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IFF\OREP\Data HUB\04-Needs Assessment\Linked County Workbooks and PPT\Final QA and Unlinked Workbooks\Hudson\"/>
    </mc:Choice>
  </mc:AlternateContent>
  <bookViews>
    <workbookView xWindow="0" yWindow="0" windowWidth="28800" windowHeight="12435"/>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2" i="21" l="1"/>
  <c r="A106" i="21"/>
  <c r="A110" i="21"/>
  <c r="A85" i="21"/>
  <c r="A74" i="21"/>
  <c r="A75" i="21"/>
  <c r="A73" i="21"/>
  <c r="C99" i="9"/>
  <c r="C88" i="9"/>
  <c r="C91" i="9"/>
  <c r="C87" i="9"/>
  <c r="C81" i="9"/>
  <c r="C95" i="9"/>
  <c r="C93" i="9"/>
  <c r="C90" i="9"/>
  <c r="C79" i="9"/>
  <c r="C84" i="9"/>
  <c r="C83" i="9"/>
  <c r="C82" i="9"/>
  <c r="C78" i="9"/>
  <c r="P85" i="9"/>
  <c r="C89" i="9"/>
  <c r="C94" i="9"/>
  <c r="C97" i="9"/>
  <c r="C98" i="9"/>
  <c r="C92" i="9"/>
  <c r="C86" i="9"/>
  <c r="C80" i="9"/>
  <c r="C96" i="9"/>
  <c r="D50" i="1"/>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47" i="11"/>
  <c r="E48" i="11"/>
  <c r="E49" i="11"/>
  <c r="E50" i="11"/>
  <c r="E51" i="11"/>
  <c r="E52" i="11"/>
  <c r="E53" i="11"/>
  <c r="E54" i="11"/>
  <c r="E55" i="11"/>
  <c r="E56" i="11"/>
  <c r="E57" i="11"/>
  <c r="E68" i="11"/>
  <c r="E59" i="11"/>
  <c r="E58" i="11"/>
  <c r="E60" i="11"/>
  <c r="E61" i="11"/>
  <c r="E62" i="11"/>
  <c r="F63" i="11"/>
  <c r="E64" i="11"/>
  <c r="E65" i="11"/>
  <c r="E66" i="11"/>
  <c r="E67" i="11"/>
  <c r="E26" i="11"/>
  <c r="E15" i="11"/>
  <c r="E11" i="11"/>
  <c r="E16" i="11"/>
  <c r="E17" i="11"/>
  <c r="E25" i="11"/>
  <c r="E6" i="11"/>
  <c r="E20" i="11"/>
  <c r="E12" i="11"/>
  <c r="F9" i="11"/>
  <c r="E22" i="11"/>
  <c r="E8" i="11"/>
  <c r="E23" i="11"/>
  <c r="E10" i="11"/>
  <c r="E19" i="11"/>
  <c r="E13" i="11"/>
  <c r="E5" i="11"/>
  <c r="E18" i="11"/>
  <c r="E21" i="11"/>
  <c r="E14" i="11"/>
  <c r="E24" i="11"/>
  <c r="E7" i="11"/>
  <c r="A91" i="21"/>
  <c r="A90" i="21"/>
  <c r="A89" i="21"/>
  <c r="A88" i="21"/>
  <c r="A84" i="21"/>
  <c r="A83" i="21"/>
  <c r="A82" i="21"/>
  <c r="A81" i="21"/>
  <c r="A80" i="21"/>
  <c r="A109" i="21"/>
  <c r="A108" i="21"/>
  <c r="A107" i="21"/>
  <c r="A105" i="21"/>
  <c r="A104" i="21"/>
  <c r="A103" i="21"/>
  <c r="A102"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<sst xmlns="http://schemas.openxmlformats.org/spreadsheetml/2006/main" count="2447" uniqueCount="590">
  <si>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</si>
  <si>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</si>
  <si>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</si>
  <si>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</si>
  <si>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</si>
  <si>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</si>
  <si>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</si>
  <si>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</si>
  <si>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</si>
  <si>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</si>
  <si>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</si>
  <si>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</si>
  <si>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</si>
  <si>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</si>
  <si>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</si>
  <si>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</si>
  <si>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</si>
  <si>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</si>
  <si>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</si>
  <si>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</si>
  <si>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</si>
  <si>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</si>
  <si>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</si>
  <si>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</si>
  <si>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</si>
  <si>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</si>
  <si>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</si>
  <si>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</si>
  <si>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</si>
  <si>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</si>
  <si>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</si>
  <si>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</si>
  <si>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</si>
  <si>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</si>
  <si>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</si>
  <si>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</si>
  <si>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</si>
  <si>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</si>
  <si>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</si>
  <si>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</si>
  <si>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</si>
  <si>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</si>
  <si>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</si>
  <si>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</si>
  <si>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</si>
  <si>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</si>
  <si>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</si>
  <si>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</si>
  <si>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</si>
  <si>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</si>
  <si>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</si>
  <si>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</si>
  <si>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</si>
  <si>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</si>
  <si>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</si>
  <si>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</si>
  <si>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</si>
  <si>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</si>
  <si>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</si>
  <si>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</si>
  <si>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+/-0.2</t>
  </si>
  <si>
    <t>+/-0.1</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</si>
  <si>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</si>
  <si>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</si>
  <si>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</si>
  <si>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</si>
  <si>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</si>
  <si>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</si>
  <si>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 xml:space="preserve">Info: Data are missing because of small estimates. </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</si>
  <si>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</si>
  <si>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</si>
  <si>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</si>
  <si>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</si>
  <si>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</si>
  <si>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</si>
  <si>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</si>
  <si>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</si>
  <si>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</si>
  <si>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</si>
  <si>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</si>
  <si>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</si>
  <si>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</si>
  <si>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</si>
  <si>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</si>
  <si>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</si>
  <si>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</si>
  <si>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</si>
  <si>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</si>
  <si>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</si>
  <si>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</si>
  <si>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</si>
  <si>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</si>
  <si>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</si>
  <si>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</si>
  <si>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</si>
  <si>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</si>
  <si>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</si>
  <si>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</si>
  <si>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</si>
  <si>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</si>
  <si>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</si>
  <si>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</si>
  <si>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</si>
  <si>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</si>
  <si>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</si>
  <si>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</si>
  <si>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</si>
  <si>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</si>
  <si>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</si>
  <si>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</si>
  <si>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</si>
  <si>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</si>
  <si>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</si>
  <si>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</si>
  <si>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</si>
  <si>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</si>
  <si>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</si>
  <si>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</si>
  <si>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</si>
  <si>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</si>
  <si>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</si>
  <si>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</si>
  <si>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</si>
  <si>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</si>
  <si>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</si>
  <si>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</si>
  <si>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</si>
  <si>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</si>
  <si>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</si>
  <si>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</si>
  <si>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</si>
  <si>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</si>
  <si>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</si>
  <si>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</si>
  <si>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</si>
  <si>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</si>
  <si>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</si>
  <si>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</si>
  <si>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</si>
  <si>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</si>
  <si>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</si>
  <si>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</si>
  <si>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</si>
  <si>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</si>
  <si>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</si>
  <si>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</si>
  <si>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</si>
  <si>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</si>
  <si>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</si>
  <si>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</si>
  <si>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</si>
  <si>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</si>
  <si>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</si>
  <si>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</si>
  <si>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</si>
  <si>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</si>
  <si>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</si>
  <si>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</si>
  <si>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</si>
  <si>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</si>
  <si>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</si>
  <si>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</si>
  <si>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</si>
  <si>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</si>
  <si>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</si>
  <si>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</si>
  <si>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</si>
  <si>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</si>
  <si>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</si>
  <si>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</si>
  <si>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</si>
  <si>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</si>
  <si>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</si>
  <si>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</si>
  <si>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</si>
  <si>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</si>
  <si>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</si>
  <si>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</si>
  <si>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</si>
  <si>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</si>
  <si>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</si>
  <si>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</si>
  <si>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</si>
  <si>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</si>
  <si>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</si>
  <si>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</si>
  <si>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</si>
  <si>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</si>
  <si>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</si>
  <si>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</si>
  <si>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</si>
  <si>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</si>
  <si>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</si>
  <si>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</si>
  <si>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</si>
  <si>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</si>
  <si>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</si>
  <si>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</si>
  <si>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</si>
  <si>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</si>
  <si>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</si>
  <si>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</si>
  <si>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</si>
  <si>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</si>
  <si>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</si>
  <si>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</si>
  <si>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</si>
  <si>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</si>
  <si>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</si>
  <si>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</si>
  <si>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</si>
  <si>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</si>
  <si>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</si>
  <si>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</si>
  <si>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</si>
  <si>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</si>
  <si>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</si>
  <si>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</si>
  <si>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</si>
  <si>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</si>
  <si>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</si>
  <si>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</si>
  <si>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</si>
  <si>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</si>
  <si>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</si>
  <si>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</si>
  <si>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</si>
  <si>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</si>
  <si>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</si>
  <si>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</si>
  <si>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</si>
  <si>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</si>
  <si>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</si>
  <si>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</si>
  <si>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</si>
  <si>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</si>
  <si>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</si>
  <si>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</si>
  <si>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</si>
  <si>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</si>
  <si>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</si>
  <si>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</si>
  <si>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</si>
  <si>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</si>
  <si>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</si>
  <si>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</si>
  <si>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</si>
  <si>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</si>
  <si>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</si>
  <si>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</si>
  <si>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</si>
  <si>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</si>
  <si>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</si>
  <si>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</si>
  <si>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</si>
  <si>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</si>
  <si>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</si>
  <si>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</si>
  <si>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</si>
  <si>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</si>
  <si>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</si>
  <si>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</si>
  <si>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</si>
  <si>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</si>
  <si>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</si>
  <si>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</si>
  <si>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</si>
  <si>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</si>
  <si>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</si>
  <si>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</si>
  <si>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</si>
  <si>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</si>
  <si>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</si>
  <si>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</si>
  <si>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</si>
  <si>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</si>
  <si>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</si>
  <si>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</si>
  <si>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</si>
  <si>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</si>
  <si>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</si>
  <si>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</si>
  <si>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</si>
  <si>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</si>
  <si>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</si>
  <si>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</si>
  <si>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</si>
  <si>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</si>
  <si>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</si>
  <si>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</si>
  <si>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</si>
  <si>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</si>
  <si>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</si>
  <si>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</si>
  <si>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</si>
  <si>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</si>
  <si>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</si>
  <si>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</si>
  <si>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</si>
  <si>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</si>
  <si>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</si>
  <si>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</si>
  <si>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</si>
  <si>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</si>
  <si>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</si>
  <si>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</si>
  <si>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</si>
  <si>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</si>
  <si>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</si>
  <si>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</si>
  <si>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</si>
  <si>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</si>
  <si>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</si>
  <si>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</si>
  <si>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</si>
  <si>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</si>
  <si>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</si>
  <si>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</si>
  <si>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</si>
  <si>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</si>
  <si>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</si>
  <si>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</si>
  <si>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</si>
  <si>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</si>
  <si>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</si>
  <si>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</si>
  <si>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</si>
  <si>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</si>
  <si>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</si>
  <si>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</si>
  <si>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</si>
  <si>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</si>
  <si>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</si>
  <si>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</si>
  <si>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</si>
  <si>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</si>
  <si>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</si>
  <si>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</si>
  <si>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</si>
  <si>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</si>
  <si>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</si>
  <si>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</si>
  <si>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</si>
  <si>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</si>
  <si>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</si>
  <si>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</si>
  <si>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</si>
  <si>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</si>
  <si>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</si>
  <si>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</si>
  <si>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</si>
  <si>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</si>
  <si>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</si>
  <si>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</si>
  <si>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</si>
  <si>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</si>
  <si>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</si>
  <si>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</si>
  <si>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</si>
  <si>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</si>
  <si>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</si>
  <si>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</si>
  <si>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</si>
  <si>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</si>
  <si>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</si>
  <si>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</si>
  <si>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</si>
  <si>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</si>
  <si>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</si>
  <si>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</si>
  <si>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</si>
  <si>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</si>
  <si>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</si>
  <si>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</si>
  <si>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Source: Source: American Community Survey (US Census), 2017 data. ; County Health Ranking &amp; Roadmaps, A Robert Wood Johnson Foundation Program: https://www.countyhealthrankings.org/app/new-jersey/2019/measure/factors/154/data</t>
  </si>
  <si>
    <t>% Severe Housing Cost Burden</t>
  </si>
  <si>
    <t>0.1 Hudson County Basic Needs Overview</t>
  </si>
  <si>
    <t>0.2 Hudson County Service Needs Overview</t>
  </si>
  <si>
    <t>Hudson Total</t>
  </si>
  <si>
    <t>1.3. Hudson county municipalities race/ethnicity (percentage), 2017</t>
  </si>
  <si>
    <t>2.3. Hudson county municipality poverty rate of families with children &lt; 18  (in the past 12 months), 2017</t>
  </si>
  <si>
    <t>4.3. Hudson county municipalities median household income, 2017</t>
  </si>
  <si>
    <t>9.3. Proportion of Hudson county municipality minors with no health insurance coverage, 2017</t>
  </si>
  <si>
    <t>Hudson County</t>
  </si>
  <si>
    <t>10.2. Hudson county average weekly wage by quarter, 2016-2018</t>
  </si>
  <si>
    <t>10.8 Hudson county municipalities median Income by Sex, 2017</t>
  </si>
  <si>
    <t>11.4. Hudson county juvenile arrest rate, 2012-2016</t>
  </si>
  <si>
    <t>11.6. Hudson county age adjusted death by homicide rate over past 5 years, 2013-2017</t>
  </si>
  <si>
    <t>12.3. Domestic violence incidents by Hudson county municipality, 2010-2016</t>
  </si>
  <si>
    <t>14.1. Hudson county mental health services (programs), 2017</t>
  </si>
  <si>
    <t>+/-0.5</t>
  </si>
  <si>
    <t>+/-0.3</t>
  </si>
  <si>
    <t>+/-0.6</t>
  </si>
  <si>
    <t>Bayonne (city)</t>
  </si>
  <si>
    <t>+/-2.1</t>
  </si>
  <si>
    <t>+/-1.4</t>
  </si>
  <si>
    <t>+/-1.2</t>
  </si>
  <si>
    <t>+/-1.7</t>
  </si>
  <si>
    <t>East Newark (borough)</t>
  </si>
  <si>
    <t>+/-9.5</t>
  </si>
  <si>
    <t>+/-3.7</t>
  </si>
  <si>
    <t>+/-3.4</t>
  </si>
  <si>
    <t>+/-8.7</t>
  </si>
  <si>
    <t>+/-5.1</t>
  </si>
  <si>
    <t>Guttenberg (town)</t>
  </si>
  <si>
    <t>+/-6.5</t>
  </si>
  <si>
    <t>+/-2.2</t>
  </si>
  <si>
    <t>+/-6.1</t>
  </si>
  <si>
    <t>+/-4.4</t>
  </si>
  <si>
    <t>Harrison (town)</t>
  </si>
  <si>
    <t>+/-1.5</t>
  </si>
  <si>
    <t>+/-3.1</t>
  </si>
  <si>
    <t>+/-3.8</t>
  </si>
  <si>
    <t>Hoboken (city)</t>
  </si>
  <si>
    <t>+/-1.0</t>
  </si>
  <si>
    <t>+/-1.6</t>
  </si>
  <si>
    <t>Jersey City (city)</t>
  </si>
  <si>
    <t>+/-0.8</t>
  </si>
  <si>
    <t>Kearny (town)</t>
  </si>
  <si>
    <t>+/-2.8</t>
  </si>
  <si>
    <t>+/-0.4</t>
  </si>
  <si>
    <t>+/-2.6</t>
  </si>
  <si>
    <t>+/-2.5</t>
  </si>
  <si>
    <t>North Bergen (township)</t>
  </si>
  <si>
    <t>+/-1.1</t>
  </si>
  <si>
    <t>Secaucus (town)</t>
  </si>
  <si>
    <t>+/-3.0</t>
  </si>
  <si>
    <t>+/-1.3</t>
  </si>
  <si>
    <t>+/-2.9</t>
  </si>
  <si>
    <t>+/-1.9</t>
  </si>
  <si>
    <t>+/-4.0</t>
  </si>
  <si>
    <t>Union City (city)</t>
  </si>
  <si>
    <t>+/-2.3</t>
  </si>
  <si>
    <t>+/-0.9</t>
  </si>
  <si>
    <t>West New York (town)</t>
  </si>
  <si>
    <t>+/-0.7</t>
  </si>
  <si>
    <t>+/-2.0</t>
  </si>
  <si>
    <t>+/-2.4</t>
  </si>
  <si>
    <t>Bayonne</t>
  </si>
  <si>
    <t>Hoboken</t>
  </si>
  <si>
    <t>Jersey City</t>
  </si>
  <si>
    <t>Kearny</t>
  </si>
  <si>
    <t>North Bergen</t>
  </si>
  <si>
    <t>Union City</t>
  </si>
  <si>
    <t>West New York</t>
  </si>
  <si>
    <t>+/-9.0</t>
  </si>
  <si>
    <t>+/-11.6</t>
  </si>
  <si>
    <t>+/-5.0</t>
  </si>
  <si>
    <t>+/-3.2</t>
  </si>
  <si>
    <t>+/-3.9</t>
  </si>
  <si>
    <t>+/-4.5</t>
  </si>
  <si>
    <t>Secaucus</t>
  </si>
  <si>
    <t>Weehawken</t>
  </si>
  <si>
    <t>Harrison</t>
  </si>
  <si>
    <t>East Newark</t>
  </si>
  <si>
    <t>Guttenberg</t>
  </si>
  <si>
    <t>28-29%</t>
  </si>
  <si>
    <t>28-30%</t>
  </si>
  <si>
    <t xml:space="preserve">Sussex </t>
  </si>
  <si>
    <t>Asian, non-Hispanic</t>
  </si>
  <si>
    <t>Two or More Races, non-Hispanic</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</si>
  <si>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change calculated by Q12018-Q12016/Q12016</t>
    </r>
  </si>
  <si>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t>
    </r>
  </si>
  <si>
    <t>Source: Selected social characteristics in the US. American Community Survey 5-yr estimates. 2013-2017. DP02.</t>
  </si>
  <si>
    <t xml:space="preserve">Hoboken </t>
  </si>
  <si>
    <t xml:space="preserve">Jersey City </t>
  </si>
  <si>
    <t xml:space="preserve">Bayonne </t>
  </si>
  <si>
    <t xml:space="preserve">East Newark </t>
  </si>
  <si>
    <t xml:space="preserve">Guttenberg </t>
  </si>
  <si>
    <t xml:space="preserve">Harrison </t>
  </si>
  <si>
    <t xml:space="preserve">Kearny </t>
  </si>
  <si>
    <t xml:space="preserve">Secaucus </t>
  </si>
  <si>
    <t xml:space="preserve">Union City </t>
  </si>
  <si>
    <t xml:space="preserve">West New York </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</si>
  <si>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</si>
  <si>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</si>
  <si>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</si>
  <si>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</si>
  <si>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Other,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</si>
  <si>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</si>
  <si>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</si>
  <si>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</si>
  <si>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</si>
  <si>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</si>
  <si>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</si>
  <si>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</si>
  <si>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</si>
  <si>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</si>
  <si>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</si>
  <si>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</si>
  <si>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</si>
  <si>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</si>
  <si>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</si>
  <si>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</si>
  <si>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</si>
  <si>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</si>
  <si>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</si>
  <si>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</si>
  <si>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</si>
  <si>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</si>
  <si>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</si>
  <si>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10.6 Median income ($) by sex: national, state, and county comparison</t>
  </si>
  <si>
    <t>1.11. Children (#) per age category in NJ by county</t>
  </si>
  <si>
    <t>1.12. Children (%) per age category by municipality</t>
  </si>
  <si>
    <t>Copy County</t>
  </si>
  <si>
    <t>Copy County 2</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</si>
  <si>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</si>
  <si>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</si>
  <si>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</si>
  <si>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</si>
  <si>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</si>
  <si>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</si>
  <si>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</si>
  <si>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</si>
  <si>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</si>
  <si>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</si>
  <si>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</si>
  <si>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NJ avg. 69%</t>
  </si>
  <si>
    <t>Copy County Total 1</t>
  </si>
  <si>
    <t>Copy County Total 2</t>
  </si>
  <si>
    <t>US 17%</t>
  </si>
  <si>
    <t>NJ 12%</t>
  </si>
  <si>
    <t>NJ Median $76,475</t>
  </si>
  <si>
    <t>US Median $57,652</t>
  </si>
  <si>
    <t>NJ avg 19%</t>
  </si>
  <si>
    <t>US avg. 12.5%</t>
  </si>
  <si>
    <t>NJ avg. 9.6%</t>
  </si>
  <si>
    <t>Infant County Copy</t>
  </si>
  <si>
    <t>PreK County Copy</t>
  </si>
  <si>
    <t>US avg. 26.4</t>
  </si>
  <si>
    <t>NJ avg. 31.5</t>
  </si>
  <si>
    <t>This County Copy</t>
  </si>
  <si>
    <t>NJ avg. 4.4%</t>
  </si>
  <si>
    <t>US avg. 5.7%</t>
  </si>
  <si>
    <t>Children County Copy</t>
  </si>
  <si>
    <t>Adults County Copy</t>
  </si>
  <si>
    <t>NJ Avg. 94.20%</t>
  </si>
  <si>
    <t>NJ Median 4.0%</t>
  </si>
  <si>
    <t>Males Copy County</t>
  </si>
  <si>
    <t>Females Copy County</t>
  </si>
  <si>
    <t>NJ Rate 10</t>
  </si>
  <si>
    <t>NJ Overall 4.1</t>
  </si>
  <si>
    <t>NJ 14% change</t>
  </si>
  <si>
    <t>NJ % change -12%</t>
  </si>
  <si>
    <t>NJ Overall 12.1%</t>
  </si>
  <si>
    <t>Copy This County 2017</t>
  </si>
  <si>
    <t>Copy This County 2018</t>
  </si>
  <si>
    <t>Copy County 2017</t>
  </si>
  <si>
    <t>NJ Average 2017 17.6%</t>
  </si>
  <si>
    <t>Copy County 2018</t>
  </si>
  <si>
    <t>NJ Average 2018 17.9%</t>
  </si>
  <si>
    <t>Hudson avg. 35.7</t>
  </si>
  <si>
    <t>Hudson avg. 43.0%</t>
  </si>
  <si>
    <t>Hudson avg. 40.80%</t>
  </si>
  <si>
    <t>Hudson avg. 20.80%</t>
  </si>
  <si>
    <t>Hudson avg. $62,681</t>
  </si>
  <si>
    <t>Hudson avg. 6.30%</t>
  </si>
  <si>
    <t>NJ Overall 14.8%</t>
  </si>
  <si>
    <t># &lt;18 who are &lt;6</t>
  </si>
  <si>
    <t># &lt;18 who are between 6 &amp; 11</t>
  </si>
  <si>
    <t># &lt;18 who are between 12 and 17</t>
  </si>
  <si>
    <t xml:space="preserve">1.9. Illustration of English-only speakers (%) variation by municipality </t>
  </si>
  <si>
    <t>Note. The number of children estimated to be in group settings across the state (5,630 or 0.28% of total youth population) is not included above.</t>
  </si>
  <si>
    <t>5.1. Households (%) with severe cost burden for housing (by county)</t>
  </si>
  <si>
    <t>Middlsex</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</si>
  <si>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</si>
  <si>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</si>
  <si>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</si>
  <si>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</si>
  <si>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12.5. Domestic violence arrests by offense (#) in New Jersey, 2012-2016</t>
  </si>
  <si>
    <t>12.4. Domestic violence offenses by type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</si>
  <si>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</si>
  <si>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</si>
  <si>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</si>
  <si>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t>Note: Note that total county population size has not been accounted for in this indicator.</t>
  </si>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</sst>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2">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cellStyleXfs>
  <cellXfs count="375">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17" fontId="10" fillId="0" borderId="0" xfId="0" applyNumberFormat="1" applyFont="1" applyAlignment="1">
      <alignment horizontal="center" vertical="center"/>
    </xf>
    <xf numFmtId="164" fontId="13" fillId="0" borderId="0" xfId="0" applyNumberFormat="1" applyFont="1" applyAlignment="1">
      <alignment horizontal="center"/>
    </xf>
    <xf numFmtId="0" fontId="17" fillId="0" borderId="0" xfId="0" applyFont="1" applyAlignment="1">
      <alignment horizontal="left" vertical="center" wrapText="1"/>
    </xf>
    <xf numFmtId="164" fontId="17" fillId="0" borderId="0" xfId="0" applyNumberFormat="1" applyFont="1" applyAlignment="1">
      <alignment horizontal="center"/>
    </xf>
    <xf numFmtId="0" fontId="18"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5" fillId="0" borderId="0" xfId="0" applyFont="1" applyAlignment="1">
      <alignment vertical="center" wrapText="1"/>
    </xf>
    <xf numFmtId="3" fontId="14" fillId="0" borderId="0" xfId="0" applyNumberFormat="1" applyFont="1" applyAlignment="1">
      <alignment vertical="center" wrapText="1"/>
    </xf>
    <xf numFmtId="0" fontId="14" fillId="0" borderId="0" xfId="0" applyFont="1" applyAlignment="1">
      <alignment vertical="center" wrapText="1"/>
    </xf>
    <xf numFmtId="0" fontId="16" fillId="0" borderId="0" xfId="0" applyFont="1" applyAlignment="1">
      <alignment vertical="center" wrapText="1"/>
    </xf>
    <xf numFmtId="3" fontId="16" fillId="0" borderId="0" xfId="0" applyNumberFormat="1" applyFont="1" applyAlignment="1">
      <alignment vertical="center" wrapText="1"/>
    </xf>
    <xf numFmtId="0" fontId="20" fillId="0" borderId="0" xfId="0" applyFont="1" applyAlignment="1">
      <alignment horizontal="left" wrapText="1"/>
    </xf>
    <xf numFmtId="3" fontId="7" fillId="0" borderId="0" xfId="0" applyNumberFormat="1" applyFont="1"/>
    <xf numFmtId="0" fontId="7" fillId="0" borderId="0" xfId="0" applyFont="1" applyAlignment="1">
      <alignment horizontal="right"/>
    </xf>
    <xf numFmtId="0" fontId="21" fillId="0" borderId="0" xfId="0" applyFont="1" applyAlignment="1">
      <alignment horizontal="center" vertical="center" wrapText="1"/>
    </xf>
    <xf numFmtId="0" fontId="2" fillId="0" borderId="0" xfId="0" applyFont="1"/>
    <xf numFmtId="0" fontId="22" fillId="0" borderId="0" xfId="0" applyFont="1" applyFill="1" applyBorder="1" applyAlignment="1">
      <alignment horizontal="right" vertical="center" wrapText="1"/>
    </xf>
    <xf numFmtId="10" fontId="22"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4"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19"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2" fillId="0" borderId="0" xfId="2" applyNumberFormat="1" applyFont="1" applyFill="1" applyBorder="1"/>
    <xf numFmtId="165" fontId="28" fillId="0" borderId="0" xfId="2" applyNumberFormat="1" applyFont="1" applyFill="1" applyBorder="1" applyAlignment="1">
      <alignment horizontal="right" vertical="center"/>
    </xf>
    <xf numFmtId="44" fontId="27" fillId="0" borderId="0" xfId="2" applyFont="1" applyFill="1" applyBorder="1" applyAlignment="1">
      <alignment horizontal="center" vertical="center"/>
    </xf>
    <xf numFmtId="9" fontId="27" fillId="0" borderId="0" xfId="1" applyFont="1" applyFill="1" applyBorder="1" applyAlignment="1">
      <alignment horizontal="center" vertical="center"/>
    </xf>
    <xf numFmtId="0" fontId="29" fillId="0" borderId="0" xfId="0" applyFont="1" applyFill="1" applyBorder="1" applyAlignment="1">
      <alignment horizontal="right" vertical="center" wrapText="1"/>
    </xf>
    <xf numFmtId="3" fontId="29" fillId="0" borderId="0" xfId="0" applyNumberFormat="1" applyFont="1" applyFill="1" applyBorder="1" applyAlignment="1">
      <alignment horizontal="right" vertical="center" wrapText="1"/>
    </xf>
    <xf numFmtId="0" fontId="29" fillId="0" borderId="0" xfId="0" applyFont="1" applyFill="1" applyBorder="1" applyAlignment="1">
      <alignment vertical="center" wrapText="1"/>
    </xf>
    <xf numFmtId="0" fontId="30" fillId="0" borderId="0" xfId="0" applyFont="1" applyAlignment="1">
      <alignment horizontal="center" vertical="center" wrapText="1"/>
    </xf>
    <xf numFmtId="0" fontId="7" fillId="0" borderId="0" xfId="0" applyFont="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1"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4" fontId="14" fillId="0" borderId="0" xfId="0" applyNumberFormat="1" applyFont="1"/>
    <xf numFmtId="165" fontId="27"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29" fillId="0" borderId="0" xfId="0" applyFont="1" applyAlignment="1">
      <alignment vertical="center" wrapText="1"/>
    </xf>
    <xf numFmtId="10" fontId="29" fillId="0" borderId="0" xfId="0" applyNumberFormat="1" applyFont="1" applyBorder="1" applyAlignment="1">
      <alignment horizontal="right" vertical="center" wrapText="1"/>
    </xf>
    <xf numFmtId="0" fontId="29" fillId="0" borderId="0" xfId="0" applyFont="1" applyBorder="1" applyAlignment="1">
      <alignment horizontal="right" vertical="center" wrapText="1"/>
    </xf>
    <xf numFmtId="166" fontId="22" fillId="0" borderId="0" xfId="0" applyNumberFormat="1" applyFont="1" applyFill="1" applyBorder="1" applyAlignment="1">
      <alignment horizontal="right" vertical="center" wrapText="1"/>
    </xf>
    <xf numFmtId="166" fontId="23" fillId="0" borderId="0" xfId="0" applyNumberFormat="1" applyFont="1" applyFill="1" applyBorder="1" applyAlignment="1">
      <alignment horizontal="right" vertical="center" wrapText="1"/>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166" fontId="22" fillId="0" borderId="0" xfId="0" applyNumberFormat="1" applyFont="1" applyFill="1" applyBorder="1" applyAlignment="1">
      <alignment horizontal="left" vertical="center" wrapText="1"/>
    </xf>
    <xf numFmtId="166" fontId="23" fillId="0" borderId="0" xfId="0" applyNumberFormat="1" applyFont="1" applyFill="1" applyBorder="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 fillId="0" borderId="0" xfId="0" applyFont="1" applyBorder="1" applyAlignment="1">
      <alignment horizontal="center" wrapText="1"/>
    </xf>
    <xf numFmtId="0" fontId="24" fillId="0" borderId="0" xfId="0" applyFont="1" applyFill="1" applyBorder="1" applyAlignment="1">
      <alignment vertical="center" wrapText="1"/>
    </xf>
    <xf numFmtId="0" fontId="32" fillId="0" borderId="0" xfId="0" applyFont="1" applyFill="1" applyBorder="1" applyAlignment="1">
      <alignment vertical="center" wrapText="1"/>
    </xf>
    <xf numFmtId="3" fontId="32" fillId="0" borderId="0" xfId="0" applyNumberFormat="1" applyFont="1" applyFill="1" applyBorder="1" applyAlignment="1">
      <alignment vertical="center" wrapText="1"/>
    </xf>
    <xf numFmtId="0" fontId="14" fillId="0" borderId="0" xfId="0" applyFont="1" applyFill="1" applyBorder="1" applyAlignment="1">
      <alignment vertical="center" wrapText="1"/>
    </xf>
    <xf numFmtId="3" fontId="14" fillId="0" borderId="0" xfId="0" applyNumberFormat="1" applyFont="1" applyFill="1" applyBorder="1" applyAlignment="1">
      <alignment vertical="center" wrapText="1"/>
    </xf>
    <xf numFmtId="0" fontId="16" fillId="0" borderId="0" xfId="0" applyFont="1" applyFill="1" applyBorder="1" applyAlignment="1">
      <alignment vertical="center" wrapText="1"/>
    </xf>
    <xf numFmtId="3" fontId="16" fillId="0" borderId="0" xfId="0" applyNumberFormat="1" applyFont="1" applyFill="1" applyBorder="1" applyAlignment="1">
      <alignment vertical="center" wrapText="1"/>
    </xf>
    <xf numFmtId="3" fontId="24" fillId="0" borderId="0" xfId="0" applyNumberFormat="1" applyFont="1"/>
    <xf numFmtId="0" fontId="30" fillId="0" borderId="0" xfId="0" applyFont="1" applyBorder="1" applyAlignment="1">
      <alignment horizontal="center" vertical="center"/>
    </xf>
    <xf numFmtId="0" fontId="30" fillId="0" borderId="0" xfId="0" applyFont="1" applyAlignment="1">
      <alignment horizontal="center" vertical="center"/>
    </xf>
    <xf numFmtId="0" fontId="33" fillId="0" borderId="0" xfId="0" applyFont="1" applyFill="1" applyBorder="1" applyAlignment="1">
      <alignment horizontal="center" vertical="center" wrapText="1"/>
    </xf>
    <xf numFmtId="3" fontId="24" fillId="0" borderId="0" xfId="0" applyNumberFormat="1" applyFont="1" applyFill="1" applyBorder="1" applyAlignment="1">
      <alignment vertical="center" wrapText="1"/>
    </xf>
    <xf numFmtId="0" fontId="30" fillId="0" borderId="0" xfId="0" applyFont="1" applyFill="1" applyBorder="1" applyAlignment="1">
      <alignment horizontal="center" vertical="center" wrapText="1"/>
    </xf>
    <xf numFmtId="0" fontId="14" fillId="0" borderId="0" xfId="0" applyFont="1" applyFill="1" applyBorder="1"/>
    <xf numFmtId="0" fontId="30"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0" fontId="13" fillId="0" borderId="0" xfId="0" applyNumberFormat="1" applyFont="1"/>
    <xf numFmtId="0" fontId="13" fillId="0" borderId="0" xfId="0" applyFont="1"/>
    <xf numFmtId="0" fontId="34" fillId="0" borderId="0" xfId="0" applyFont="1"/>
    <xf numFmtId="165" fontId="9" fillId="0" borderId="0" xfId="2" applyNumberFormat="1" applyFont="1" applyFill="1"/>
    <xf numFmtId="0" fontId="30"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3" fillId="0" borderId="0" xfId="0" applyNumberFormat="1" applyFont="1" applyAlignment="1">
      <alignment horizontal="right"/>
    </xf>
    <xf numFmtId="0" fontId="13" fillId="0" borderId="0" xfId="0" applyFont="1" applyAlignment="1">
      <alignment horizontal="right"/>
    </xf>
    <xf numFmtId="0" fontId="13"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3" fillId="0" borderId="0" xfId="2" applyNumberFormat="1" applyFont="1" applyFill="1" applyAlignment="1">
      <alignment horizontal="right" vertical="center"/>
    </xf>
    <xf numFmtId="3" fontId="7" fillId="0" borderId="0" xfId="0" applyNumberFormat="1" applyFont="1" applyFill="1"/>
    <xf numFmtId="9" fontId="13"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4"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4"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7" fillId="0" borderId="0" xfId="0" applyFont="1"/>
    <xf numFmtId="10" fontId="0" fillId="0" borderId="0" xfId="0" applyNumberFormat="1" applyFont="1"/>
    <xf numFmtId="165" fontId="14" fillId="0" borderId="0" xfId="2" applyNumberFormat="1" applyFont="1" applyAlignment="1">
      <alignment horizontal="right" vertical="center"/>
    </xf>
    <xf numFmtId="0" fontId="15" fillId="0" borderId="0" xfId="0" applyFont="1"/>
    <xf numFmtId="0" fontId="1" fillId="6" borderId="0" xfId="0" applyFont="1" applyFill="1"/>
    <xf numFmtId="0" fontId="15" fillId="6" borderId="0" xfId="0" applyFont="1" applyFill="1"/>
    <xf numFmtId="10" fontId="15"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165" fontId="9" fillId="0" borderId="0" xfId="2" applyNumberFormat="1" applyFont="1"/>
    <xf numFmtId="0" fontId="6" fillId="0" borderId="0" xfId="0" applyFont="1" applyAlignment="1">
      <alignment horizontal="center" vertical="center" wrapText="1"/>
    </xf>
    <xf numFmtId="0" fontId="25"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3" fillId="0" borderId="0" xfId="0" applyFont="1" applyFill="1" applyAlignment="1">
      <alignment horizontal="left" vertical="center" wrapText="1"/>
    </xf>
    <xf numFmtId="164" fontId="13"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0" fontId="7" fillId="5" borderId="0" xfId="0" applyFont="1" applyFill="1" applyBorder="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0" fillId="0" borderId="0" xfId="3"/>
    <xf numFmtId="0" fontId="37" fillId="6" borderId="0" xfId="0" applyFont="1" applyFill="1"/>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10" fontId="9" fillId="0" borderId="0" xfId="1"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left" wrapText="1"/>
    </xf>
    <xf numFmtId="0" fontId="9" fillId="0" borderId="0" xfId="0" applyFont="1" applyAlignment="1">
      <alignment vertical="center"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9" fillId="0" borderId="0" xfId="1" applyNumberFormat="1" applyFont="1" applyFill="1" applyAlignment="1">
      <alignment horizontal="right" vertical="center" wrapText="1"/>
    </xf>
    <xf numFmtId="164" fontId="7" fillId="0" borderId="0" xfId="0" applyNumberFormat="1" applyFont="1" applyFill="1" applyAlignment="1">
      <alignment horizontal="right"/>
    </xf>
    <xf numFmtId="10" fontId="36" fillId="0" borderId="0" xfId="0" applyNumberFormat="1" applyFont="1"/>
    <xf numFmtId="0" fontId="10" fillId="2" borderId="0" xfId="0" applyFont="1" applyFill="1" applyAlignment="1"/>
    <xf numFmtId="0" fontId="2" fillId="2" borderId="0" xfId="0" applyFont="1" applyFill="1" applyAlignment="1">
      <alignment wrapText="1"/>
    </xf>
    <xf numFmtId="165" fontId="17" fillId="0" borderId="0" xfId="2" applyNumberFormat="1" applyFont="1" applyFill="1" applyAlignment="1">
      <alignment horizontal="right" vertical="center"/>
    </xf>
    <xf numFmtId="0" fontId="15" fillId="2" borderId="0" xfId="0" applyFont="1" applyFill="1"/>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6" fillId="0" borderId="0" xfId="0" applyFont="1" applyBorder="1" applyAlignment="1">
      <alignment vertical="center" wrapText="1"/>
    </xf>
    <xf numFmtId="1" fontId="9" fillId="5" borderId="0" xfId="1" applyNumberFormat="1" applyFont="1" applyFill="1" applyBorder="1" applyAlignment="1">
      <alignment horizontal="center"/>
    </xf>
    <xf numFmtId="0" fontId="24"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0" fontId="2" fillId="0" borderId="0" xfId="0" applyFont="1" applyFill="1" applyAlignment="1">
      <alignment wrapText="1"/>
    </xf>
    <xf numFmtId="0" fontId="1" fillId="2" borderId="0" xfId="0" applyFont="1" applyFill="1" applyAlignment="1"/>
    <xf numFmtId="164" fontId="0" fillId="0" borderId="0" xfId="0" applyNumberFormat="1" applyFont="1" applyBorder="1" applyAlignment="1">
      <alignment horizontal="right" vertical="center"/>
    </xf>
    <xf numFmtId="0" fontId="0" fillId="0" borderId="0" xfId="0" applyAlignment="1">
      <alignment horizontal="left" vertical="center"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10" fontId="15" fillId="6" borderId="0" xfId="0" applyNumberFormat="1" applyFont="1" applyFill="1"/>
    <xf numFmtId="10" fontId="37" fillId="6" borderId="0" xfId="0" applyNumberFormat="1" applyFont="1" applyFill="1"/>
    <xf numFmtId="0" fontId="2" fillId="0" borderId="0" xfId="0" applyFont="1" applyFill="1" applyAlignment="1">
      <alignment wrapText="1"/>
    </xf>
    <xf numFmtId="0" fontId="2" fillId="0" borderId="0" xfId="0" applyFont="1" applyAlignment="1">
      <alignment wrapText="1"/>
    </xf>
    <xf numFmtId="2" fontId="9" fillId="0" borderId="0" xfId="1" applyNumberFormat="1" applyFont="1" applyFill="1" applyBorder="1" applyAlignment="1">
      <alignment horizontal="center"/>
    </xf>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9"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13" fillId="0" borderId="0" xfId="0" applyNumberFormat="1" applyFont="1" applyAlignment="1">
      <alignment horizontal="center"/>
    </xf>
    <xf numFmtId="166" fontId="13" fillId="0" borderId="0" xfId="0" applyNumberFormat="1" applyFont="1" applyAlignment="1">
      <alignment horizontal="center" wrapText="1"/>
    </xf>
    <xf numFmtId="166" fontId="7" fillId="0" borderId="0" xfId="0" applyNumberFormat="1" applyFont="1" applyAlignment="1">
      <alignment horizontal="center"/>
    </xf>
    <xf numFmtId="166" fontId="17" fillId="0" borderId="0" xfId="0" applyNumberFormat="1" applyFont="1" applyAlignment="1">
      <alignment horizontal="center"/>
    </xf>
    <xf numFmtId="166" fontId="17"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1" fillId="0" borderId="0" xfId="0" applyFont="1" applyFill="1" applyAlignment="1"/>
    <xf numFmtId="0" fontId="2" fillId="0" borderId="0" xfId="0" applyFont="1" applyAlignment="1">
      <alignment wrapText="1"/>
    </xf>
    <xf numFmtId="0" fontId="0" fillId="5" borderId="0" xfId="0" applyFill="1"/>
    <xf numFmtId="3" fontId="0" fillId="0" borderId="0" xfId="0" applyNumberFormat="1"/>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9" fontId="13" fillId="0" borderId="0" xfId="0" applyNumberFormat="1" applyFont="1" applyFill="1" applyAlignment="1">
      <alignment horizontal="right"/>
    </xf>
    <xf numFmtId="6" fontId="0" fillId="0" borderId="0" xfId="0" applyNumberFormat="1"/>
    <xf numFmtId="10" fontId="0" fillId="0" borderId="0" xfId="0" applyNumberFormat="1" applyFill="1"/>
    <xf numFmtId="10" fontId="22" fillId="0" borderId="0" xfId="0" applyNumberFormat="1" applyFont="1" applyFill="1" applyBorder="1" applyAlignment="1">
      <alignment horizontal="right" vertical="center" wrapText="1"/>
    </xf>
    <xf numFmtId="10" fontId="7" fillId="0" borderId="0" xfId="0" applyNumberFormat="1" applyFont="1" applyFill="1"/>
    <xf numFmtId="10" fontId="2" fillId="0" borderId="0" xfId="0" applyNumberFormat="1" applyFont="1" applyAlignment="1">
      <alignment horizontal="center" vertical="center" wrapText="1"/>
    </xf>
    <xf numFmtId="6" fontId="0" fillId="0" borderId="0" xfId="0" applyNumberFormat="1" applyFill="1" applyBorder="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14" fillId="0" borderId="0" xfId="0" applyFont="1" applyAlignment="1">
      <alignment horizontal="right" vertical="center" wrapText="1"/>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2" fillId="0" borderId="0" xfId="0" applyFont="1" applyFill="1" applyAlignment="1">
      <alignment wrapText="1"/>
    </xf>
    <xf numFmtId="0" fontId="7" fillId="0" borderId="0" xfId="0" applyFont="1" applyAlignment="1">
      <alignment horizontal="right" vertical="center" wrapText="1"/>
    </xf>
    <xf numFmtId="0" fontId="9" fillId="0" borderId="0" xfId="0" applyFont="1" applyAlignment="1">
      <alignment horizontal="center"/>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0"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2" fillId="5" borderId="0" xfId="0" applyFont="1" applyFill="1" applyAlignment="1">
      <alignment horizontal="center"/>
    </xf>
    <xf numFmtId="0" fontId="9" fillId="0" borderId="0" xfId="0" applyFont="1" applyAlignment="1">
      <alignment horizontal="center"/>
    </xf>
    <xf numFmtId="0" fontId="0" fillId="0" borderId="0" xfId="0" applyAlignment="1"/>
    <xf numFmtId="0" fontId="0" fillId="0" borderId="0" xfId="0" applyAlignment="1">
      <alignment horizontal="center"/>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Hudson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Overview'!$A$21,'0. Overview'!$A$41,'0. Overview'!$A$65,'0. Overview'!$A$83,'0. Overview'!$A$110,'0. Overview'!$A$113,'0. Overview'!$A$155,'0. Overview'!$A$176,'0. Overview'!$A$197,'0. Overview'!$A$218,'0. Overview'!$A$228)</c:f>
              <c:strCache>
                <c:ptCount val="11"/>
                <c:pt idx="0">
                  <c:v>Hudson</c:v>
                </c:pt>
                <c:pt idx="1">
                  <c:v>Hudson</c:v>
                </c:pt>
                <c:pt idx="2">
                  <c:v>Hudson</c:v>
                </c:pt>
                <c:pt idx="3">
                  <c:v>Hudson</c:v>
                </c:pt>
                <c:pt idx="4">
                  <c:v>Hudson</c:v>
                </c:pt>
                <c:pt idx="5">
                  <c:v>Hudson</c:v>
                </c:pt>
                <c:pt idx="6">
                  <c:v>Hudson</c:v>
                </c:pt>
                <c:pt idx="7">
                  <c:v>Hudson</c:v>
                </c:pt>
                <c:pt idx="8">
                  <c:v>Hudson</c:v>
                </c:pt>
                <c:pt idx="9">
                  <c:v>Hudson</c:v>
                </c:pt>
                <c:pt idx="10">
                  <c:v>Hudson </c:v>
                </c:pt>
              </c:strCache>
            </c:strRef>
          </c:cat>
          <c:val>
            <c:numRef>
              <c:f>('0. Overview'!$C$21,'0. Overview'!$C$41,'0. Overview'!$C$65,'0. Overview'!$C$83,'0. Overview'!$C$110,'0. Overview'!$C$113,'0. Overview'!$C$155,'0. Overview'!$C$176,'0. Overview'!$C$197,'0. Overview'!$C$218,'0. Overview'!$C$228)</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xmlns:c16r2="http://schemas.microsoft.com/office/drawing/2015/06/char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246730800"/>
        <c:axId val="365829128"/>
      </c:barChart>
      <c:barChart>
        <c:barDir val="bar"/>
        <c:grouping val="stacked"/>
        <c:varyColors val="0"/>
        <c:ser>
          <c:idx val="2"/>
          <c:order val="1"/>
          <c:spPr>
            <a:noFill/>
            <a:ln>
              <a:noFill/>
            </a:ln>
            <a:effectLst/>
          </c:spPr>
          <c:invertIfNegative val="0"/>
          <c:cat>
            <c:strRef>
              <c:f>('0. Overview'!$A$21,'0. Overview'!$A$41,'0. Overview'!$A$65,'0. Overview'!$A$83,'0. Overview'!$A$110,'0. Overview'!$A$113,'0. Overview'!$A$155,'0. Overview'!$A$176,'0. Overview'!$A$197,'0. Overview'!$A$218,'0. Overview'!$A$228)</c:f>
              <c:strCache>
                <c:ptCount val="11"/>
                <c:pt idx="0">
                  <c:v>Hudson</c:v>
                </c:pt>
                <c:pt idx="1">
                  <c:v>Hudson</c:v>
                </c:pt>
                <c:pt idx="2">
                  <c:v>Hudson</c:v>
                </c:pt>
                <c:pt idx="3">
                  <c:v>Hudson</c:v>
                </c:pt>
                <c:pt idx="4">
                  <c:v>Hudson</c:v>
                </c:pt>
                <c:pt idx="5">
                  <c:v>Hudson</c:v>
                </c:pt>
                <c:pt idx="6">
                  <c:v>Hudson</c:v>
                </c:pt>
                <c:pt idx="7">
                  <c:v>Hudson</c:v>
                </c:pt>
                <c:pt idx="8">
                  <c:v>Hudson</c:v>
                </c:pt>
                <c:pt idx="9">
                  <c:v>Hudson</c:v>
                </c:pt>
                <c:pt idx="10">
                  <c:v>Hudson </c:v>
                </c:pt>
              </c:strCache>
            </c:strRef>
          </c:cat>
          <c:val>
            <c:numRef>
              <c:f>('0. Overview'!$D$21,'0. Overview'!$D$41,'0. Overview'!$D$65,'0. Overview'!$D$83,'0. Overview'!$D$110,'0. Overview'!$D$113,'0. Overview'!$D$155,'0. Overview'!$D$176,'0. Overview'!$D$197,'0. Overview'!$D$218,'0. Overview'!$D$228)</c:f>
              <c:numCache>
                <c:formatCode>General</c:formatCode>
                <c:ptCount val="11"/>
                <c:pt idx="0">
                  <c:v>2.875</c:v>
                </c:pt>
                <c:pt idx="1">
                  <c:v>4.875</c:v>
                </c:pt>
                <c:pt idx="2">
                  <c:v>2.875</c:v>
                </c:pt>
                <c:pt idx="3">
                  <c:v>5.875</c:v>
                </c:pt>
                <c:pt idx="4">
                  <c:v>1.875</c:v>
                </c:pt>
                <c:pt idx="5">
                  <c:v>20.875</c:v>
                </c:pt>
                <c:pt idx="6">
                  <c:v>0.875</c:v>
                </c:pt>
                <c:pt idx="7">
                  <c:v>1.875</c:v>
                </c:pt>
                <c:pt idx="8">
                  <c:v>2.875</c:v>
                </c:pt>
                <c:pt idx="9">
                  <c:v>1.875</c:v>
                </c:pt>
                <c:pt idx="10">
                  <c:v>13.875</c:v>
                </c:pt>
              </c:numCache>
            </c:numRef>
          </c:val>
          <c:extLst xmlns:c16r2="http://schemas.microsoft.com/office/drawing/2015/06/char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Overview'!$A$21,'0. Overview'!$A$41,'0. Overview'!$A$65,'0. Overview'!$A$83,'0. Overview'!$A$110,'0. Overview'!$A$113,'0. Overview'!$A$155,'0. Overview'!$A$176,'0. Overview'!$A$197,'0. Overview'!$A$218,'0. Overview'!$A$228)</c:f>
              <c:strCache>
                <c:ptCount val="11"/>
                <c:pt idx="0">
                  <c:v>Hudson</c:v>
                </c:pt>
                <c:pt idx="1">
                  <c:v>Hudson</c:v>
                </c:pt>
                <c:pt idx="2">
                  <c:v>Hudson</c:v>
                </c:pt>
                <c:pt idx="3">
                  <c:v>Hudson</c:v>
                </c:pt>
                <c:pt idx="4">
                  <c:v>Hudson</c:v>
                </c:pt>
                <c:pt idx="5">
                  <c:v>Hudson</c:v>
                </c:pt>
                <c:pt idx="6">
                  <c:v>Hudson</c:v>
                </c:pt>
                <c:pt idx="7">
                  <c:v>Hudson</c:v>
                </c:pt>
                <c:pt idx="8">
                  <c:v>Hudson</c:v>
                </c:pt>
                <c:pt idx="9">
                  <c:v>Hudson</c:v>
                </c:pt>
                <c:pt idx="10">
                  <c:v>Hudson </c:v>
                </c:pt>
              </c:strCache>
            </c:strRef>
          </c:cat>
          <c:val>
            <c:numRef>
              <c:f>('0. Overview'!$E$21,'0. Overview'!$E$41,'0. Overview'!$E$65,'0. Overview'!$E$83,'0. Overview'!$E$110,'0. Overview'!$E$113,'0. Overview'!$E$155,'0. Overview'!$E$176,'0. Overview'!$E$197,'0. Overview'!$E$218,'0. Overview'!$E$228)</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xmlns:c16r2="http://schemas.microsoft.com/office/drawing/2015/06/char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250083712"/>
        <c:axId val="365829520"/>
      </c:barChart>
      <c:catAx>
        <c:axId val="246730800"/>
        <c:scaling>
          <c:orientation val="maxMin"/>
        </c:scaling>
        <c:delete val="1"/>
        <c:axPos val="l"/>
        <c:numFmt formatCode="General" sourceLinked="1"/>
        <c:majorTickMark val="none"/>
        <c:minorTickMark val="none"/>
        <c:tickLblPos val="nextTo"/>
        <c:crossAx val="365829128"/>
        <c:crosses val="autoZero"/>
        <c:auto val="1"/>
        <c:lblAlgn val="ctr"/>
        <c:lblOffset val="100"/>
        <c:noMultiLvlLbl val="0"/>
      </c:catAx>
      <c:valAx>
        <c:axId val="3658291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46730800"/>
        <c:crosses val="autoZero"/>
        <c:crossBetween val="between"/>
      </c:valAx>
      <c:valAx>
        <c:axId val="365829520"/>
        <c:scaling>
          <c:orientation val="minMax"/>
          <c:max val="22"/>
          <c:min val="0"/>
        </c:scaling>
        <c:delete val="1"/>
        <c:axPos val="b"/>
        <c:numFmt formatCode="General" sourceLinked="1"/>
        <c:majorTickMark val="out"/>
        <c:minorTickMark val="none"/>
        <c:tickLblPos val="nextTo"/>
        <c:crossAx val="250083712"/>
        <c:crosses val="max"/>
        <c:crossBetween val="between"/>
      </c:valAx>
      <c:catAx>
        <c:axId val="250083712"/>
        <c:scaling>
          <c:orientation val="maxMin"/>
        </c:scaling>
        <c:delete val="1"/>
        <c:axPos val="r"/>
        <c:numFmt formatCode="General" sourceLinked="1"/>
        <c:majorTickMark val="out"/>
        <c:minorTickMark val="none"/>
        <c:tickLblPos val="nextTo"/>
        <c:crossAx val="3658295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Hudson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Overview'!$A$264,'0. Overview'!$A$282,'0. Overview'!$A$301,'0. Overview'!$A$325,'0. Overview'!$A$340,'0. Overview'!$A$362,'0. Overview'!$A$397,'0. Overview'!$A$414,'0. Overview'!$A$441)</c:f>
              <c:strCache>
                <c:ptCount val="9"/>
                <c:pt idx="0">
                  <c:v>Hudson</c:v>
                </c:pt>
                <c:pt idx="1">
                  <c:v>Hudson</c:v>
                </c:pt>
                <c:pt idx="2">
                  <c:v>Hudson</c:v>
                </c:pt>
                <c:pt idx="3">
                  <c:v>Hudson</c:v>
                </c:pt>
                <c:pt idx="4">
                  <c:v>Hudson</c:v>
                </c:pt>
                <c:pt idx="5">
                  <c:v>Hudson</c:v>
                </c:pt>
                <c:pt idx="6">
                  <c:v>Hudson</c:v>
                </c:pt>
                <c:pt idx="7">
                  <c:v>Hudson</c:v>
                </c:pt>
                <c:pt idx="8">
                  <c:v>Hudson</c:v>
                </c:pt>
              </c:strCache>
            </c:strRef>
          </c:cat>
          <c:val>
            <c:numRef>
              <c:f>('0. Overview'!$C$264,'0. Overview'!$C$282,'0. Overview'!$C$301,'0. Overview'!$C$325,'0. Overview'!$C$340,'0. Overview'!$C$362,'0. Overview'!$C$397,'0. Overview'!$C$414,'0. Overview'!$C$441)</c:f>
              <c:numCache>
                <c:formatCode>General</c:formatCode>
                <c:ptCount val="9"/>
                <c:pt idx="0">
                  <c:v>22</c:v>
                </c:pt>
                <c:pt idx="1">
                  <c:v>22</c:v>
                </c:pt>
                <c:pt idx="2">
                  <c:v>22</c:v>
                </c:pt>
                <c:pt idx="3">
                  <c:v>22</c:v>
                </c:pt>
                <c:pt idx="4">
                  <c:v>22</c:v>
                </c:pt>
                <c:pt idx="5">
                  <c:v>22</c:v>
                </c:pt>
                <c:pt idx="6">
                  <c:v>22</c:v>
                </c:pt>
                <c:pt idx="7">
                  <c:v>22</c:v>
                </c:pt>
                <c:pt idx="8">
                  <c:v>22</c:v>
                </c:pt>
              </c:numCache>
            </c:numRef>
          </c:val>
          <c:extLst xmlns:c16r2="http://schemas.microsoft.com/office/drawing/2015/06/char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368736936"/>
        <c:axId val="368737328"/>
      </c:barChart>
      <c:barChart>
        <c:barDir val="bar"/>
        <c:grouping val="stacked"/>
        <c:varyColors val="0"/>
        <c:ser>
          <c:idx val="2"/>
          <c:order val="1"/>
          <c:spPr>
            <a:noFill/>
            <a:ln>
              <a:noFill/>
            </a:ln>
            <a:effectLst/>
          </c:spPr>
          <c:invertIfNegative val="0"/>
          <c:cat>
            <c:strRef>
              <c:f>('0. Overview'!$A$264,'0. Overview'!$A$282,'0. Overview'!$A$301,'0. Overview'!$A$325,'0. Overview'!$A$340,'0. Overview'!$A$362,'0. Overview'!$A$397,'0. Overview'!$A$414,'0. Overview'!$A$441)</c:f>
              <c:strCache>
                <c:ptCount val="9"/>
                <c:pt idx="0">
                  <c:v>Hudson</c:v>
                </c:pt>
                <c:pt idx="1">
                  <c:v>Hudson</c:v>
                </c:pt>
                <c:pt idx="2">
                  <c:v>Hudson</c:v>
                </c:pt>
                <c:pt idx="3">
                  <c:v>Hudson</c:v>
                </c:pt>
                <c:pt idx="4">
                  <c:v>Hudson</c:v>
                </c:pt>
                <c:pt idx="5">
                  <c:v>Hudson</c:v>
                </c:pt>
                <c:pt idx="6">
                  <c:v>Hudson</c:v>
                </c:pt>
                <c:pt idx="7">
                  <c:v>Hudson</c:v>
                </c:pt>
                <c:pt idx="8">
                  <c:v>Hudson</c:v>
                </c:pt>
              </c:strCache>
            </c:strRef>
          </c:cat>
          <c:val>
            <c:numRef>
              <c:f>('0. Overview'!$D$264,'0. Overview'!$D$282,'0. Overview'!$D$301,'0. Overview'!$D$325,'0. Overview'!$D$340,'0. Overview'!$D$362,'0. Overview'!$D$397,'0. Overview'!$D$414,'0. Overview'!$D$441)</c:f>
              <c:numCache>
                <c:formatCode>General</c:formatCode>
                <c:ptCount val="9"/>
                <c:pt idx="0">
                  <c:v>3.875</c:v>
                </c:pt>
                <c:pt idx="1">
                  <c:v>7.875</c:v>
                </c:pt>
                <c:pt idx="2">
                  <c:v>10.875</c:v>
                </c:pt>
                <c:pt idx="3">
                  <c:v>8.875</c:v>
                </c:pt>
                <c:pt idx="4">
                  <c:v>16.875</c:v>
                </c:pt>
                <c:pt idx="5">
                  <c:v>16.875</c:v>
                </c:pt>
                <c:pt idx="6">
                  <c:v>3.875</c:v>
                </c:pt>
                <c:pt idx="7">
                  <c:v>10.875</c:v>
                </c:pt>
                <c:pt idx="8">
                  <c:v>5.875</c:v>
                </c:pt>
              </c:numCache>
            </c:numRef>
          </c:val>
          <c:extLst xmlns:c16r2="http://schemas.microsoft.com/office/drawing/2015/06/char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Overview'!$A$264,'0. Overview'!$A$282,'0. Overview'!$A$301,'0. Overview'!$A$325,'0. Overview'!$A$340,'0. Overview'!$A$362,'0. Overview'!$A$397,'0. Overview'!$A$414,'0. Overview'!$A$441)</c:f>
              <c:strCache>
                <c:ptCount val="9"/>
                <c:pt idx="0">
                  <c:v>Hudson</c:v>
                </c:pt>
                <c:pt idx="1">
                  <c:v>Hudson</c:v>
                </c:pt>
                <c:pt idx="2">
                  <c:v>Hudson</c:v>
                </c:pt>
                <c:pt idx="3">
                  <c:v>Hudson</c:v>
                </c:pt>
                <c:pt idx="4">
                  <c:v>Hudson</c:v>
                </c:pt>
                <c:pt idx="5">
                  <c:v>Hudson</c:v>
                </c:pt>
                <c:pt idx="6">
                  <c:v>Hudson</c:v>
                </c:pt>
                <c:pt idx="7">
                  <c:v>Hudson</c:v>
                </c:pt>
                <c:pt idx="8">
                  <c:v>Hudson</c:v>
                </c:pt>
              </c:strCache>
            </c:strRef>
          </c:cat>
          <c:val>
            <c:numRef>
              <c:f>('0. Overview'!$E$264,'0. Overview'!$E$282,'0. Overview'!$E$301,'0. Overview'!$E$325,'0. Overview'!$E$340,'0. Overview'!$E$362,'0. Overview'!$E$397,'0. Overview'!$E$414,'0. Overview'!$E$441)</c:f>
              <c:numCache>
                <c:formatCode>General</c:formatCode>
                <c:ptCount val="9"/>
                <c:pt idx="0">
                  <c:v>0.25</c:v>
                </c:pt>
                <c:pt idx="1">
                  <c:v>0.25</c:v>
                </c:pt>
                <c:pt idx="2">
                  <c:v>0.25</c:v>
                </c:pt>
                <c:pt idx="3">
                  <c:v>0.25</c:v>
                </c:pt>
                <c:pt idx="4">
                  <c:v>0.25</c:v>
                </c:pt>
                <c:pt idx="5">
                  <c:v>0.25</c:v>
                </c:pt>
                <c:pt idx="6">
                  <c:v>0.25</c:v>
                </c:pt>
                <c:pt idx="7">
                  <c:v>0.25</c:v>
                </c:pt>
                <c:pt idx="8">
                  <c:v>0.25</c:v>
                </c:pt>
              </c:numCache>
            </c:numRef>
          </c:val>
          <c:extLst xmlns:c16r2="http://schemas.microsoft.com/office/drawing/2015/06/char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68501240"/>
        <c:axId val="368500848"/>
      </c:barChart>
      <c:catAx>
        <c:axId val="368736936"/>
        <c:scaling>
          <c:orientation val="maxMin"/>
        </c:scaling>
        <c:delete val="1"/>
        <c:axPos val="l"/>
        <c:numFmt formatCode="General" sourceLinked="1"/>
        <c:majorTickMark val="none"/>
        <c:minorTickMark val="none"/>
        <c:tickLblPos val="nextTo"/>
        <c:crossAx val="368737328"/>
        <c:crosses val="autoZero"/>
        <c:auto val="1"/>
        <c:lblAlgn val="ctr"/>
        <c:lblOffset val="100"/>
        <c:noMultiLvlLbl val="0"/>
      </c:catAx>
      <c:valAx>
        <c:axId val="3687373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68736936"/>
        <c:crosses val="autoZero"/>
        <c:crossBetween val="between"/>
      </c:valAx>
      <c:valAx>
        <c:axId val="368500848"/>
        <c:scaling>
          <c:orientation val="minMax"/>
          <c:max val="22"/>
          <c:min val="0"/>
        </c:scaling>
        <c:delete val="1"/>
        <c:axPos val="b"/>
        <c:numFmt formatCode="General" sourceLinked="1"/>
        <c:majorTickMark val="out"/>
        <c:minorTickMark val="none"/>
        <c:tickLblPos val="nextTo"/>
        <c:crossAx val="368501240"/>
        <c:crosses val="max"/>
        <c:crossBetween val="between"/>
      </c:valAx>
      <c:catAx>
        <c:axId val="368501240"/>
        <c:scaling>
          <c:orientation val="maxMin"/>
        </c:scaling>
        <c:delete val="1"/>
        <c:axPos val="r"/>
        <c:numFmt formatCode="General" sourceLinked="1"/>
        <c:majorTickMark val="out"/>
        <c:minorTickMark val="none"/>
        <c:tickLblPos val="nextTo"/>
        <c:crossAx val="368500848"/>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15</xdr:col>
      <xdr:colOff>485775</xdr:colOff>
      <xdr:row>32</xdr:row>
      <xdr:rowOff>128588</xdr:rowOff>
    </xdr:to>
    <xdr:graphicFrame macro="">
      <xdr:nvGraphicFramePr>
        <xdr:cNvPr id="6" name="Chart 5">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224</xdr:row>
      <xdr:rowOff>0</xdr:rowOff>
    </xdr:from>
    <xdr:to>
      <xdr:col>20</xdr:col>
      <xdr:colOff>147638</xdr:colOff>
      <xdr:row>251</xdr:row>
      <xdr:rowOff>100012</xdr:rowOff>
    </xdr:to>
    <xdr:graphicFrame macro="">
      <xdr:nvGraphicFramePr>
        <xdr:cNvPr id="7" name="Chart 6">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topLeftCell="A97" workbookViewId="0">
      <selection activeCell="M109" sqref="M109"/>
    </sheetView>
  </sheetViews>
  <sheetFormatPr defaultRowHeight="15"/>
  <cols>
    <col min="2" max="2" width="9.42578125" bestFit="1" customWidth="1"/>
    <col min="3" max="3" width="4.7109375" bestFit="1" customWidth="1"/>
  </cols>
  <sheetData>
    <row r="1" spans="1:1">
      <c r="A1" s="8" t="s">
        <v>0</v>
      </c>
    </row>
    <row r="2" spans="1:1">
      <c r="A2" s="219" t="str">
        <f>'0. Overview'!1:1</f>
        <v>0.1 Hudson County Basic Needs Overview</v>
      </c>
    </row>
    <row r="3" spans="1:1">
      <c r="A3" s="219" t="str">
        <f>'0. Overview'!244:244</f>
        <v>0.2 Hudson County Service Needs Overview</v>
      </c>
    </row>
    <row r="5" spans="1:1">
      <c r="A5" s="8" t="s">
        <v>1</v>
      </c>
    </row>
    <row r="6" spans="1:1">
      <c r="A6" s="219" t="str">
        <f>'1. Demographics'!A1:I1</f>
        <v>1.1. NJ counties race/ethnicity (percentage), 2017</v>
      </c>
    </row>
    <row r="7" spans="1:1">
      <c r="A7" s="219" t="str">
        <f>'1. Demographics'!31:31</f>
        <v>1.2 Racial/ ethnic demographics (%) over time, in county</v>
      </c>
    </row>
    <row r="8" spans="1:1">
      <c r="A8" s="219" t="str">
        <f>'1. Demographics'!44:44</f>
        <v>1.3. Hudson county municipalities race/ethnicity (percentage), 2017</v>
      </c>
    </row>
    <row r="9" spans="1:1">
      <c r="A9" s="219" t="str">
        <f>'1. Demographics'!124:124</f>
        <v>1.4. Population (%) foreign-born in NJ (by county)</v>
      </c>
    </row>
    <row r="10" spans="1:1">
      <c r="A10" s="219" t="str">
        <f>'1. Demographics'!153:153</f>
        <v>1.5 Population (%)  foreign born over time, in county</v>
      </c>
    </row>
    <row r="11" spans="1:1">
      <c r="A11" s="219" t="str">
        <f>'1. Demographics'!165:165</f>
        <v>1.6. Population (%) foreign-born by municipality</v>
      </c>
    </row>
    <row r="12" spans="1:1">
      <c r="A12" s="219" t="str">
        <f>'1. Demographics'!242:242</f>
        <v>1.7. NJ county language demographics (percentage), 2017</v>
      </c>
    </row>
    <row r="13" spans="1:1">
      <c r="A13" s="219" t="str">
        <f>'1. Demographics'!271:271</f>
        <v>1.8 Population (%) English only speakers over time, in county</v>
      </c>
    </row>
    <row r="14" spans="1:1">
      <c r="A14" s="219" t="str">
        <f>'1. Demographics'!283:283</f>
        <v xml:space="preserve">1.9. Illustration of English-only speakers (%) variation by municipality </v>
      </c>
    </row>
    <row r="15" spans="1:1">
      <c r="A15" s="219" t="str">
        <f>'1. Demographics'!363:363</f>
        <v>1.10. Total children in each county under the age of 18</v>
      </c>
    </row>
    <row r="16" spans="1:1">
      <c r="A16" s="219" t="str">
        <f>'1. Demographics'!395:395</f>
        <v>1.11. Children (#) per age category in NJ by county</v>
      </c>
    </row>
    <row r="17" spans="1:1">
      <c r="A17" s="219" t="str">
        <f>'1. Demographics'!425:425</f>
        <v>1.12. Children (%) per age category by municipality</v>
      </c>
    </row>
    <row r="18" spans="1:1">
      <c r="A18" s="219" t="str">
        <f>'1. Demographics'!443:443</f>
        <v>1.13. Children served by CP&amp;P</v>
      </c>
    </row>
    <row r="19" spans="1:1">
      <c r="A19" s="219" t="str">
        <f>'1. Demographics'!475:475</f>
        <v>1.14 Children (#) in CP&amp;P out-of-home placement – kin and non-kin, in county</v>
      </c>
    </row>
    <row r="21" spans="1:1">
      <c r="A21" s="8" t="s">
        <v>2</v>
      </c>
    </row>
    <row r="22" spans="1:1">
      <c r="A22" s="219" t="str">
        <f>'2. Poverty'!1:1</f>
        <v>2.1. NJ county poverty rate of families with children &lt;18 (in the past 12 months), 2017</v>
      </c>
    </row>
    <row r="23" spans="1:1">
      <c r="A23" s="219" t="str">
        <f>'2. Poverty'!31:31</f>
        <v>2.2 Families (%) with children under the age of 18 living in poverty over time, in county</v>
      </c>
    </row>
    <row r="24" spans="1:1">
      <c r="A24" s="219" t="str">
        <f>'2. Poverty'!43:43</f>
        <v>2.3. Hudson county municipality poverty rate of families with children &lt; 18  (in the past 12 months), 2017</v>
      </c>
    </row>
    <row r="26" spans="1:1">
      <c r="A26" s="8" t="s">
        <v>3</v>
      </c>
    </row>
    <row r="27" spans="1:1">
      <c r="A27" s="219" t="str">
        <f>'3. Cost of Living'!1:1</f>
        <v xml:space="preserve">3.1. Monthly cost of living estimates ($) for NJ counties </v>
      </c>
    </row>
    <row r="28" spans="1:1">
      <c r="A28" s="219" t="str">
        <f>'3. Cost of Living'!29:29</f>
        <v>3.2 Annual cost of living estimates ($) in NJ (by county)</v>
      </c>
    </row>
    <row r="30" spans="1:1">
      <c r="A30" s="8" t="s">
        <v>4</v>
      </c>
    </row>
    <row r="31" spans="1:1">
      <c r="A31" s="219" t="str">
        <f>'4. Income'!1:1</f>
        <v xml:space="preserve">4.1. NJ counties median household income, 2017 </v>
      </c>
    </row>
    <row r="32" spans="1:1">
      <c r="A32" s="219" t="str">
        <f>'4. Income'!31:31</f>
        <v>4.2 Median household income ($) over time, in county</v>
      </c>
    </row>
    <row r="33" spans="1:1">
      <c r="A33" s="219" t="str">
        <f>'4. Income'!43:43</f>
        <v>4.3. Hudson county municipalities median household income, 2017</v>
      </c>
    </row>
    <row r="35" spans="1:1">
      <c r="A35" s="8" t="s">
        <v>5</v>
      </c>
    </row>
    <row r="36" spans="1:1">
      <c r="A36" s="219" t="str">
        <f>'5. Housing'!1:1</f>
        <v>5.1. Households (%) with severe cost burden for housing (by county)</v>
      </c>
    </row>
    <row r="37" spans="1:1">
      <c r="A37" s="219" t="str">
        <f>'5. Housing'!31:31</f>
        <v>5.2 Households (%) with severe housing problems* over time, in county</v>
      </c>
    </row>
    <row r="39" spans="1:1">
      <c r="A39" s="8" t="s">
        <v>6</v>
      </c>
    </row>
    <row r="40" spans="1:1">
      <c r="A40" s="219" t="str">
        <f>'6. Food &amp; Nutrition'!1:1</f>
        <v>6.1. NJ counties % of food insecurity over past 3 years, 2015-2017</v>
      </c>
    </row>
    <row r="41" spans="1:1" s="219" customFormat="1">
      <c r="A41" s="219" t="str">
        <f>'6. Food &amp; Nutrition'!A33</f>
        <v>6.2 Food Insecurity (%) across counties, 2017</v>
      </c>
    </row>
    <row r="42" spans="1:1">
      <c r="A42" s="219" t="str">
        <f>'6. Food &amp; Nutrition'!69:69</f>
        <v>6.3 Individuals (#) enrolled in WIV nutrition program, in county</v>
      </c>
    </row>
    <row r="43" spans="1:1">
      <c r="A43" s="219" t="str">
        <f>'6. Food &amp; Nutrition'!98:98</f>
        <v>6.4 Children (#) receiving free or reduced lunch, in county</v>
      </c>
    </row>
    <row r="44" spans="1:1">
      <c r="A44" s="219" t="str">
        <f>'6. Food &amp; Nutrition'!127:127</f>
        <v xml:space="preserve">6.5 Children (#) receiving NJ SNAP supplemental nutritional assistance, in county </v>
      </c>
    </row>
    <row r="46" spans="1:1">
      <c r="A46" s="8" t="s">
        <v>7</v>
      </c>
    </row>
    <row r="47" spans="1:1">
      <c r="A47" s="219" t="str">
        <f>'7. Child Care'!1:1</f>
        <v>7.1. Median monthly child care cost of center-based care by age of child​</v>
      </c>
    </row>
    <row r="48" spans="1:1">
      <c r="A48" s="219" t="str">
        <f>'7. Child Care'!36:36</f>
        <v>7.2. Median monthly child care cost of center-based care by age of child compared with median household income, by county</v>
      </c>
    </row>
    <row r="50" spans="1:1">
      <c r="A50" s="8" t="s">
        <v>8</v>
      </c>
    </row>
    <row r="51" spans="1:1">
      <c r="A51" s="219" t="str">
        <f>'8. Transportation &amp; Commute'!1:1</f>
        <v>8.1 Average commute (minutes) in NJ (by county)</v>
      </c>
    </row>
    <row r="52" spans="1:1">
      <c r="A52" s="219" t="str">
        <f>'8. Transportation &amp; Commute'!31:31</f>
        <v>8.2 Average commute (minutes) over time, in county</v>
      </c>
    </row>
    <row r="53" spans="1:1">
      <c r="A53" s="219" t="str">
        <f>'8. Transportation &amp; Commute'!43:43</f>
        <v>8.3 Average commute (minutes) by municipality</v>
      </c>
    </row>
    <row r="54" spans="1:1">
      <c r="A54" s="219" t="str">
        <f>'8. Transportation &amp; Commute'!120:120</f>
        <v>8.4. Cost of transportation as a % of income in NJ counties, 2019</v>
      </c>
    </row>
    <row r="55" spans="1:1">
      <c r="A55" s="219" t="str">
        <f>'8. Transportation &amp; Commute'!149:149</f>
        <v>8.5. Total Auto Cost ($) across NJ counties, 2019</v>
      </c>
    </row>
    <row r="57" spans="1:1">
      <c r="A57" s="8" t="s">
        <v>9</v>
      </c>
    </row>
    <row r="58" spans="1:1">
      <c r="A58" s="219" t="str">
        <f>'9. Health Ins. &amp; Health Care'!1:1</f>
        <v>9.1. Proportion of NJ county minors with no health insurance coverage, 2017</v>
      </c>
    </row>
    <row r="59" spans="1:1">
      <c r="A59" s="219" t="str">
        <f>'9. Health Ins. &amp; Health Care'!32:32</f>
        <v>9.2 Children without health insurance (%) over time, in county</v>
      </c>
    </row>
    <row r="60" spans="1:1">
      <c r="A60" s="219" t="str">
        <f>'9. Health Ins. &amp; Health Care'!45:45</f>
        <v>9.3. Proportion of Hudson county municipality minors with no health insurance coverage, 2017</v>
      </c>
    </row>
    <row r="61" spans="1:1">
      <c r="A61" s="219" t="str">
        <f>'9. Health Ins. &amp; Health Care'!124:124</f>
        <v>9.4 NJ Family Care Medicaid Participation, by County, September 2019</v>
      </c>
    </row>
    <row r="62" spans="1:1">
      <c r="A62" s="219" t="str">
        <f>'9. Health Ins. &amp; Health Care'!153:153</f>
        <v>9.5 Percentage of Children Meeting All Immunization Requirements by Grade Type and County, NJ, 2018-2019</v>
      </c>
    </row>
    <row r="63" spans="1:1">
      <c r="A63" s="219" t="str">
        <f>'9. Health Ins. &amp; Health Care'!184:184</f>
        <v>9.6 County immunization rates (%) (all grade types), in county</v>
      </c>
    </row>
    <row r="64" spans="1:1">
      <c r="A64" s="219" t="str">
        <f>'9. Health Ins. &amp; Health Care'!199:199</f>
        <v>9.7 Reports of late or lack of prenatal care, by County, 2017-2018</v>
      </c>
    </row>
    <row r="65" spans="1:1">
      <c r="A65" s="219" t="str">
        <f>'9. Health Ins. &amp; Health Care'!231:231</f>
        <v>9.8 Late or lack of prenatal care reports (#) over time, in county</v>
      </c>
    </row>
    <row r="67" spans="1:1">
      <c r="A67" s="8" t="s">
        <v>10</v>
      </c>
    </row>
    <row r="68" spans="1:1">
      <c r="A68" s="219" t="str">
        <f>'10. Employment'!1:1</f>
        <v>10.1. NJ county average weekly wage ($) by quarter, 2018</v>
      </c>
    </row>
    <row r="69" spans="1:1">
      <c r="A69" s="219" t="str">
        <f>'10. Employment'!31:31</f>
        <v>10.2. Hudson county average weekly wage by quarter, 2016-2018</v>
      </c>
    </row>
    <row r="70" spans="1:1">
      <c r="A70" s="219" t="str">
        <f>'10. Employment'!43:43</f>
        <v xml:space="preserve">10.3. County level unemployment rates, June 2018-May 2019 (unadjusted) </v>
      </c>
    </row>
    <row r="71" spans="1:1" s="219" customFormat="1">
      <c r="A71" s="219" t="str">
        <f>'10. Employment'!A74</f>
        <v>10.4 Median unemployment rates, June 2018-May 2019, across counties</v>
      </c>
    </row>
    <row r="72" spans="1:1">
      <c r="A72" s="219" t="str">
        <f>'10. Employment'!105:105</f>
        <v>10.5. NJ counties median Income by Sex, 2017</v>
      </c>
    </row>
    <row r="73" spans="1:1">
      <c r="A73" t="str">
        <f>'10. Employment'!A135:F135</f>
        <v>10.6 Median income ($) by sex: national, state, and county comparison</v>
      </c>
    </row>
    <row r="74" spans="1:1">
      <c r="A74" s="219" t="str">
        <f>'10. Employment'!A147:I147</f>
        <v>10.7 Median income ($) by sex over time, in county</v>
      </c>
    </row>
    <row r="75" spans="1:1">
      <c r="A75" s="219" t="str">
        <f>'10. Employment'!A162:F162</f>
        <v>10.8 Hudson county municipalities median Income by Sex, 2017</v>
      </c>
    </row>
    <row r="76" spans="1:1" s="112" customFormat="1">
      <c r="A76"/>
    </row>
    <row r="77" spans="1:1" s="112" customFormat="1">
      <c r="A77" s="8" t="s">
        <v>11</v>
      </c>
    </row>
    <row r="78" spans="1:1" s="112" customFormat="1">
      <c r="A78" s="112" t="str">
        <f>'11. Community Violence'!1:1</f>
        <v>11.1. Violent Crimes (#) and the Crime Rate (per 1,000), 2016</v>
      </c>
    </row>
    <row r="79" spans="1:1" s="112" customFormat="1">
      <c r="A79" s="112" t="str">
        <f>'11. Community Violence'!34:34</f>
        <v>11.2 Crimes by type (#) in county</v>
      </c>
    </row>
    <row r="80" spans="1:1" s="112" customFormat="1">
      <c r="A80" s="112" t="str">
        <f>'11. Community Violence'!58:58</f>
        <v xml:space="preserve">11.3. NJ county juvenile arrest rates, 2016 </v>
      </c>
    </row>
    <row r="81" spans="1:1" s="112" customFormat="1">
      <c r="A81" s="112" t="str">
        <f>'11. Community Violence'!87:87</f>
        <v>11.4. Hudson county juvenile arrest rate, 2012-2016</v>
      </c>
    </row>
    <row r="82" spans="1:1" s="112" customFormat="1">
      <c r="A82" s="112" t="str">
        <f>'11. Community Violence'!100:100</f>
        <v>11.5. Age adjusted death by homicide rate among NJ counties, 2017</v>
      </c>
    </row>
    <row r="83" spans="1:1">
      <c r="A83" s="112" t="str">
        <f>'11. Community Violence'!129:129</f>
        <v>11.6. Hudson county age adjusted death by homicide rate over past 5 years, 2013-2017</v>
      </c>
    </row>
    <row r="84" spans="1:1">
      <c r="A84" s="112" t="str">
        <f>'11. Community Violence'!141:141</f>
        <v>11.7  Homicide rates (deaths per 100K) by racial/ethnic group, in county</v>
      </c>
    </row>
    <row r="85" spans="1:1" s="219" customFormat="1">
      <c r="A85" s="112" t="str">
        <f>'11. Community Violence'!A153:H153</f>
        <v>11.8 Homicide rates (deaths per 100K) by sex, in county</v>
      </c>
    </row>
    <row r="86" spans="1:1">
      <c r="A86" s="8"/>
    </row>
    <row r="87" spans="1:1">
      <c r="A87" s="8" t="s">
        <v>12</v>
      </c>
    </row>
    <row r="88" spans="1:1">
      <c r="A88" s="112" t="str">
        <f>'12. Domestic Violence'!1:1</f>
        <v>12.1. NJ county domestic violence incidents, 2016</v>
      </c>
    </row>
    <row r="89" spans="1:1">
      <c r="A89" s="112" t="str">
        <f>'12. Domestic Violence'!30:30</f>
        <v>12.2 Domestic violence incidents (# reported) over time, in county</v>
      </c>
    </row>
    <row r="90" spans="1:1">
      <c r="A90" s="112" t="str">
        <f>'12. Domestic Violence'!42:42</f>
        <v>12.3. Domestic violence incidents by Hudson county municipality, 2010-2016</v>
      </c>
    </row>
    <row r="91" spans="1:1">
      <c r="A91" s="112" t="str">
        <f>'12. Domestic Violence'!119:119</f>
        <v>12.4. Domestic violence offenses by type (#) in New Jersey, 2012-2016</v>
      </c>
    </row>
    <row r="92" spans="1:1" s="219" customFormat="1">
      <c r="A92" s="112" t="str">
        <f>'12. Domestic Violence'!143:143</f>
        <v>12.5. Domestic violence arrests by offense (#) in New Jersey, 2012-2016</v>
      </c>
    </row>
    <row r="93" spans="1:1">
      <c r="A93" s="112"/>
    </row>
    <row r="94" spans="1:1">
      <c r="A94" s="8" t="s">
        <v>588</v>
      </c>
    </row>
    <row r="95" spans="1:1">
      <c r="A95" s="112" t="str">
        <f>'13. Substance Abuse Disorder'!1:1</f>
        <v>13.1. NJ counties suspected opioid overdose deaths and % change, 2017-2018</v>
      </c>
    </row>
    <row r="96" spans="1:1">
      <c r="A96" s="112" t="str">
        <f>'13. Substance Abuse Disorder'!31:31</f>
        <v>13.2 Number of (#) suspected opioid deaths over time, in county</v>
      </c>
    </row>
    <row r="97" spans="1:8">
      <c r="A97" s="112" t="str">
        <f>'13. Substance Abuse Disorder'!43:43</f>
        <v>13.3. Change in Population for every one overdose death, 2017-2018</v>
      </c>
    </row>
    <row r="98" spans="1:8">
      <c r="A98" s="112" t="str">
        <f>'13. Substance Abuse Disorder'!73:73</f>
        <v>13.4 Population for every 1 overdose death over time, in county</v>
      </c>
    </row>
    <row r="99" spans="1:8">
      <c r="A99" s="112" t="str">
        <f>'13. Substance Abuse Disorder'!85:85</f>
        <v>13.5. Proportion of substances (percentage) identified at substance abuse treatment center admissions across NJ counties, 2017</v>
      </c>
    </row>
    <row r="100" spans="1:8">
      <c r="A100" s="112"/>
    </row>
    <row r="101" spans="1:8">
      <c r="A101" s="8" t="s">
        <v>13</v>
      </c>
    </row>
    <row r="102" spans="1:8">
      <c r="A102" s="219" t="str">
        <f>'14. Mental Health Services'!1:1</f>
        <v>14.1. Hudson county mental health services (programs), 2017</v>
      </c>
    </row>
    <row r="103" spans="1:8">
      <c r="A103" s="219" t="str">
        <f>'14. Mental Health Services'!29:29</f>
        <v>14.2. NJ county age adjusted frequency of mental health distress, 2017</v>
      </c>
    </row>
    <row r="104" spans="1:8">
      <c r="A104" s="219" t="str">
        <f>'14. Mental Health Services'!57:57</f>
        <v>14.3 Frequency (%) of mental health distress over time – age adjusted, in county</v>
      </c>
    </row>
    <row r="105" spans="1:8">
      <c r="A105" s="219"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19" t="str">
        <f>'14. Mental Health Services'!90:90</f>
        <v>14.6. NJ county age adjusted prevalence of diagnosed depression, 2017</v>
      </c>
    </row>
    <row r="108" spans="1:8">
      <c r="A108" s="219" t="str">
        <f>'14. Mental Health Services'!118:118</f>
        <v>14.7 Frequency (%) of depression over time, in county</v>
      </c>
    </row>
    <row r="109" spans="1:8" s="219" customFormat="1">
      <c r="A109" s="219" t="str">
        <f>'14. Mental Health Services'!130:130</f>
        <v>14.8. Diagnosed depression by race/ethnicity, in county</v>
      </c>
      <c r="B109"/>
      <c r="C109"/>
      <c r="D109"/>
      <c r="E109"/>
      <c r="F109"/>
      <c r="G109"/>
      <c r="H109"/>
    </row>
    <row r="110" spans="1:8" s="219" customFormat="1">
      <c r="A110" s="219" t="str">
        <f>'14. Mental Health Services'!A143:I143</f>
        <v>14.9 Diagnosed depression by sex, in county</v>
      </c>
    </row>
    <row r="112" spans="1:8">
      <c r="A112" s="8" t="s">
        <v>589</v>
      </c>
    </row>
    <row r="113" spans="1:1">
      <c r="A113" s="219" t="str">
        <f>'15. Education'!1:1</f>
        <v>15.1 Children enrolled in special education services, by County, 2017-2018</v>
      </c>
    </row>
    <row r="114" spans="1:1">
      <c r="A114" s="219" t="str">
        <f>'15. Education'!33:33</f>
        <v>15.2 Percentage of children classified, by County, 2017-2018</v>
      </c>
    </row>
    <row r="115" spans="1:1">
      <c r="A115" s="219"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43"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5" customFormat="1">
      <c r="A1" s="351" t="s">
        <v>486</v>
      </c>
      <c r="B1" s="351"/>
      <c r="C1" s="351"/>
      <c r="D1" s="351"/>
      <c r="E1" s="351"/>
      <c r="F1" s="351"/>
      <c r="G1" s="351"/>
      <c r="H1" s="351"/>
      <c r="I1" s="351"/>
    </row>
    <row r="2" spans="1:20">
      <c r="A2" s="219"/>
      <c r="B2" s="219"/>
      <c r="C2" s="219"/>
      <c r="D2" s="219"/>
      <c r="E2" s="219"/>
      <c r="F2" s="219"/>
      <c r="G2" s="219"/>
      <c r="H2" s="219"/>
      <c r="I2" s="219"/>
      <c r="J2" s="6"/>
      <c r="K2" s="6"/>
      <c r="L2" s="7"/>
      <c r="M2" s="7"/>
      <c r="N2" s="7"/>
      <c r="O2" s="7"/>
      <c r="P2" s="6"/>
      <c r="Q2" s="6"/>
      <c r="R2" s="6"/>
      <c r="S2" s="6"/>
      <c r="T2" s="6"/>
    </row>
    <row r="3" spans="1:20" ht="36">
      <c r="A3" s="219"/>
      <c r="B3" s="1"/>
      <c r="C3" s="83" t="s">
        <v>166</v>
      </c>
      <c r="D3" s="83" t="s">
        <v>167</v>
      </c>
      <c r="E3" s="83" t="s">
        <v>168</v>
      </c>
      <c r="F3" s="84" t="s">
        <v>83</v>
      </c>
      <c r="G3" s="84" t="s">
        <v>529</v>
      </c>
      <c r="H3" s="84" t="s">
        <v>530</v>
      </c>
      <c r="I3" s="219"/>
      <c r="J3" s="219"/>
      <c r="K3" s="219"/>
      <c r="L3" s="14"/>
      <c r="M3" s="14"/>
      <c r="N3" s="14"/>
      <c r="O3" s="14"/>
      <c r="P3" s="219"/>
      <c r="Q3" s="219"/>
      <c r="R3" s="219"/>
      <c r="S3" s="219"/>
      <c r="T3" s="219"/>
    </row>
    <row r="4" spans="1:20">
      <c r="A4" s="219"/>
      <c r="B4" s="223" t="s">
        <v>22</v>
      </c>
      <c r="C4" s="126">
        <v>38.200000000000003</v>
      </c>
      <c r="D4" s="126">
        <v>0.6</v>
      </c>
      <c r="E4" s="159">
        <f>C4-$C$25</f>
        <v>6.7000000000000028</v>
      </c>
      <c r="F4" s="1"/>
      <c r="G4" s="219">
        <v>26.4</v>
      </c>
      <c r="H4" s="219">
        <v>31.5</v>
      </c>
      <c r="I4" s="219"/>
      <c r="J4" s="219"/>
      <c r="K4" s="219"/>
      <c r="L4" s="14"/>
      <c r="M4" s="14"/>
      <c r="N4" s="14"/>
      <c r="O4" s="14"/>
      <c r="P4" s="219"/>
      <c r="Q4" s="219"/>
      <c r="R4" s="219"/>
      <c r="S4" s="219"/>
      <c r="T4" s="219"/>
    </row>
    <row r="5" spans="1:20">
      <c r="A5" s="219"/>
      <c r="B5" s="272" t="s">
        <v>37</v>
      </c>
      <c r="D5" s="61">
        <v>0.3</v>
      </c>
      <c r="E5" s="160">
        <f>F5-$C$25</f>
        <v>4.2000000000000028</v>
      </c>
      <c r="F5" s="61">
        <v>35.700000000000003</v>
      </c>
      <c r="G5" s="219">
        <v>26.4</v>
      </c>
      <c r="H5" s="219">
        <v>31.5</v>
      </c>
      <c r="I5" s="219"/>
      <c r="J5" s="219"/>
      <c r="K5" s="219"/>
      <c r="L5" s="14"/>
      <c r="M5" s="14"/>
      <c r="N5" s="14"/>
      <c r="O5" s="14"/>
      <c r="P5" s="219"/>
      <c r="Q5" s="219"/>
      <c r="R5" s="219"/>
      <c r="S5" s="219"/>
      <c r="T5" s="219"/>
    </row>
    <row r="6" spans="1:20">
      <c r="A6" s="219"/>
      <c r="B6" s="223" t="s">
        <v>28</v>
      </c>
      <c r="C6" s="126">
        <v>35.4</v>
      </c>
      <c r="D6" s="126">
        <v>0.6</v>
      </c>
      <c r="E6" s="159">
        <f t="shared" ref="E6:E26" si="0">C6-$C$25</f>
        <v>3.8999999999999986</v>
      </c>
      <c r="F6" s="1"/>
      <c r="G6" s="219">
        <v>26.4</v>
      </c>
      <c r="H6" s="219">
        <v>31.5</v>
      </c>
      <c r="I6" s="219"/>
      <c r="J6" s="219"/>
      <c r="K6" s="219"/>
      <c r="L6" s="14"/>
      <c r="M6" s="14"/>
      <c r="N6" s="14"/>
      <c r="O6" s="14"/>
      <c r="P6" s="219"/>
      <c r="Q6" s="219"/>
      <c r="R6" s="219"/>
      <c r="S6" s="219"/>
      <c r="T6" s="219"/>
    </row>
    <row r="7" spans="1:20">
      <c r="A7" s="219"/>
      <c r="B7" s="223" t="s">
        <v>34</v>
      </c>
      <c r="C7" s="126">
        <v>34.4</v>
      </c>
      <c r="D7" s="126">
        <v>0.3</v>
      </c>
      <c r="E7" s="159">
        <f t="shared" si="0"/>
        <v>2.8999999999999986</v>
      </c>
      <c r="F7" s="1"/>
      <c r="G7" s="219">
        <v>26.4</v>
      </c>
      <c r="H7" s="219">
        <v>31.5</v>
      </c>
      <c r="I7" s="219"/>
      <c r="J7" s="219"/>
      <c r="K7" s="219"/>
      <c r="L7" s="14"/>
      <c r="M7" s="14"/>
      <c r="N7" s="14"/>
      <c r="O7" s="14"/>
      <c r="P7" s="219"/>
      <c r="Q7" s="219"/>
      <c r="R7" s="219"/>
      <c r="S7" s="219"/>
      <c r="T7" s="219"/>
    </row>
    <row r="8" spans="1:20">
      <c r="A8" s="219"/>
      <c r="B8" s="223" t="s">
        <v>156</v>
      </c>
      <c r="C8" s="126">
        <v>33.9</v>
      </c>
      <c r="D8" s="126">
        <v>0.7</v>
      </c>
      <c r="E8" s="159">
        <f t="shared" si="0"/>
        <v>2.3999999999999986</v>
      </c>
      <c r="F8" s="1"/>
      <c r="G8" s="219">
        <v>26.4</v>
      </c>
      <c r="H8" s="219">
        <v>31.5</v>
      </c>
      <c r="I8" s="219"/>
      <c r="J8" s="219"/>
      <c r="K8" s="219"/>
      <c r="L8" s="14"/>
      <c r="M8" s="14"/>
      <c r="N8" s="14"/>
      <c r="O8" s="14"/>
      <c r="P8" s="219"/>
      <c r="Q8" s="219"/>
      <c r="R8" s="219"/>
      <c r="S8" s="219"/>
      <c r="T8" s="219"/>
    </row>
    <row r="9" spans="1:20">
      <c r="A9" s="219"/>
      <c r="B9" s="223" t="s">
        <v>25</v>
      </c>
      <c r="C9" s="126">
        <v>33.6</v>
      </c>
      <c r="D9" s="126">
        <v>0.3</v>
      </c>
      <c r="E9" s="159">
        <f t="shared" si="0"/>
        <v>2.1000000000000014</v>
      </c>
      <c r="F9" s="1"/>
      <c r="G9" s="219">
        <v>26.4</v>
      </c>
      <c r="H9" s="219">
        <v>31.5</v>
      </c>
      <c r="I9" s="219"/>
      <c r="J9" s="219"/>
      <c r="K9" s="219"/>
      <c r="L9" s="14"/>
      <c r="M9" s="14"/>
      <c r="N9" s="14"/>
      <c r="O9" s="14"/>
      <c r="P9" s="219"/>
      <c r="Q9" s="219"/>
      <c r="R9" s="219"/>
      <c r="S9" s="219"/>
      <c r="T9" s="219"/>
    </row>
    <row r="10" spans="1:20">
      <c r="A10" s="219"/>
      <c r="B10" s="223" t="s">
        <v>26</v>
      </c>
      <c r="C10" s="126">
        <v>33.299999999999997</v>
      </c>
      <c r="D10" s="126">
        <v>0.3</v>
      </c>
      <c r="E10" s="159">
        <f t="shared" si="0"/>
        <v>1.7999999999999972</v>
      </c>
      <c r="F10" s="1"/>
      <c r="G10" s="219">
        <v>26.4</v>
      </c>
      <c r="H10" s="219">
        <v>31.5</v>
      </c>
      <c r="I10" s="219"/>
      <c r="J10" s="219"/>
      <c r="K10" s="219"/>
      <c r="L10" s="14"/>
      <c r="M10" s="14"/>
      <c r="N10" s="14"/>
      <c r="O10" s="14"/>
      <c r="P10" s="219"/>
      <c r="Q10" s="219"/>
      <c r="R10" s="219"/>
      <c r="S10" s="219"/>
      <c r="T10" s="219"/>
    </row>
    <row r="11" spans="1:20">
      <c r="A11" s="219"/>
      <c r="B11" s="223" t="s">
        <v>24</v>
      </c>
      <c r="C11" s="126">
        <v>32.299999999999997</v>
      </c>
      <c r="D11" s="126">
        <v>0.3</v>
      </c>
      <c r="E11" s="159">
        <f t="shared" si="0"/>
        <v>0.79999999999999716</v>
      </c>
      <c r="F11" s="1"/>
      <c r="G11" s="219">
        <v>26.4</v>
      </c>
      <c r="H11" s="219">
        <v>31.5</v>
      </c>
      <c r="I11" s="219"/>
      <c r="J11" s="219"/>
      <c r="K11" s="219"/>
      <c r="L11" s="14"/>
      <c r="M11" s="14"/>
      <c r="N11" s="14"/>
      <c r="O11" s="14"/>
      <c r="P11" s="219"/>
      <c r="Q11" s="219"/>
      <c r="R11" s="219"/>
      <c r="S11" s="219"/>
      <c r="T11" s="219"/>
    </row>
    <row r="12" spans="1:20">
      <c r="A12" s="219"/>
      <c r="B12" s="224" t="s">
        <v>21</v>
      </c>
      <c r="C12" s="126">
        <v>32</v>
      </c>
      <c r="D12" s="126">
        <v>0.5</v>
      </c>
      <c r="E12" s="159">
        <f t="shared" si="0"/>
        <v>0.5</v>
      </c>
      <c r="F12" s="1"/>
      <c r="G12" s="219">
        <v>26.4</v>
      </c>
      <c r="H12" s="219">
        <v>31.5</v>
      </c>
      <c r="I12" s="219"/>
      <c r="J12" s="219"/>
      <c r="K12" s="219"/>
      <c r="L12" s="14"/>
      <c r="M12" s="14"/>
      <c r="N12" s="14"/>
      <c r="O12" s="14"/>
      <c r="P12" s="219"/>
      <c r="Q12" s="219"/>
      <c r="R12" s="219"/>
      <c r="S12" s="219"/>
      <c r="T12" s="219"/>
    </row>
    <row r="13" spans="1:20">
      <c r="A13" s="219"/>
      <c r="B13" s="223" t="s">
        <v>29</v>
      </c>
      <c r="C13" s="126">
        <v>31.1</v>
      </c>
      <c r="D13" s="126">
        <v>0.3</v>
      </c>
      <c r="E13" s="159">
        <f t="shared" si="0"/>
        <v>-0.39999999999999858</v>
      </c>
      <c r="F13" s="1"/>
      <c r="G13" s="219">
        <v>26.4</v>
      </c>
      <c r="H13" s="219">
        <v>31.5</v>
      </c>
      <c r="I13" s="219"/>
      <c r="J13" s="219"/>
      <c r="K13" s="219"/>
      <c r="L13" s="14"/>
      <c r="M13" s="14"/>
      <c r="N13" s="14"/>
      <c r="O13" s="14"/>
      <c r="P13" s="219"/>
      <c r="Q13" s="219"/>
      <c r="R13" s="219"/>
      <c r="S13" s="219"/>
      <c r="T13" s="219"/>
    </row>
    <row r="14" spans="1:20">
      <c r="A14" s="219"/>
      <c r="B14" s="223" t="s">
        <v>20</v>
      </c>
      <c r="C14" s="126">
        <v>30.9</v>
      </c>
      <c r="D14" s="126">
        <v>0.3</v>
      </c>
      <c r="E14" s="159">
        <f t="shared" si="0"/>
        <v>-0.60000000000000142</v>
      </c>
      <c r="F14" s="219"/>
      <c r="G14" s="219">
        <v>26.4</v>
      </c>
      <c r="H14" s="219">
        <v>31.5</v>
      </c>
      <c r="I14" s="219"/>
      <c r="J14" s="219"/>
      <c r="K14" s="219"/>
      <c r="L14" s="14"/>
      <c r="M14" s="14"/>
      <c r="N14" s="14"/>
      <c r="O14" s="14"/>
      <c r="P14" s="219"/>
      <c r="Q14" s="219"/>
      <c r="R14" s="219"/>
      <c r="S14" s="219"/>
      <c r="T14" s="219"/>
    </row>
    <row r="15" spans="1:20">
      <c r="A15" s="219"/>
      <c r="B15" s="223" t="s">
        <v>31</v>
      </c>
      <c r="C15" s="126">
        <v>30.7</v>
      </c>
      <c r="D15" s="126">
        <v>0.4</v>
      </c>
      <c r="E15" s="159">
        <f t="shared" si="0"/>
        <v>-0.80000000000000071</v>
      </c>
      <c r="F15" s="219"/>
      <c r="G15" s="219">
        <v>26.4</v>
      </c>
      <c r="H15" s="219">
        <v>31.5</v>
      </c>
      <c r="I15" s="219"/>
      <c r="J15" s="219"/>
      <c r="K15" s="219"/>
      <c r="L15" s="219"/>
      <c r="M15" s="219"/>
      <c r="N15" s="219"/>
      <c r="O15" s="219"/>
      <c r="P15" s="219"/>
      <c r="Q15" s="219"/>
      <c r="R15" s="219"/>
      <c r="S15" s="219"/>
      <c r="T15" s="219"/>
    </row>
    <row r="16" spans="1:20">
      <c r="A16" s="219"/>
      <c r="B16" s="223" t="s">
        <v>27</v>
      </c>
      <c r="C16" s="126">
        <v>29.9</v>
      </c>
      <c r="D16" s="126">
        <v>0.4</v>
      </c>
      <c r="E16" s="159">
        <f t="shared" si="0"/>
        <v>-1.6000000000000014</v>
      </c>
      <c r="F16" s="61"/>
      <c r="G16" s="219">
        <v>26.4</v>
      </c>
      <c r="H16" s="219">
        <v>31.5</v>
      </c>
      <c r="I16" s="219"/>
      <c r="J16" s="219"/>
      <c r="K16" s="219"/>
      <c r="L16" s="219"/>
      <c r="M16" s="219"/>
      <c r="N16" s="219"/>
      <c r="O16" s="219"/>
      <c r="P16" s="219"/>
      <c r="Q16" s="219"/>
      <c r="R16" s="219"/>
      <c r="S16" s="219"/>
      <c r="T16" s="219"/>
    </row>
    <row r="17" spans="1:20">
      <c r="A17" s="219"/>
      <c r="B17" s="223" t="s">
        <v>23</v>
      </c>
      <c r="C17" s="126">
        <v>29.3</v>
      </c>
      <c r="D17" s="126">
        <v>0.4</v>
      </c>
      <c r="E17" s="159">
        <f t="shared" si="0"/>
        <v>-2.1999999999999993</v>
      </c>
      <c r="F17" s="219"/>
      <c r="G17" s="219">
        <v>26.4</v>
      </c>
      <c r="H17" s="219">
        <v>31.5</v>
      </c>
      <c r="I17" s="219"/>
      <c r="J17" s="219"/>
      <c r="K17" s="219"/>
      <c r="L17" s="219"/>
      <c r="M17" s="219"/>
      <c r="N17" s="219"/>
      <c r="O17" s="219"/>
      <c r="P17" s="219"/>
      <c r="Q17" s="219"/>
      <c r="R17" s="219"/>
      <c r="S17" s="219"/>
      <c r="T17" s="219"/>
    </row>
    <row r="18" spans="1:20">
      <c r="A18" s="51"/>
      <c r="B18" s="224" t="s">
        <v>33</v>
      </c>
      <c r="C18" s="126">
        <v>28.3</v>
      </c>
      <c r="D18" s="126">
        <v>0.3</v>
      </c>
      <c r="E18" s="159">
        <f t="shared" si="0"/>
        <v>-3.1999999999999993</v>
      </c>
      <c r="F18" s="219"/>
      <c r="G18" s="219">
        <v>26.4</v>
      </c>
      <c r="H18" s="219">
        <v>31.5</v>
      </c>
      <c r="I18" s="219"/>
      <c r="J18" s="219"/>
      <c r="K18" s="219"/>
      <c r="L18" s="219"/>
      <c r="M18" s="219"/>
      <c r="N18" s="219"/>
      <c r="O18" s="219"/>
      <c r="P18" s="219"/>
      <c r="Q18" s="219"/>
      <c r="R18" s="219"/>
      <c r="S18" s="219"/>
      <c r="T18" s="219"/>
    </row>
    <row r="19" spans="1:20">
      <c r="A19" s="219"/>
      <c r="B19" s="223" t="s">
        <v>30</v>
      </c>
      <c r="C19" s="126">
        <v>28.3</v>
      </c>
      <c r="D19" s="126">
        <v>0.5</v>
      </c>
      <c r="E19" s="159">
        <f t="shared" si="0"/>
        <v>-3.1999999999999993</v>
      </c>
      <c r="F19" s="219"/>
      <c r="G19" s="219">
        <v>26.4</v>
      </c>
      <c r="H19" s="219">
        <v>31.5</v>
      </c>
      <c r="I19" s="219"/>
      <c r="J19" s="219"/>
      <c r="K19" s="219"/>
      <c r="L19" s="219"/>
      <c r="M19" s="219"/>
      <c r="N19" s="219"/>
      <c r="O19" s="219"/>
      <c r="P19" s="219"/>
      <c r="Q19" s="219"/>
      <c r="R19" s="219"/>
      <c r="S19" s="219"/>
      <c r="T19" s="219"/>
    </row>
    <row r="20" spans="1:20">
      <c r="A20" s="219"/>
      <c r="B20" s="23" t="s">
        <v>170</v>
      </c>
      <c r="C20" s="273">
        <v>27.6</v>
      </c>
      <c r="D20" s="273">
        <v>0.4</v>
      </c>
      <c r="E20" s="159">
        <f t="shared" si="0"/>
        <v>-3.8999999999999986</v>
      </c>
      <c r="F20" s="219"/>
      <c r="G20" s="219">
        <v>26.4</v>
      </c>
      <c r="H20" s="219">
        <v>31.5</v>
      </c>
      <c r="I20" s="219"/>
      <c r="J20" s="219"/>
      <c r="K20" s="219"/>
      <c r="L20" s="219"/>
      <c r="M20" s="219"/>
      <c r="N20" s="219"/>
      <c r="O20" s="219"/>
      <c r="P20" s="219"/>
      <c r="Q20" s="219"/>
      <c r="R20" s="219"/>
      <c r="S20" s="219"/>
      <c r="T20" s="219"/>
    </row>
    <row r="21" spans="1:20">
      <c r="A21" s="219"/>
      <c r="B21" s="223" t="s">
        <v>35</v>
      </c>
      <c r="C21" s="126">
        <v>25.6</v>
      </c>
      <c r="D21" s="126">
        <v>0.8</v>
      </c>
      <c r="E21" s="159">
        <f t="shared" si="0"/>
        <v>-5.8999999999999986</v>
      </c>
      <c r="F21" s="219"/>
      <c r="G21" s="219">
        <v>26.4</v>
      </c>
      <c r="H21" s="219">
        <v>31.5</v>
      </c>
      <c r="I21" s="219"/>
      <c r="J21" s="219"/>
      <c r="K21" s="219"/>
      <c r="L21" s="219"/>
      <c r="M21" s="219"/>
      <c r="N21" s="219"/>
      <c r="O21" s="219"/>
      <c r="P21" s="219"/>
      <c r="Q21" s="219"/>
      <c r="R21" s="219"/>
      <c r="S21" s="219"/>
      <c r="T21" s="219"/>
    </row>
    <row r="22" spans="1:20">
      <c r="A22" s="219"/>
      <c r="B22" s="223" t="s">
        <v>36</v>
      </c>
      <c r="C22" s="126">
        <v>24.2</v>
      </c>
      <c r="D22" s="126">
        <v>0.4</v>
      </c>
      <c r="E22" s="159">
        <f t="shared" si="0"/>
        <v>-7.3000000000000007</v>
      </c>
      <c r="F22" s="219"/>
      <c r="G22" s="219">
        <v>26.4</v>
      </c>
      <c r="H22" s="219">
        <v>31.5</v>
      </c>
      <c r="I22" s="219"/>
      <c r="J22" s="219"/>
      <c r="K22" s="219"/>
      <c r="L22" s="219"/>
      <c r="M22" s="219"/>
      <c r="N22" s="219"/>
      <c r="O22" s="219"/>
      <c r="P22" s="219"/>
      <c r="Q22" s="219"/>
      <c r="R22" s="219"/>
      <c r="S22" s="219"/>
      <c r="T22" s="219"/>
    </row>
    <row r="23" spans="1:20">
      <c r="A23" s="219"/>
      <c r="B23" s="221" t="s">
        <v>39</v>
      </c>
      <c r="C23" s="126">
        <v>23.6</v>
      </c>
      <c r="D23" s="126">
        <v>0.7</v>
      </c>
      <c r="E23" s="159">
        <f t="shared" si="0"/>
        <v>-7.8999999999999986</v>
      </c>
      <c r="F23" s="219"/>
      <c r="G23" s="219">
        <v>26.4</v>
      </c>
      <c r="H23" s="219">
        <v>31.5</v>
      </c>
      <c r="I23" s="219"/>
      <c r="J23" s="219"/>
      <c r="K23" s="219"/>
      <c r="L23" s="219"/>
      <c r="M23" s="219"/>
      <c r="N23" s="219"/>
      <c r="O23" s="219"/>
      <c r="P23" s="219"/>
      <c r="Q23" s="219"/>
      <c r="R23" s="219"/>
      <c r="S23" s="219"/>
      <c r="T23" s="219"/>
    </row>
    <row r="24" spans="1:20">
      <c r="A24" s="219"/>
      <c r="B24" s="221" t="s">
        <v>32</v>
      </c>
      <c r="C24" s="126">
        <v>22.9</v>
      </c>
      <c r="D24" s="126">
        <v>0.7</v>
      </c>
      <c r="E24" s="159">
        <f t="shared" si="0"/>
        <v>-8.6000000000000014</v>
      </c>
      <c r="F24" s="1"/>
      <c r="G24" s="219">
        <v>26.4</v>
      </c>
      <c r="H24" s="219">
        <v>31.5</v>
      </c>
      <c r="I24" s="219"/>
      <c r="J24" s="219"/>
      <c r="K24" s="219"/>
      <c r="L24" s="219"/>
      <c r="M24" s="219"/>
      <c r="N24" s="219"/>
      <c r="O24" s="219"/>
      <c r="P24" s="219"/>
      <c r="Q24" s="219"/>
      <c r="R24" s="219"/>
      <c r="S24" s="219"/>
      <c r="T24" s="219"/>
    </row>
    <row r="25" spans="1:20">
      <c r="A25" s="161" t="s">
        <v>169</v>
      </c>
      <c r="B25" s="94" t="s">
        <v>55</v>
      </c>
      <c r="C25" s="162">
        <v>31.5</v>
      </c>
      <c r="D25" s="162">
        <v>0.1</v>
      </c>
      <c r="E25" s="163">
        <f t="shared" si="0"/>
        <v>0</v>
      </c>
      <c r="F25" s="1"/>
      <c r="I25" s="219"/>
      <c r="J25" s="219"/>
      <c r="K25" s="219"/>
      <c r="L25" s="14"/>
      <c r="M25" s="14"/>
      <c r="N25" s="14"/>
      <c r="O25" s="14"/>
      <c r="P25" s="219"/>
      <c r="Q25" s="219"/>
      <c r="R25" s="219"/>
      <c r="S25" s="219"/>
      <c r="T25" s="219"/>
    </row>
    <row r="26" spans="1:20">
      <c r="A26" s="219"/>
      <c r="B26" s="94" t="s">
        <v>64</v>
      </c>
      <c r="C26" s="126">
        <v>26.4</v>
      </c>
      <c r="D26" s="126">
        <v>0.1</v>
      </c>
      <c r="E26" s="159">
        <f t="shared" si="0"/>
        <v>-5.1000000000000014</v>
      </c>
      <c r="F26" s="219"/>
      <c r="G26" s="219"/>
      <c r="H26" s="219"/>
      <c r="I26" s="219"/>
      <c r="J26" s="219"/>
      <c r="K26" s="219"/>
      <c r="L26" s="219"/>
      <c r="M26" s="219"/>
      <c r="N26" s="219"/>
      <c r="O26" s="219"/>
      <c r="P26" s="219"/>
      <c r="Q26" s="219"/>
      <c r="R26" s="219"/>
      <c r="S26" s="219"/>
      <c r="T26" s="219"/>
    </row>
    <row r="27" spans="1:20" s="219" customFormat="1">
      <c r="B27" s="94"/>
      <c r="C27" s="126"/>
      <c r="D27" s="126"/>
      <c r="E27" s="159"/>
    </row>
    <row r="28" spans="1:20">
      <c r="A28" s="352" t="s">
        <v>171</v>
      </c>
      <c r="B28" s="352"/>
      <c r="C28" s="352"/>
      <c r="D28" s="352"/>
      <c r="E28" s="352"/>
      <c r="F28" s="352"/>
      <c r="G28" s="352"/>
      <c r="H28" s="352"/>
      <c r="I28" s="6"/>
      <c r="J28" s="219"/>
      <c r="K28" s="219"/>
      <c r="L28" s="219"/>
      <c r="M28" s="219"/>
      <c r="N28" s="219"/>
      <c r="O28" s="219"/>
      <c r="P28" s="219"/>
      <c r="Q28" s="219"/>
      <c r="R28" s="219"/>
      <c r="S28" s="219"/>
      <c r="T28" s="219"/>
    </row>
    <row r="29" spans="1:20">
      <c r="A29" s="352" t="s">
        <v>172</v>
      </c>
      <c r="B29" s="352"/>
      <c r="C29" s="352"/>
      <c r="D29" s="352"/>
      <c r="E29" s="352"/>
      <c r="F29" s="352"/>
      <c r="G29" s="352"/>
      <c r="H29" s="352"/>
      <c r="I29" s="6"/>
      <c r="J29" s="219"/>
      <c r="K29" s="219"/>
      <c r="L29" s="219"/>
      <c r="M29" s="219"/>
      <c r="N29" s="219"/>
      <c r="O29" s="219"/>
      <c r="P29" s="219"/>
      <c r="Q29" s="219"/>
      <c r="R29" s="219"/>
      <c r="S29" s="219"/>
      <c r="T29" s="219"/>
    </row>
    <row r="30" spans="1:20">
      <c r="A30" s="249"/>
      <c r="B30" s="249"/>
      <c r="C30" s="249"/>
      <c r="D30" s="249"/>
      <c r="E30" s="249"/>
      <c r="F30" s="249"/>
      <c r="G30" s="249"/>
      <c r="H30" s="249"/>
      <c r="I30" s="6"/>
      <c r="J30" s="219"/>
      <c r="K30" s="219"/>
      <c r="L30" s="219"/>
      <c r="M30" s="219"/>
      <c r="N30" s="219"/>
      <c r="O30" s="219"/>
      <c r="P30" s="219"/>
      <c r="Q30" s="219"/>
      <c r="R30" s="219"/>
      <c r="S30" s="219"/>
      <c r="T30" s="219"/>
    </row>
    <row r="31" spans="1:20" s="85" customFormat="1">
      <c r="A31" s="351" t="s">
        <v>487</v>
      </c>
      <c r="B31" s="351"/>
      <c r="C31" s="351"/>
      <c r="D31" s="351"/>
      <c r="E31" s="351"/>
      <c r="F31" s="351"/>
      <c r="G31" s="351"/>
      <c r="H31" s="351"/>
      <c r="I31" s="351"/>
    </row>
    <row r="32" spans="1:20">
      <c r="A32" s="219"/>
      <c r="B32" s="219"/>
      <c r="C32" s="219"/>
      <c r="D32" s="219"/>
      <c r="E32" s="219"/>
      <c r="F32" s="219"/>
      <c r="G32" s="219"/>
      <c r="H32" s="219"/>
      <c r="I32" s="219"/>
      <c r="J32" s="6"/>
      <c r="K32" s="6"/>
      <c r="L32" s="7"/>
      <c r="M32" s="7"/>
      <c r="N32" s="7"/>
      <c r="O32" s="7"/>
      <c r="P32" s="6"/>
      <c r="Q32" s="6"/>
      <c r="R32" s="6"/>
      <c r="S32" s="6"/>
      <c r="T32" s="6"/>
    </row>
    <row r="33" spans="1:20" ht="24">
      <c r="A33" s="219"/>
      <c r="B33" s="1"/>
      <c r="C33" s="83" t="s">
        <v>166</v>
      </c>
      <c r="D33" s="83" t="s">
        <v>167</v>
      </c>
      <c r="E33" s="31"/>
      <c r="F33" s="1"/>
      <c r="G33" s="219"/>
      <c r="H33" s="219"/>
      <c r="I33" s="219"/>
      <c r="J33" s="219"/>
      <c r="K33" s="219"/>
      <c r="L33" s="14"/>
      <c r="M33" s="14"/>
      <c r="N33" s="14"/>
      <c r="O33" s="14"/>
      <c r="P33" s="219"/>
      <c r="Q33" s="219"/>
      <c r="R33" s="219"/>
      <c r="S33" s="219"/>
      <c r="T33" s="219"/>
    </row>
    <row r="34" spans="1:20">
      <c r="A34" s="219"/>
      <c r="B34" s="254">
        <v>2013</v>
      </c>
      <c r="C34" s="217">
        <v>34.200000000000003</v>
      </c>
      <c r="D34" s="217" t="s">
        <v>391</v>
      </c>
      <c r="E34" s="40"/>
      <c r="F34" s="1"/>
      <c r="G34" s="219"/>
      <c r="H34" s="219"/>
      <c r="I34" s="219"/>
      <c r="J34" s="219"/>
      <c r="K34" s="219"/>
      <c r="L34" s="14"/>
      <c r="M34" s="14"/>
      <c r="N34" s="14"/>
      <c r="O34" s="14"/>
      <c r="P34" s="219"/>
      <c r="Q34" s="219"/>
      <c r="R34" s="219"/>
      <c r="S34" s="219"/>
      <c r="T34" s="219"/>
    </row>
    <row r="35" spans="1:20">
      <c r="A35" s="219"/>
      <c r="B35" s="254">
        <v>2014</v>
      </c>
      <c r="C35" s="217">
        <v>34.5</v>
      </c>
      <c r="D35" s="217" t="s">
        <v>391</v>
      </c>
      <c r="E35" s="40"/>
      <c r="F35" s="1"/>
      <c r="G35" s="219"/>
      <c r="H35" s="219"/>
      <c r="I35" s="219"/>
      <c r="J35" s="219"/>
      <c r="K35" s="219"/>
      <c r="L35" s="14"/>
      <c r="M35" s="14"/>
      <c r="N35" s="14"/>
      <c r="O35" s="14"/>
      <c r="P35" s="219"/>
      <c r="Q35" s="219"/>
      <c r="R35" s="219"/>
      <c r="S35" s="219"/>
      <c r="T35" s="219"/>
    </row>
    <row r="36" spans="1:20">
      <c r="A36" s="219"/>
      <c r="B36" s="254">
        <v>2015</v>
      </c>
      <c r="C36" s="217">
        <v>34.9</v>
      </c>
      <c r="D36" s="217" t="s">
        <v>391</v>
      </c>
      <c r="E36" s="40"/>
      <c r="F36" s="1"/>
      <c r="G36" s="219"/>
      <c r="H36" s="219"/>
      <c r="I36" s="219"/>
      <c r="J36" s="219"/>
      <c r="K36" s="219"/>
      <c r="L36" s="14"/>
      <c r="M36" s="14"/>
      <c r="N36" s="14"/>
      <c r="O36" s="14"/>
      <c r="P36" s="219"/>
      <c r="Q36" s="219"/>
      <c r="R36" s="219"/>
      <c r="S36" s="219"/>
      <c r="T36" s="219"/>
    </row>
    <row r="37" spans="1:20">
      <c r="A37" s="219"/>
      <c r="B37" s="26">
        <v>2016</v>
      </c>
      <c r="C37" s="217">
        <v>35.299999999999997</v>
      </c>
      <c r="D37" s="217" t="s">
        <v>391</v>
      </c>
      <c r="E37" s="40"/>
      <c r="F37" s="1"/>
      <c r="G37" s="219"/>
      <c r="H37" s="219"/>
      <c r="I37" s="219"/>
      <c r="J37" s="219"/>
      <c r="K37" s="219"/>
      <c r="L37" s="14"/>
      <c r="M37" s="14"/>
      <c r="N37" s="14"/>
      <c r="O37" s="14"/>
      <c r="P37" s="219"/>
      <c r="Q37" s="219"/>
      <c r="R37" s="219"/>
      <c r="S37" s="219"/>
      <c r="T37" s="219"/>
    </row>
    <row r="38" spans="1:20">
      <c r="A38" s="219"/>
      <c r="B38" s="254">
        <v>2017</v>
      </c>
      <c r="C38" s="217">
        <v>35.700000000000003</v>
      </c>
      <c r="D38" s="217" t="s">
        <v>391</v>
      </c>
      <c r="E38" s="40"/>
      <c r="F38" s="1"/>
      <c r="G38" s="219"/>
      <c r="H38" s="219"/>
      <c r="I38" s="219"/>
      <c r="J38" s="219"/>
      <c r="K38" s="219"/>
      <c r="L38" s="14"/>
      <c r="M38" s="14"/>
      <c r="N38" s="14"/>
      <c r="O38" s="14"/>
      <c r="P38" s="219"/>
      <c r="Q38" s="219"/>
      <c r="R38" s="219"/>
      <c r="S38" s="219"/>
      <c r="T38" s="219"/>
    </row>
    <row r="40" spans="1:20">
      <c r="A40" s="352" t="s">
        <v>171</v>
      </c>
      <c r="B40" s="352"/>
      <c r="C40" s="352"/>
      <c r="D40" s="352"/>
      <c r="E40" s="352"/>
      <c r="F40" s="352"/>
      <c r="G40" s="352"/>
      <c r="H40" s="352"/>
      <c r="I40" s="6"/>
      <c r="J40" s="219"/>
      <c r="K40" s="219"/>
      <c r="L40" s="219"/>
      <c r="M40" s="219"/>
      <c r="N40" s="219"/>
      <c r="O40" s="219"/>
      <c r="P40" s="219"/>
      <c r="Q40" s="219"/>
      <c r="R40" s="219"/>
      <c r="S40" s="219"/>
      <c r="T40" s="219"/>
    </row>
    <row r="41" spans="1:20">
      <c r="A41" s="352" t="s">
        <v>77</v>
      </c>
      <c r="B41" s="352"/>
      <c r="C41" s="352"/>
      <c r="D41" s="352"/>
      <c r="E41" s="352"/>
      <c r="F41" s="352"/>
      <c r="G41" s="352"/>
      <c r="H41" s="352"/>
      <c r="I41" s="6"/>
      <c r="J41" s="219"/>
      <c r="K41" s="219"/>
      <c r="L41" s="219"/>
      <c r="M41" s="219"/>
      <c r="N41" s="219"/>
      <c r="O41" s="219"/>
      <c r="P41" s="219"/>
      <c r="Q41" s="219"/>
      <c r="R41" s="219"/>
      <c r="S41" s="219"/>
      <c r="T41" s="219"/>
    </row>
    <row r="42" spans="1:20">
      <c r="A42" s="249"/>
      <c r="B42" s="249"/>
      <c r="C42" s="249"/>
      <c r="D42" s="249"/>
      <c r="E42" s="249"/>
      <c r="F42" s="249"/>
      <c r="G42" s="249"/>
      <c r="H42" s="249"/>
      <c r="I42" s="6"/>
      <c r="J42" s="219"/>
      <c r="K42" s="219"/>
      <c r="L42" s="219"/>
      <c r="M42" s="219"/>
      <c r="N42" s="219"/>
      <c r="O42" s="219"/>
      <c r="P42" s="219"/>
      <c r="Q42" s="219"/>
      <c r="R42" s="219"/>
      <c r="S42" s="219"/>
      <c r="T42" s="219"/>
    </row>
    <row r="43" spans="1:20" s="85" customFormat="1">
      <c r="A43" s="351" t="s">
        <v>488</v>
      </c>
      <c r="B43" s="351"/>
      <c r="C43" s="351"/>
      <c r="D43" s="351"/>
      <c r="E43" s="351"/>
      <c r="F43" s="351"/>
      <c r="G43" s="351"/>
      <c r="H43" s="351"/>
      <c r="I43" s="351"/>
    </row>
    <row r="44" spans="1:20">
      <c r="A44" s="219"/>
      <c r="B44" s="219"/>
      <c r="C44" s="219"/>
      <c r="D44" s="219"/>
      <c r="E44" s="219"/>
      <c r="F44" s="219"/>
      <c r="G44" s="219"/>
      <c r="H44" s="219"/>
      <c r="I44" s="219"/>
      <c r="J44" s="6"/>
      <c r="K44" s="6"/>
      <c r="L44" s="7"/>
      <c r="M44" s="7"/>
      <c r="N44" s="7"/>
      <c r="O44" s="7"/>
      <c r="P44" s="6"/>
      <c r="Q44" s="6"/>
      <c r="R44" s="6"/>
      <c r="S44" s="6"/>
      <c r="T44" s="6"/>
    </row>
    <row r="45" spans="1:20" ht="24">
      <c r="A45" s="219"/>
      <c r="B45" s="1"/>
      <c r="C45" s="83" t="s">
        <v>166</v>
      </c>
      <c r="D45" s="83" t="s">
        <v>167</v>
      </c>
      <c r="E45" s="83" t="s">
        <v>173</v>
      </c>
      <c r="F45" s="84" t="s">
        <v>551</v>
      </c>
      <c r="G45" s="219"/>
      <c r="H45" s="219"/>
      <c r="I45" s="219"/>
      <c r="J45" s="219"/>
      <c r="K45" s="219"/>
      <c r="L45" s="14"/>
      <c r="M45" s="14"/>
      <c r="N45" s="14"/>
      <c r="O45" s="14"/>
      <c r="P45" s="219"/>
      <c r="Q45" s="219"/>
      <c r="R45" s="219"/>
      <c r="S45" s="219"/>
      <c r="T45" s="219"/>
    </row>
    <row r="46" spans="1:20">
      <c r="A46" s="217"/>
      <c r="B46" s="217" t="s">
        <v>413</v>
      </c>
      <c r="C46" s="217">
        <v>39.4</v>
      </c>
      <c r="D46" s="217" t="s">
        <v>435</v>
      </c>
      <c r="E46" s="217">
        <v>3.7</v>
      </c>
      <c r="F46" s="1">
        <v>35.700000000000003</v>
      </c>
      <c r="G46" s="219"/>
      <c r="H46" s="219"/>
      <c r="I46" s="219"/>
      <c r="J46" s="219"/>
      <c r="K46" s="219"/>
      <c r="L46" s="14"/>
      <c r="M46" s="14"/>
      <c r="N46" s="14"/>
      <c r="O46" s="14"/>
      <c r="P46" s="219"/>
      <c r="Q46" s="219"/>
      <c r="R46" s="219"/>
      <c r="S46" s="219"/>
      <c r="T46" s="219"/>
    </row>
    <row r="47" spans="1:20" ht="30">
      <c r="A47" s="217"/>
      <c r="B47" s="217" t="s">
        <v>404</v>
      </c>
      <c r="C47" s="217">
        <v>39.200000000000003</v>
      </c>
      <c r="D47" s="217" t="s">
        <v>412</v>
      </c>
      <c r="E47" s="217">
        <v>3.5</v>
      </c>
      <c r="F47" s="1">
        <v>35.700000000000003</v>
      </c>
      <c r="G47" s="219"/>
      <c r="H47" s="219"/>
      <c r="I47" s="219"/>
      <c r="J47" s="219"/>
      <c r="K47" s="219"/>
      <c r="L47" s="14"/>
      <c r="M47" s="14"/>
      <c r="N47" s="14"/>
      <c r="O47" s="14"/>
      <c r="P47" s="219"/>
      <c r="Q47" s="219"/>
      <c r="R47" s="219"/>
      <c r="S47" s="219"/>
      <c r="T47" s="219"/>
    </row>
    <row r="48" spans="1:20" ht="30">
      <c r="A48" s="217"/>
      <c r="B48" s="217" t="s">
        <v>434</v>
      </c>
      <c r="C48" s="217">
        <v>37.200000000000003</v>
      </c>
      <c r="D48" s="217" t="s">
        <v>427</v>
      </c>
      <c r="E48" s="217">
        <v>1.5</v>
      </c>
      <c r="F48" s="1">
        <v>35.700000000000003</v>
      </c>
      <c r="G48" s="219"/>
      <c r="H48" s="219"/>
      <c r="I48" s="219"/>
      <c r="J48" s="219"/>
      <c r="K48" s="219"/>
      <c r="L48" s="14"/>
      <c r="M48" s="14"/>
      <c r="N48" s="14"/>
      <c r="O48" s="14"/>
      <c r="P48" s="219"/>
      <c r="Q48" s="219"/>
      <c r="R48" s="219"/>
      <c r="S48" s="219"/>
      <c r="T48" s="219"/>
    </row>
    <row r="49" spans="1:15" ht="30">
      <c r="A49" s="217"/>
      <c r="B49" s="217" t="s">
        <v>416</v>
      </c>
      <c r="C49" s="217">
        <v>36.799999999999997</v>
      </c>
      <c r="D49" s="217" t="s">
        <v>390</v>
      </c>
      <c r="E49" s="217">
        <v>1.1000000000000001</v>
      </c>
      <c r="F49" s="1">
        <v>35.700000000000003</v>
      </c>
      <c r="G49" s="219"/>
      <c r="H49" s="219"/>
      <c r="I49" s="219"/>
      <c r="J49" s="219"/>
      <c r="K49" s="219"/>
      <c r="L49" s="14"/>
      <c r="M49" s="14"/>
      <c r="N49" s="14"/>
      <c r="O49" s="14"/>
    </row>
    <row r="50" spans="1:15">
      <c r="B50" s="112" t="s">
        <v>452</v>
      </c>
      <c r="C50" s="51">
        <v>35.799999999999997</v>
      </c>
      <c r="D50" s="298">
        <f>+-1.7</f>
        <v>-1.7</v>
      </c>
      <c r="E50" s="297">
        <v>0.1</v>
      </c>
      <c r="F50" s="1">
        <v>35.700000000000003</v>
      </c>
      <c r="G50" s="219"/>
      <c r="H50" s="219"/>
      <c r="I50" s="219"/>
      <c r="J50" s="219"/>
      <c r="K50" s="219"/>
      <c r="L50" s="14"/>
      <c r="M50" s="14"/>
      <c r="N50" s="14"/>
      <c r="O50" s="14"/>
    </row>
    <row r="51" spans="1:15">
      <c r="A51" s="217"/>
      <c r="B51" s="217" t="s">
        <v>409</v>
      </c>
      <c r="C51" s="217">
        <v>35.4</v>
      </c>
      <c r="D51" s="217" t="s">
        <v>436</v>
      </c>
      <c r="E51" s="217">
        <v>-0.3</v>
      </c>
      <c r="F51" s="1">
        <v>35.700000000000003</v>
      </c>
      <c r="G51" s="219"/>
      <c r="H51" s="219"/>
      <c r="I51" s="219"/>
      <c r="J51" s="219"/>
      <c r="K51" s="219"/>
      <c r="L51" s="219"/>
      <c r="M51" s="219"/>
      <c r="N51" s="219"/>
      <c r="O51" s="219"/>
    </row>
    <row r="52" spans="1:15">
      <c r="B52" s="217" t="s">
        <v>393</v>
      </c>
      <c r="C52" s="217">
        <v>35.299999999999997</v>
      </c>
      <c r="D52" s="217" t="s">
        <v>427</v>
      </c>
      <c r="E52" s="217">
        <v>-0.4</v>
      </c>
      <c r="F52" s="1">
        <v>35.700000000000003</v>
      </c>
      <c r="G52" s="219"/>
      <c r="H52" s="219"/>
      <c r="I52" s="219"/>
      <c r="J52" s="219"/>
      <c r="K52" s="219"/>
      <c r="L52" s="219"/>
      <c r="M52" s="219"/>
      <c r="N52" s="219"/>
      <c r="O52" s="219"/>
    </row>
    <row r="53" spans="1:15" ht="30">
      <c r="A53" s="217"/>
      <c r="B53" s="217" t="s">
        <v>423</v>
      </c>
      <c r="C53" s="217">
        <v>33.200000000000003</v>
      </c>
      <c r="D53" s="217" t="s">
        <v>396</v>
      </c>
      <c r="E53" s="217">
        <v>-2.5</v>
      </c>
      <c r="F53" s="1">
        <v>35.700000000000003</v>
      </c>
      <c r="G53" s="219"/>
      <c r="H53" s="219"/>
      <c r="I53" s="219"/>
      <c r="J53" s="219"/>
      <c r="K53" s="219"/>
      <c r="L53" s="219"/>
      <c r="M53" s="219"/>
      <c r="N53" s="219"/>
      <c r="O53" s="219"/>
    </row>
    <row r="54" spans="1:15" ht="30">
      <c r="A54" s="217"/>
      <c r="B54" s="217" t="s">
        <v>431</v>
      </c>
      <c r="C54" s="217">
        <v>33</v>
      </c>
      <c r="D54" s="217" t="s">
        <v>414</v>
      </c>
      <c r="E54" s="217">
        <v>-2.7</v>
      </c>
      <c r="F54" s="1">
        <v>35.700000000000003</v>
      </c>
      <c r="G54" s="219"/>
      <c r="H54" s="219"/>
      <c r="I54" s="219"/>
      <c r="J54" s="219"/>
      <c r="K54" s="219"/>
      <c r="L54" s="219"/>
      <c r="M54" s="219"/>
      <c r="N54" s="219"/>
      <c r="O54" s="219"/>
    </row>
    <row r="55" spans="1:15" ht="30">
      <c r="A55" s="217"/>
      <c r="B55" s="217" t="s">
        <v>398</v>
      </c>
      <c r="C55" s="217">
        <v>32.700000000000003</v>
      </c>
      <c r="D55" s="217" t="s">
        <v>412</v>
      </c>
      <c r="E55" s="217">
        <v>-3</v>
      </c>
      <c r="F55" s="1">
        <v>35.700000000000003</v>
      </c>
      <c r="G55" s="219"/>
      <c r="H55" s="219"/>
      <c r="I55" s="219"/>
      <c r="J55" s="219"/>
      <c r="K55" s="219"/>
      <c r="L55" s="219"/>
      <c r="M55" s="219"/>
      <c r="N55" s="219"/>
      <c r="O55" s="219"/>
    </row>
    <row r="56" spans="1:15" ht="30">
      <c r="A56" s="217"/>
      <c r="B56" s="217" t="s">
        <v>425</v>
      </c>
      <c r="C56" s="217">
        <v>31.2</v>
      </c>
      <c r="D56" s="217" t="s">
        <v>429</v>
      </c>
      <c r="E56" s="217">
        <v>-4.5</v>
      </c>
      <c r="F56" s="1">
        <v>35.700000000000003</v>
      </c>
      <c r="G56" s="219"/>
      <c r="H56" s="219"/>
      <c r="I56" s="219"/>
      <c r="J56" s="219"/>
      <c r="K56" s="219"/>
      <c r="L56" s="219"/>
      <c r="M56" s="219"/>
      <c r="N56" s="219"/>
      <c r="O56" s="219"/>
    </row>
    <row r="57" spans="1:15">
      <c r="A57" s="219"/>
      <c r="B57" s="217" t="s">
        <v>418</v>
      </c>
      <c r="C57" s="217">
        <v>31.1</v>
      </c>
      <c r="D57" s="217" t="s">
        <v>427</v>
      </c>
      <c r="E57" s="217">
        <v>-4.5999999999999996</v>
      </c>
      <c r="F57" s="1">
        <v>35.700000000000003</v>
      </c>
      <c r="G57" s="219"/>
      <c r="H57" s="219"/>
      <c r="I57" s="219"/>
      <c r="J57" s="219"/>
      <c r="K57" s="219"/>
      <c r="L57" s="219"/>
      <c r="M57" s="219"/>
      <c r="N57" s="219"/>
      <c r="O57" s="219"/>
    </row>
    <row r="58" spans="1:15" s="219" customFormat="1">
      <c r="B58" s="217"/>
      <c r="C58" s="217"/>
      <c r="D58" s="217"/>
      <c r="E58" s="217"/>
      <c r="F58" s="1"/>
    </row>
    <row r="59" spans="1:15" s="219" customFormat="1">
      <c r="B59" s="217"/>
      <c r="C59" s="217"/>
      <c r="D59" s="217"/>
      <c r="E59" s="217"/>
      <c r="F59" s="1"/>
    </row>
    <row r="60" spans="1:15" s="219" customFormat="1">
      <c r="B60" s="217"/>
      <c r="C60" s="217"/>
      <c r="D60" s="217"/>
      <c r="E60" s="217"/>
      <c r="F60" s="1"/>
    </row>
    <row r="61" spans="1:15" s="219" customFormat="1">
      <c r="B61" s="217"/>
      <c r="C61" s="217"/>
      <c r="D61" s="217"/>
      <c r="E61" s="217"/>
      <c r="F61" s="1"/>
    </row>
    <row r="62" spans="1:15" s="219" customFormat="1">
      <c r="B62" s="217"/>
      <c r="C62" s="217"/>
      <c r="D62" s="217"/>
      <c r="E62" s="217"/>
      <c r="F62" s="1"/>
    </row>
    <row r="63" spans="1:15" s="219" customFormat="1">
      <c r="B63" s="217"/>
      <c r="C63" s="217"/>
      <c r="D63" s="217"/>
      <c r="E63" s="217"/>
      <c r="F63" s="1"/>
    </row>
    <row r="64" spans="1:15" s="219" customFormat="1">
      <c r="B64" s="217"/>
      <c r="C64" s="217"/>
      <c r="D64" s="217"/>
      <c r="E64" s="217"/>
      <c r="F64" s="1"/>
    </row>
    <row r="65" spans="2:6" s="219" customFormat="1">
      <c r="B65" s="217"/>
      <c r="C65" s="217"/>
      <c r="D65" s="217"/>
      <c r="E65" s="217"/>
      <c r="F65" s="1"/>
    </row>
    <row r="66" spans="2:6" s="219" customFormat="1">
      <c r="B66" s="217"/>
      <c r="C66" s="217"/>
      <c r="D66" s="217"/>
      <c r="E66" s="217"/>
      <c r="F66" s="1"/>
    </row>
    <row r="67" spans="2:6" s="219" customFormat="1">
      <c r="B67" s="217"/>
      <c r="C67" s="217"/>
      <c r="D67" s="217"/>
      <c r="E67" s="217"/>
      <c r="F67" s="1"/>
    </row>
    <row r="68" spans="2:6" s="219" customFormat="1">
      <c r="B68" s="217"/>
      <c r="C68" s="217"/>
      <c r="D68" s="217"/>
      <c r="E68" s="217"/>
      <c r="F68" s="1"/>
    </row>
    <row r="69" spans="2:6" s="219" customFormat="1">
      <c r="B69" s="217"/>
      <c r="C69" s="217"/>
      <c r="D69" s="217"/>
      <c r="E69" s="217"/>
      <c r="F69" s="1"/>
    </row>
    <row r="70" spans="2:6" s="219" customFormat="1">
      <c r="B70" s="217"/>
      <c r="C70" s="217"/>
      <c r="D70" s="217"/>
      <c r="E70" s="217"/>
      <c r="F70" s="1"/>
    </row>
    <row r="71" spans="2:6" s="219" customFormat="1">
      <c r="B71" s="217"/>
      <c r="C71" s="217"/>
      <c r="D71" s="217"/>
      <c r="E71" s="217"/>
      <c r="F71" s="1"/>
    </row>
    <row r="72" spans="2:6" s="219" customFormat="1">
      <c r="B72" s="217"/>
      <c r="C72" s="217"/>
      <c r="D72" s="217"/>
      <c r="E72" s="217"/>
      <c r="F72" s="1"/>
    </row>
    <row r="73" spans="2:6" s="219" customFormat="1">
      <c r="B73" s="217"/>
      <c r="C73" s="217"/>
      <c r="D73" s="217"/>
      <c r="E73" s="217"/>
      <c r="F73" s="1"/>
    </row>
    <row r="74" spans="2:6" s="219" customFormat="1">
      <c r="B74" s="217"/>
      <c r="C74" s="217"/>
      <c r="D74" s="217"/>
      <c r="E74" s="217"/>
      <c r="F74" s="1"/>
    </row>
    <row r="75" spans="2:6" s="219" customFormat="1">
      <c r="B75" s="217"/>
      <c r="C75" s="217"/>
      <c r="D75" s="217"/>
      <c r="E75" s="217"/>
      <c r="F75" s="1"/>
    </row>
    <row r="76" spans="2:6" s="219" customFormat="1">
      <c r="B76" s="217"/>
      <c r="C76" s="217"/>
      <c r="D76" s="217"/>
      <c r="E76" s="217"/>
      <c r="F76" s="1"/>
    </row>
    <row r="77" spans="2:6" s="219" customFormat="1">
      <c r="B77" s="217"/>
      <c r="C77" s="217"/>
      <c r="D77" s="217"/>
      <c r="E77" s="217"/>
      <c r="F77" s="1"/>
    </row>
    <row r="78" spans="2:6" s="219" customFormat="1">
      <c r="B78" s="217"/>
      <c r="C78" s="217"/>
      <c r="D78" s="217"/>
      <c r="E78" s="217"/>
      <c r="F78" s="1"/>
    </row>
    <row r="79" spans="2:6" s="219" customFormat="1">
      <c r="B79" s="217"/>
      <c r="C79" s="217"/>
      <c r="D79" s="217"/>
      <c r="E79" s="217"/>
      <c r="F79" s="1"/>
    </row>
    <row r="80" spans="2:6" s="219" customFormat="1">
      <c r="B80" s="217"/>
      <c r="C80" s="217"/>
      <c r="D80" s="217"/>
      <c r="E80" s="217"/>
      <c r="F80" s="1"/>
    </row>
    <row r="81" spans="2:6" s="219" customFormat="1">
      <c r="B81" s="217"/>
      <c r="C81" s="217"/>
      <c r="D81" s="217"/>
      <c r="E81" s="217"/>
      <c r="F81" s="1"/>
    </row>
    <row r="82" spans="2:6" s="219" customFormat="1">
      <c r="B82" s="217"/>
      <c r="C82" s="217"/>
      <c r="D82" s="217"/>
      <c r="E82" s="217"/>
      <c r="F82" s="1"/>
    </row>
    <row r="83" spans="2:6" s="219" customFormat="1">
      <c r="B83" s="217"/>
      <c r="C83" s="217"/>
      <c r="D83" s="217"/>
      <c r="E83" s="217"/>
      <c r="F83" s="1"/>
    </row>
    <row r="84" spans="2:6" s="219" customFormat="1">
      <c r="B84" s="217"/>
      <c r="C84" s="217"/>
      <c r="D84" s="217"/>
      <c r="E84" s="217"/>
      <c r="F84" s="1"/>
    </row>
    <row r="85" spans="2:6" s="219" customFormat="1">
      <c r="B85" s="217"/>
      <c r="C85" s="217"/>
      <c r="D85" s="217"/>
      <c r="E85" s="217"/>
      <c r="F85" s="1"/>
    </row>
    <row r="86" spans="2:6" s="219" customFormat="1">
      <c r="B86" s="217"/>
      <c r="C86" s="217"/>
      <c r="D86" s="217"/>
      <c r="E86" s="217"/>
      <c r="F86" s="1"/>
    </row>
    <row r="87" spans="2:6" s="219" customFormat="1">
      <c r="B87" s="217"/>
      <c r="C87" s="217"/>
      <c r="D87" s="217"/>
      <c r="E87" s="217"/>
      <c r="F87" s="1"/>
    </row>
    <row r="88" spans="2:6" s="219" customFormat="1">
      <c r="B88" s="217"/>
      <c r="C88" s="217"/>
      <c r="D88" s="217"/>
      <c r="E88" s="217"/>
      <c r="F88" s="1"/>
    </row>
    <row r="89" spans="2:6" s="219" customFormat="1">
      <c r="B89" s="217"/>
      <c r="C89" s="217"/>
      <c r="D89" s="217"/>
      <c r="E89" s="217"/>
      <c r="F89" s="1"/>
    </row>
    <row r="90" spans="2:6" s="219" customFormat="1">
      <c r="B90" s="217"/>
      <c r="C90" s="217"/>
      <c r="D90" s="217"/>
      <c r="E90" s="217"/>
      <c r="F90" s="1"/>
    </row>
    <row r="91" spans="2:6" s="219" customFormat="1">
      <c r="B91" s="217"/>
      <c r="C91" s="217"/>
      <c r="D91" s="217"/>
      <c r="E91" s="217"/>
      <c r="F91" s="1"/>
    </row>
    <row r="92" spans="2:6" s="219" customFormat="1">
      <c r="B92" s="217"/>
      <c r="C92" s="217"/>
      <c r="D92" s="217"/>
      <c r="E92" s="217"/>
      <c r="F92" s="1"/>
    </row>
    <row r="93" spans="2:6" s="219" customFormat="1">
      <c r="B93" s="217"/>
      <c r="C93" s="217"/>
      <c r="D93" s="217"/>
      <c r="E93" s="217"/>
      <c r="F93" s="1"/>
    </row>
    <row r="94" spans="2:6" s="219" customFormat="1">
      <c r="B94" s="217"/>
      <c r="C94" s="217"/>
      <c r="D94" s="217"/>
      <c r="E94" s="217"/>
      <c r="F94" s="1"/>
    </row>
    <row r="95" spans="2:6" s="219" customFormat="1">
      <c r="B95" s="217"/>
      <c r="C95" s="217"/>
      <c r="D95" s="217"/>
      <c r="E95" s="217"/>
      <c r="F95" s="1"/>
    </row>
    <row r="96" spans="2:6" s="219" customFormat="1">
      <c r="B96" s="217"/>
      <c r="C96" s="217"/>
      <c r="D96" s="217"/>
      <c r="E96" s="217"/>
      <c r="F96" s="1"/>
    </row>
    <row r="97" spans="1:15" s="219" customFormat="1">
      <c r="B97" s="217"/>
      <c r="C97" s="217"/>
      <c r="D97" s="217"/>
      <c r="E97" s="217"/>
      <c r="F97" s="1"/>
    </row>
    <row r="98" spans="1:15" s="219" customFormat="1">
      <c r="B98" s="217"/>
      <c r="C98" s="217"/>
      <c r="D98" s="217"/>
      <c r="E98" s="217"/>
      <c r="F98" s="1"/>
    </row>
    <row r="99" spans="1:15" s="219" customFormat="1">
      <c r="B99" s="217"/>
      <c r="C99" s="217"/>
      <c r="D99" s="217"/>
      <c r="E99" s="217"/>
      <c r="F99" s="1"/>
    </row>
    <row r="100" spans="1:15" s="219" customFormat="1">
      <c r="B100" s="217"/>
      <c r="C100" s="217"/>
      <c r="D100" s="217"/>
      <c r="E100" s="217"/>
      <c r="F100" s="1"/>
    </row>
    <row r="101" spans="1:15" s="219" customFormat="1">
      <c r="B101" s="217"/>
      <c r="C101" s="217"/>
      <c r="D101" s="217"/>
      <c r="E101" s="217"/>
      <c r="F101" s="1"/>
    </row>
    <row r="102" spans="1:15" s="219" customFormat="1">
      <c r="B102" s="217"/>
      <c r="C102" s="217"/>
      <c r="D102" s="217"/>
      <c r="E102" s="217"/>
      <c r="F102" s="1"/>
    </row>
    <row r="103" spans="1:15" s="219" customFormat="1">
      <c r="B103" s="217"/>
      <c r="C103" s="217"/>
      <c r="D103" s="217"/>
      <c r="E103" s="217"/>
      <c r="F103" s="1"/>
    </row>
    <row r="104" spans="1:15" s="219" customFormat="1">
      <c r="B104" s="217"/>
      <c r="C104" s="217"/>
      <c r="D104" s="217"/>
      <c r="E104" s="217"/>
      <c r="F104" s="1"/>
    </row>
    <row r="105" spans="1:15" s="219" customFormat="1">
      <c r="B105" s="217"/>
      <c r="C105" s="217"/>
      <c r="D105" s="217"/>
      <c r="E105" s="217"/>
      <c r="F105" s="1"/>
    </row>
    <row r="106" spans="1:15" s="219" customFormat="1">
      <c r="B106" s="217"/>
      <c r="C106" s="217"/>
      <c r="D106" s="217"/>
      <c r="E106" s="217"/>
      <c r="F106" s="1"/>
    </row>
    <row r="107" spans="1:15" s="219" customFormat="1">
      <c r="B107" s="217"/>
      <c r="C107" s="217"/>
      <c r="D107" s="217"/>
      <c r="E107" s="217"/>
      <c r="F107" s="1"/>
    </row>
    <row r="108" spans="1:15" s="219" customFormat="1">
      <c r="B108" s="217"/>
      <c r="C108" s="217"/>
      <c r="D108" s="217"/>
      <c r="E108" s="217"/>
      <c r="F108" s="1"/>
    </row>
    <row r="109" spans="1:15" s="219" customFormat="1">
      <c r="B109" s="217"/>
      <c r="C109" s="217"/>
      <c r="D109" s="217"/>
      <c r="E109" s="217"/>
      <c r="F109" s="1"/>
    </row>
    <row r="110" spans="1:15" s="219" customFormat="1">
      <c r="B110" s="217"/>
      <c r="C110" s="217"/>
      <c r="D110" s="217"/>
      <c r="E110" s="217"/>
      <c r="F110" s="1"/>
    </row>
    <row r="111" spans="1:15">
      <c r="A111" s="219"/>
      <c r="B111" s="35"/>
      <c r="C111" s="50"/>
      <c r="D111" s="254"/>
      <c r="E111" s="40"/>
      <c r="F111" s="219"/>
      <c r="G111" s="219"/>
      <c r="H111" s="219"/>
      <c r="I111" s="219"/>
      <c r="J111" s="219"/>
      <c r="K111" s="219"/>
      <c r="L111" s="219"/>
      <c r="M111" s="219"/>
      <c r="N111" s="219"/>
      <c r="O111" s="219"/>
    </row>
    <row r="112" spans="1:15">
      <c r="A112" s="219"/>
      <c r="B112" s="35"/>
      <c r="C112" s="254"/>
      <c r="D112" s="254"/>
      <c r="E112" s="40"/>
      <c r="F112" s="219"/>
      <c r="G112" s="219"/>
      <c r="H112" s="219"/>
      <c r="I112" s="219"/>
      <c r="J112" s="219"/>
      <c r="K112" s="219"/>
      <c r="L112" s="219"/>
      <c r="M112" s="219"/>
      <c r="N112" s="219"/>
      <c r="O112" s="219"/>
    </row>
    <row r="113" spans="1:20">
      <c r="A113" s="219"/>
      <c r="B113" s="35"/>
      <c r="C113" s="254"/>
      <c r="D113" s="254"/>
      <c r="E113" s="40"/>
      <c r="F113" s="219"/>
      <c r="G113" s="219"/>
      <c r="H113" s="219"/>
      <c r="I113" s="219"/>
      <c r="J113" s="219"/>
      <c r="K113" s="219"/>
      <c r="L113" s="219"/>
      <c r="M113" s="219"/>
      <c r="N113" s="219"/>
      <c r="O113" s="219"/>
    </row>
    <row r="114" spans="1:20">
      <c r="A114" s="219"/>
      <c r="B114" s="35"/>
      <c r="C114" s="254"/>
      <c r="D114" s="254"/>
      <c r="E114" s="40"/>
      <c r="F114" s="219"/>
      <c r="G114" s="219"/>
      <c r="H114" s="219"/>
      <c r="I114" s="219"/>
      <c r="J114" s="219"/>
      <c r="K114" s="219"/>
      <c r="L114" s="219"/>
      <c r="M114" s="219"/>
      <c r="N114" s="219"/>
      <c r="O114" s="219"/>
    </row>
    <row r="115" spans="1:20">
      <c r="A115" s="219"/>
      <c r="B115" s="35"/>
      <c r="C115" s="50"/>
      <c r="D115" s="254"/>
      <c r="E115" s="40"/>
      <c r="F115" s="219"/>
      <c r="G115" s="219"/>
      <c r="H115" s="219"/>
      <c r="I115" s="219"/>
      <c r="J115" s="219"/>
      <c r="K115" s="219"/>
      <c r="L115" s="219"/>
      <c r="M115" s="219"/>
      <c r="N115" s="219"/>
      <c r="O115" s="219"/>
    </row>
    <row r="117" spans="1:20" ht="14.25" customHeight="1">
      <c r="A117" s="352" t="s">
        <v>174</v>
      </c>
      <c r="B117" s="352"/>
      <c r="C117" s="352"/>
      <c r="D117" s="352"/>
      <c r="E117" s="352"/>
      <c r="F117" s="352"/>
      <c r="G117" s="352"/>
      <c r="H117" s="352"/>
      <c r="I117" s="6"/>
      <c r="J117" s="219"/>
      <c r="K117" s="219"/>
      <c r="L117" s="219"/>
      <c r="M117" s="219"/>
      <c r="N117" s="219"/>
      <c r="O117" s="219"/>
      <c r="P117" s="219"/>
      <c r="Q117" s="219"/>
      <c r="R117" s="219"/>
      <c r="S117" s="219"/>
      <c r="T117" s="219"/>
    </row>
    <row r="118" spans="1:20">
      <c r="A118" s="352" t="s">
        <v>172</v>
      </c>
      <c r="B118" s="352"/>
      <c r="C118" s="352"/>
      <c r="D118" s="352"/>
      <c r="E118" s="352"/>
      <c r="F118" s="352"/>
      <c r="G118" s="352"/>
      <c r="H118" s="352"/>
      <c r="I118" s="6"/>
      <c r="J118" s="219"/>
      <c r="K118" s="219"/>
      <c r="L118" s="219"/>
      <c r="M118" s="219"/>
      <c r="N118" s="219"/>
      <c r="O118" s="219"/>
      <c r="P118" s="219"/>
      <c r="Q118" s="219"/>
      <c r="R118" s="219"/>
      <c r="S118" s="219"/>
      <c r="T118" s="219"/>
    </row>
    <row r="119" spans="1:20">
      <c r="A119" s="249"/>
      <c r="B119" s="249"/>
      <c r="C119" s="249"/>
      <c r="D119" s="249"/>
      <c r="E119" s="249"/>
      <c r="F119" s="249"/>
      <c r="G119" s="249"/>
      <c r="H119" s="249"/>
      <c r="I119" s="6"/>
      <c r="J119" s="219"/>
      <c r="K119" s="219"/>
      <c r="L119" s="219"/>
      <c r="M119" s="219"/>
      <c r="N119" s="219"/>
      <c r="O119" s="219"/>
      <c r="P119" s="219"/>
      <c r="Q119" s="219"/>
      <c r="R119" s="219"/>
      <c r="S119" s="219"/>
      <c r="T119" s="219"/>
    </row>
    <row r="120" spans="1:20" s="85" customFormat="1">
      <c r="A120" s="351" t="s">
        <v>175</v>
      </c>
      <c r="B120" s="351"/>
      <c r="C120" s="351"/>
      <c r="D120" s="351"/>
      <c r="E120" s="351"/>
      <c r="F120" s="351"/>
      <c r="G120" s="351"/>
      <c r="H120" s="351"/>
      <c r="I120" s="351"/>
    </row>
    <row r="122" spans="1:20" ht="36">
      <c r="A122" s="219"/>
      <c r="B122" s="219"/>
      <c r="C122" s="34" t="s">
        <v>176</v>
      </c>
      <c r="D122" s="34" t="s">
        <v>177</v>
      </c>
      <c r="E122" s="34" t="s">
        <v>178</v>
      </c>
      <c r="F122" s="34" t="s">
        <v>179</v>
      </c>
      <c r="G122" s="34" t="s">
        <v>531</v>
      </c>
      <c r="H122" s="219"/>
      <c r="I122" s="219"/>
      <c r="J122" s="219"/>
      <c r="K122" s="219"/>
      <c r="L122" s="219"/>
      <c r="M122" s="219"/>
      <c r="N122" s="219"/>
      <c r="O122" s="219"/>
      <c r="P122" s="219"/>
      <c r="Q122" s="219"/>
      <c r="R122" s="219"/>
      <c r="S122" s="219"/>
      <c r="T122" s="219"/>
    </row>
    <row r="123" spans="1:20">
      <c r="A123" s="219"/>
      <c r="B123" s="36" t="s">
        <v>37</v>
      </c>
      <c r="D123" s="227">
        <v>67296</v>
      </c>
      <c r="E123" s="45">
        <v>1.23</v>
      </c>
      <c r="F123" s="45">
        <v>2.75</v>
      </c>
      <c r="G123" s="43">
        <v>0.11</v>
      </c>
      <c r="H123" s="219"/>
      <c r="I123" s="219"/>
      <c r="J123" s="219"/>
      <c r="K123" s="219"/>
      <c r="L123" s="219"/>
      <c r="M123" s="219"/>
      <c r="N123" s="219"/>
      <c r="O123" s="219"/>
      <c r="P123" s="219"/>
      <c r="Q123" s="219"/>
      <c r="R123" s="219"/>
      <c r="S123" s="219"/>
      <c r="T123" s="219"/>
    </row>
    <row r="124" spans="1:20">
      <c r="A124" s="219"/>
      <c r="B124" s="35" t="s">
        <v>34</v>
      </c>
      <c r="C124" s="41">
        <v>0.15</v>
      </c>
      <c r="D124" s="222">
        <v>67296</v>
      </c>
      <c r="E124" s="44">
        <v>1.23</v>
      </c>
      <c r="F124" s="44">
        <v>2.75</v>
      </c>
      <c r="G124" s="219"/>
      <c r="H124" s="219"/>
      <c r="I124" s="219"/>
      <c r="J124" s="219"/>
      <c r="K124" s="219"/>
      <c r="L124" s="219"/>
      <c r="M124" s="219"/>
      <c r="N124" s="219"/>
      <c r="O124" s="219"/>
      <c r="P124" s="219"/>
      <c r="Q124" s="219"/>
      <c r="R124" s="219"/>
      <c r="S124" s="219"/>
      <c r="T124" s="219"/>
    </row>
    <row r="125" spans="1:20">
      <c r="A125" s="219"/>
      <c r="B125" s="35" t="s">
        <v>24</v>
      </c>
      <c r="C125" s="41">
        <v>0.17</v>
      </c>
      <c r="D125" s="222">
        <v>67296</v>
      </c>
      <c r="E125" s="44">
        <v>1.23</v>
      </c>
      <c r="F125" s="44">
        <v>2.75</v>
      </c>
      <c r="G125" s="219"/>
      <c r="H125" s="219"/>
      <c r="I125" s="219"/>
      <c r="J125" s="219"/>
      <c r="K125" s="219"/>
      <c r="L125" s="219"/>
      <c r="M125" s="219"/>
      <c r="N125" s="219"/>
      <c r="O125" s="219"/>
      <c r="P125" s="219"/>
      <c r="Q125" s="219"/>
      <c r="R125" s="219"/>
      <c r="S125" s="219"/>
      <c r="T125" s="219"/>
    </row>
    <row r="126" spans="1:20">
      <c r="A126" s="219"/>
      <c r="B126" s="35" t="s">
        <v>30</v>
      </c>
      <c r="C126" s="41">
        <v>0.18</v>
      </c>
      <c r="D126" s="222">
        <v>72804</v>
      </c>
      <c r="E126" s="44">
        <v>1.2</v>
      </c>
      <c r="F126" s="44">
        <v>2.69</v>
      </c>
      <c r="G126" s="219"/>
      <c r="H126" s="219"/>
      <c r="I126" s="219"/>
      <c r="J126" s="219"/>
      <c r="K126" s="219"/>
      <c r="L126" s="219"/>
      <c r="M126" s="219"/>
      <c r="N126" s="219"/>
      <c r="O126" s="219"/>
      <c r="P126" s="219"/>
      <c r="Q126" s="219"/>
      <c r="R126" s="219"/>
      <c r="S126" s="219"/>
      <c r="T126" s="219"/>
    </row>
    <row r="127" spans="1:20">
      <c r="A127" s="219"/>
      <c r="B127" s="35" t="s">
        <v>38</v>
      </c>
      <c r="C127" s="41">
        <v>0.18</v>
      </c>
      <c r="D127" s="222">
        <v>67296</v>
      </c>
      <c r="E127" s="44">
        <v>1.23</v>
      </c>
      <c r="F127" s="44">
        <v>2.75</v>
      </c>
      <c r="G127" s="219"/>
      <c r="H127" s="219"/>
      <c r="I127" s="219"/>
      <c r="J127" s="219"/>
      <c r="K127" s="219"/>
      <c r="L127" s="219"/>
      <c r="M127" s="219"/>
      <c r="N127" s="219"/>
      <c r="O127" s="219"/>
      <c r="P127" s="219"/>
      <c r="Q127" s="219"/>
      <c r="R127" s="219"/>
      <c r="S127" s="219"/>
      <c r="T127" s="219"/>
    </row>
    <row r="128" spans="1:20">
      <c r="A128" s="219"/>
      <c r="B128" s="35" t="s">
        <v>29</v>
      </c>
      <c r="C128" s="41">
        <v>0.18</v>
      </c>
      <c r="D128" s="222">
        <v>67296</v>
      </c>
      <c r="E128" s="44">
        <v>1.23</v>
      </c>
      <c r="F128" s="44">
        <v>2.75</v>
      </c>
      <c r="G128" s="219"/>
      <c r="H128" s="219"/>
      <c r="I128" s="219"/>
      <c r="J128" s="219"/>
      <c r="K128" s="219"/>
      <c r="L128" s="219"/>
      <c r="M128" s="219"/>
      <c r="N128" s="219"/>
      <c r="O128" s="219"/>
      <c r="P128" s="219"/>
      <c r="Q128" s="219"/>
      <c r="R128" s="219"/>
      <c r="S128" s="219"/>
      <c r="T128" s="219"/>
    </row>
    <row r="129" spans="1:20">
      <c r="A129" s="219"/>
      <c r="B129" s="35" t="s">
        <v>26</v>
      </c>
      <c r="C129" s="41">
        <v>0.19</v>
      </c>
      <c r="D129" s="222">
        <v>67296</v>
      </c>
      <c r="E129" s="44">
        <v>1.23</v>
      </c>
      <c r="F129" s="44">
        <v>2.75</v>
      </c>
      <c r="G129" s="219"/>
      <c r="H129" s="219"/>
      <c r="I129" s="219"/>
      <c r="J129" s="219"/>
      <c r="K129" s="219"/>
      <c r="L129" s="219"/>
      <c r="M129" s="219"/>
      <c r="N129" s="219"/>
      <c r="O129" s="219"/>
      <c r="P129" s="219"/>
      <c r="Q129" s="219"/>
      <c r="R129" s="219"/>
      <c r="S129" s="219"/>
      <c r="T129" s="219"/>
    </row>
    <row r="130" spans="1:20">
      <c r="A130" s="219"/>
      <c r="B130" s="35" t="s">
        <v>33</v>
      </c>
      <c r="C130" s="42">
        <v>0.21</v>
      </c>
      <c r="D130" s="222">
        <v>62513</v>
      </c>
      <c r="E130" s="44">
        <v>1.17</v>
      </c>
      <c r="F130" s="44">
        <v>2.63</v>
      </c>
      <c r="G130" s="219"/>
      <c r="H130" s="219"/>
      <c r="I130" s="219"/>
      <c r="J130" s="219"/>
      <c r="K130" s="219"/>
      <c r="L130" s="219"/>
      <c r="M130" s="219"/>
      <c r="N130" s="219"/>
      <c r="O130" s="219"/>
      <c r="P130" s="219"/>
      <c r="Q130" s="219"/>
      <c r="R130" s="219"/>
      <c r="S130" s="219"/>
      <c r="T130" s="219"/>
    </row>
    <row r="131" spans="1:20" s="219" customFormat="1">
      <c r="B131" s="35" t="s">
        <v>25</v>
      </c>
      <c r="C131" s="41">
        <v>0.21</v>
      </c>
      <c r="D131" s="222">
        <v>67296</v>
      </c>
      <c r="E131" s="44">
        <v>1.23</v>
      </c>
      <c r="F131" s="44">
        <v>2.75</v>
      </c>
    </row>
    <row r="132" spans="1:20">
      <c r="A132" s="219"/>
      <c r="B132" s="35" t="s">
        <v>20</v>
      </c>
      <c r="C132" s="41">
        <v>0.21</v>
      </c>
      <c r="D132" s="222">
        <v>67296</v>
      </c>
      <c r="E132" s="44">
        <v>1.23</v>
      </c>
      <c r="F132" s="44">
        <v>2.75</v>
      </c>
      <c r="G132" s="219"/>
      <c r="H132" s="219"/>
      <c r="I132" s="219"/>
      <c r="J132" s="219"/>
      <c r="K132" s="219"/>
      <c r="L132" s="219"/>
      <c r="M132" s="219"/>
      <c r="N132" s="219"/>
      <c r="O132" s="219"/>
      <c r="P132" s="219"/>
      <c r="Q132" s="219"/>
      <c r="R132" s="219"/>
      <c r="S132" s="219"/>
      <c r="T132" s="219"/>
    </row>
    <row r="133" spans="1:20">
      <c r="A133" s="219"/>
      <c r="B133" s="35" t="s">
        <v>31</v>
      </c>
      <c r="C133" s="41">
        <v>0.21</v>
      </c>
      <c r="D133" s="222">
        <v>67296</v>
      </c>
      <c r="E133" s="44">
        <v>1.23</v>
      </c>
      <c r="F133" s="44">
        <v>2.75</v>
      </c>
      <c r="G133" s="219"/>
      <c r="H133" s="219"/>
      <c r="I133" s="219"/>
      <c r="J133" s="219"/>
      <c r="K133" s="219"/>
      <c r="L133" s="219"/>
      <c r="M133" s="219"/>
      <c r="N133" s="219"/>
      <c r="O133" s="219"/>
      <c r="P133" s="219"/>
      <c r="Q133" s="219"/>
      <c r="R133" s="219"/>
      <c r="S133" s="219"/>
      <c r="T133" s="219"/>
    </row>
    <row r="134" spans="1:20">
      <c r="A134" s="219"/>
      <c r="B134" s="35" t="s">
        <v>21</v>
      </c>
      <c r="C134" s="41">
        <v>0.21</v>
      </c>
      <c r="D134" s="222">
        <v>67296</v>
      </c>
      <c r="E134" s="44">
        <v>1.23</v>
      </c>
      <c r="F134" s="44">
        <v>2.75</v>
      </c>
      <c r="G134" s="219"/>
      <c r="H134" s="219"/>
      <c r="I134" s="219"/>
      <c r="J134" s="219"/>
      <c r="K134" s="219"/>
      <c r="L134" s="219"/>
      <c r="M134" s="219"/>
      <c r="N134" s="219"/>
      <c r="O134" s="219"/>
      <c r="P134" s="219"/>
      <c r="Q134" s="219"/>
      <c r="R134" s="219"/>
      <c r="S134" s="219"/>
      <c r="T134" s="219"/>
    </row>
    <row r="135" spans="1:20">
      <c r="A135" s="219"/>
      <c r="B135" s="35" t="s">
        <v>32</v>
      </c>
      <c r="C135" s="41">
        <v>0.22</v>
      </c>
      <c r="D135" s="222">
        <v>57637</v>
      </c>
      <c r="E135" s="44">
        <v>0.97</v>
      </c>
      <c r="F135" s="44">
        <v>2.2999999999999998</v>
      </c>
      <c r="G135" s="219"/>
      <c r="H135" s="219"/>
      <c r="I135" s="219"/>
      <c r="J135" s="219"/>
      <c r="K135" s="219"/>
      <c r="L135" s="219"/>
      <c r="M135" s="219"/>
      <c r="N135" s="219"/>
      <c r="O135" s="219"/>
      <c r="P135" s="219"/>
      <c r="Q135" s="219"/>
      <c r="R135" s="219"/>
      <c r="S135" s="219"/>
      <c r="T135" s="219"/>
    </row>
    <row r="136" spans="1:20">
      <c r="A136" s="219"/>
      <c r="B136" s="35" t="s">
        <v>23</v>
      </c>
      <c r="C136" s="41">
        <v>0.22</v>
      </c>
      <c r="D136" s="222">
        <v>62513</v>
      </c>
      <c r="E136" s="44">
        <v>1.17</v>
      </c>
      <c r="F136" s="44">
        <v>2.63</v>
      </c>
      <c r="G136" s="219"/>
      <c r="H136" s="219"/>
      <c r="I136" s="219"/>
      <c r="J136" s="219"/>
      <c r="K136" s="219"/>
      <c r="L136" s="219"/>
      <c r="M136" s="219"/>
      <c r="N136" s="219"/>
      <c r="O136" s="219"/>
      <c r="P136" s="219"/>
      <c r="Q136" s="219"/>
      <c r="R136" s="219"/>
      <c r="S136" s="219"/>
      <c r="T136" s="219"/>
    </row>
    <row r="137" spans="1:20">
      <c r="A137" s="219"/>
      <c r="B137" s="35" t="s">
        <v>27</v>
      </c>
      <c r="C137" s="41">
        <v>0.23</v>
      </c>
      <c r="D137" s="222">
        <v>62513</v>
      </c>
      <c r="E137" s="44">
        <v>1.17</v>
      </c>
      <c r="F137" s="44">
        <v>2.63</v>
      </c>
      <c r="G137" s="219"/>
      <c r="H137" s="219"/>
      <c r="I137" s="219"/>
      <c r="J137" s="219"/>
      <c r="K137" s="219"/>
      <c r="L137" s="219"/>
      <c r="M137" s="219"/>
      <c r="N137" s="219"/>
      <c r="O137" s="219"/>
      <c r="P137" s="219"/>
      <c r="Q137" s="219"/>
      <c r="R137" s="219"/>
      <c r="S137" s="219"/>
      <c r="T137" s="219"/>
    </row>
    <row r="138" spans="1:20">
      <c r="A138" s="219"/>
      <c r="B138" s="35" t="s">
        <v>19</v>
      </c>
      <c r="C138" s="41">
        <v>0.23</v>
      </c>
      <c r="D138" s="222">
        <v>67296</v>
      </c>
      <c r="E138" s="44">
        <v>1.23</v>
      </c>
      <c r="F138" s="44">
        <v>2.75</v>
      </c>
      <c r="G138" s="219"/>
      <c r="H138" s="219"/>
      <c r="I138" s="219"/>
      <c r="J138" s="219"/>
      <c r="K138" s="219"/>
      <c r="L138" s="219"/>
      <c r="M138" s="219"/>
      <c r="N138" s="219"/>
      <c r="O138" s="219"/>
      <c r="P138" s="219"/>
      <c r="Q138" s="219"/>
      <c r="R138" s="219"/>
      <c r="S138" s="219"/>
      <c r="T138" s="219"/>
    </row>
    <row r="139" spans="1:20">
      <c r="A139" s="219"/>
      <c r="B139" s="35" t="s">
        <v>22</v>
      </c>
      <c r="C139" s="41">
        <v>0.23</v>
      </c>
      <c r="D139" s="222">
        <v>67296</v>
      </c>
      <c r="E139" s="44">
        <v>1.23</v>
      </c>
      <c r="F139" s="44">
        <v>2.75</v>
      </c>
      <c r="G139" s="219"/>
      <c r="H139" s="219"/>
      <c r="I139" s="219"/>
      <c r="J139" s="219"/>
      <c r="K139" s="219"/>
      <c r="L139" s="219"/>
      <c r="M139" s="219"/>
      <c r="N139" s="219"/>
      <c r="O139" s="219"/>
      <c r="P139" s="219"/>
      <c r="Q139" s="219"/>
      <c r="R139" s="219"/>
      <c r="S139" s="219"/>
      <c r="T139" s="219"/>
    </row>
    <row r="140" spans="1:20">
      <c r="A140" s="219"/>
      <c r="B140" s="35" t="s">
        <v>28</v>
      </c>
      <c r="C140" s="41">
        <v>0.23</v>
      </c>
      <c r="D140" s="222">
        <v>58699</v>
      </c>
      <c r="E140" s="44">
        <v>1.1599999999999999</v>
      </c>
      <c r="F140" s="44">
        <v>2.56</v>
      </c>
      <c r="G140" s="219"/>
      <c r="H140" s="219"/>
      <c r="I140" s="219"/>
      <c r="J140" s="219"/>
      <c r="K140" s="219"/>
      <c r="L140" s="219"/>
      <c r="M140" s="219"/>
      <c r="N140" s="219"/>
      <c r="O140" s="219"/>
      <c r="P140" s="219"/>
      <c r="Q140" s="219"/>
      <c r="R140" s="219"/>
      <c r="S140" s="219"/>
      <c r="T140" s="219"/>
    </row>
    <row r="141" spans="1:20">
      <c r="A141" s="219"/>
      <c r="B141" s="35" t="s">
        <v>36</v>
      </c>
      <c r="C141" s="41">
        <v>0.24</v>
      </c>
      <c r="D141" s="222">
        <v>54461</v>
      </c>
      <c r="E141" s="44">
        <v>1.17</v>
      </c>
      <c r="F141" s="44">
        <v>2.64</v>
      </c>
      <c r="G141" s="219"/>
      <c r="H141" s="219"/>
      <c r="I141" s="219"/>
      <c r="J141" s="219"/>
      <c r="K141" s="219"/>
      <c r="L141" s="219"/>
      <c r="M141" s="219"/>
      <c r="N141" s="219"/>
      <c r="O141" s="219"/>
      <c r="P141" s="219"/>
      <c r="Q141" s="219"/>
      <c r="R141" s="219"/>
      <c r="S141" s="219"/>
      <c r="T141" s="219"/>
    </row>
    <row r="142" spans="1:20">
      <c r="A142" s="219"/>
      <c r="B142" s="35" t="s">
        <v>35</v>
      </c>
      <c r="C142" s="41">
        <v>0.24</v>
      </c>
      <c r="D142" s="222">
        <v>62513</v>
      </c>
      <c r="E142" s="44">
        <v>1.17</v>
      </c>
      <c r="F142" s="44">
        <v>2.63</v>
      </c>
      <c r="G142" s="219"/>
      <c r="H142" s="219"/>
      <c r="I142" s="219"/>
      <c r="J142" s="219"/>
      <c r="K142" s="219"/>
      <c r="L142" s="219"/>
      <c r="M142" s="219"/>
      <c r="N142" s="219"/>
      <c r="O142" s="219"/>
      <c r="P142" s="219"/>
      <c r="Q142" s="219"/>
      <c r="R142" s="219"/>
      <c r="S142" s="219"/>
      <c r="T142" s="219"/>
    </row>
    <row r="143" spans="1:20">
      <c r="A143" s="219"/>
      <c r="B143" s="35" t="s">
        <v>39</v>
      </c>
      <c r="C143" s="41">
        <v>0.27</v>
      </c>
      <c r="D143" s="222">
        <v>49984</v>
      </c>
      <c r="E143" s="44">
        <v>1.1000000000000001</v>
      </c>
      <c r="F143" s="44">
        <v>2.86</v>
      </c>
      <c r="G143" s="219"/>
      <c r="H143" s="219"/>
      <c r="I143" s="219"/>
      <c r="J143" s="219"/>
      <c r="K143" s="219"/>
      <c r="L143" s="219"/>
      <c r="M143" s="219"/>
      <c r="N143" s="219"/>
      <c r="O143" s="219"/>
      <c r="P143" s="219"/>
      <c r="Q143" s="219"/>
      <c r="R143" s="219"/>
      <c r="S143" s="219"/>
      <c r="T143" s="219"/>
    </row>
    <row r="145" spans="1:20" ht="14.25" customHeight="1">
      <c r="A145" s="352" t="s">
        <v>180</v>
      </c>
      <c r="B145" s="352"/>
      <c r="C145" s="352"/>
      <c r="D145" s="352"/>
      <c r="E145" s="352"/>
      <c r="F145" s="352"/>
      <c r="G145" s="352"/>
      <c r="H145" s="352"/>
      <c r="I145" s="6"/>
      <c r="J145" s="219"/>
      <c r="K145" s="219"/>
      <c r="L145" s="219"/>
      <c r="M145" s="219"/>
      <c r="N145" s="219"/>
      <c r="O145" s="219"/>
      <c r="P145" s="219"/>
      <c r="Q145" s="219"/>
      <c r="R145" s="219"/>
      <c r="S145" s="219"/>
      <c r="T145" s="219"/>
    </row>
    <row r="146" spans="1:20">
      <c r="A146" s="352" t="s">
        <v>181</v>
      </c>
      <c r="B146" s="352"/>
      <c r="C146" s="352"/>
      <c r="D146" s="352"/>
      <c r="E146" s="352"/>
      <c r="F146" s="352"/>
      <c r="G146" s="352"/>
      <c r="H146" s="352"/>
      <c r="I146" s="6"/>
      <c r="J146" s="219"/>
      <c r="K146" s="219"/>
      <c r="L146" s="219"/>
      <c r="M146" s="219"/>
      <c r="N146" s="219"/>
      <c r="O146" s="219"/>
      <c r="P146" s="219"/>
      <c r="Q146" s="219"/>
      <c r="R146" s="219"/>
      <c r="S146" s="219"/>
      <c r="T146" s="219"/>
    </row>
    <row r="149" spans="1:20" s="85" customFormat="1">
      <c r="A149" s="351" t="s">
        <v>587</v>
      </c>
      <c r="B149" s="351"/>
      <c r="C149" s="351"/>
      <c r="D149" s="351"/>
      <c r="E149" s="351"/>
      <c r="F149" s="351"/>
      <c r="G149" s="351"/>
      <c r="H149" s="351"/>
      <c r="I149" s="351"/>
    </row>
    <row r="151" spans="1:20">
      <c r="A151" s="219"/>
      <c r="B151" s="365" t="s">
        <v>182</v>
      </c>
      <c r="C151" s="365"/>
      <c r="D151" s="47"/>
      <c r="E151" s="47"/>
      <c r="F151" s="47"/>
      <c r="G151" s="219"/>
      <c r="H151" s="219"/>
      <c r="I151" s="219"/>
      <c r="J151" s="219"/>
      <c r="K151" s="219"/>
      <c r="L151" s="219"/>
      <c r="M151" s="219"/>
      <c r="N151" s="219"/>
      <c r="O151" s="219"/>
      <c r="P151" s="219"/>
      <c r="Q151" s="219"/>
      <c r="R151" s="219"/>
      <c r="S151" s="219"/>
      <c r="T151" s="219"/>
    </row>
    <row r="152" spans="1:20" ht="60">
      <c r="A152" s="219"/>
      <c r="B152" s="34" t="s">
        <v>183</v>
      </c>
      <c r="C152" s="34" t="s">
        <v>184</v>
      </c>
      <c r="D152" s="259" t="s">
        <v>182</v>
      </c>
      <c r="E152" s="34" t="s">
        <v>185</v>
      </c>
      <c r="F152" s="34" t="s">
        <v>186</v>
      </c>
      <c r="G152" s="34" t="s">
        <v>187</v>
      </c>
      <c r="H152" s="22" t="s">
        <v>83</v>
      </c>
      <c r="I152" s="22"/>
      <c r="J152" s="219"/>
      <c r="K152" s="219"/>
      <c r="L152" s="219"/>
      <c r="M152" s="219"/>
      <c r="N152" s="219"/>
      <c r="O152" s="219"/>
      <c r="P152" s="219"/>
      <c r="Q152" s="219"/>
      <c r="R152" s="219"/>
      <c r="S152" s="219"/>
      <c r="T152" s="219"/>
    </row>
    <row r="153" spans="1:20">
      <c r="A153" s="36" t="s">
        <v>37</v>
      </c>
      <c r="B153" s="227">
        <v>6043</v>
      </c>
      <c r="C153" s="227">
        <v>1058</v>
      </c>
      <c r="E153" s="227">
        <v>10094</v>
      </c>
      <c r="F153" s="37">
        <v>0.7</v>
      </c>
      <c r="G153" s="49">
        <f>F153-15%</f>
        <v>0.54999999999999993</v>
      </c>
      <c r="H153" s="275">
        <v>7101</v>
      </c>
      <c r="I153" s="332"/>
      <c r="J153" s="219"/>
      <c r="K153" s="219"/>
      <c r="L153" s="219"/>
      <c r="M153" s="219"/>
      <c r="N153" s="219"/>
      <c r="O153" s="219"/>
      <c r="P153" s="219"/>
      <c r="Q153" s="219"/>
      <c r="R153" s="219"/>
      <c r="S153" s="219"/>
      <c r="T153" s="219"/>
    </row>
    <row r="154" spans="1:20">
      <c r="A154" s="35" t="s">
        <v>34</v>
      </c>
      <c r="B154" s="222">
        <v>8640</v>
      </c>
      <c r="C154" s="222">
        <v>1825</v>
      </c>
      <c r="D154" s="261">
        <v>10465</v>
      </c>
      <c r="E154" s="222">
        <v>10094</v>
      </c>
      <c r="F154" s="29">
        <v>1.04</v>
      </c>
      <c r="G154" s="48">
        <f t="shared" ref="G154:G164" si="1">F154-15%</f>
        <v>0.89</v>
      </c>
      <c r="H154" s="9"/>
      <c r="I154" s="332"/>
      <c r="J154" s="219"/>
      <c r="K154" s="219"/>
      <c r="L154" s="219"/>
      <c r="M154" s="219"/>
      <c r="N154" s="219"/>
      <c r="O154" s="219"/>
      <c r="P154" s="219"/>
      <c r="Q154" s="219"/>
      <c r="R154" s="219"/>
      <c r="S154" s="219"/>
      <c r="T154" s="219"/>
    </row>
    <row r="155" spans="1:20">
      <c r="A155" s="35" t="s">
        <v>24</v>
      </c>
      <c r="B155" s="222">
        <v>9838</v>
      </c>
      <c r="C155" s="222">
        <v>2126</v>
      </c>
      <c r="D155" s="261">
        <v>11964</v>
      </c>
      <c r="E155" s="222">
        <v>10094</v>
      </c>
      <c r="F155" s="29">
        <v>1.19</v>
      </c>
      <c r="G155" s="48">
        <f t="shared" si="1"/>
        <v>1.04</v>
      </c>
      <c r="H155" s="9"/>
      <c r="I155" s="332"/>
      <c r="J155" s="219"/>
      <c r="K155" s="219"/>
      <c r="L155" s="219"/>
      <c r="M155" s="219"/>
      <c r="N155" s="219"/>
      <c r="O155" s="219"/>
      <c r="P155" s="219"/>
      <c r="Q155" s="219"/>
      <c r="R155" s="219"/>
      <c r="S155" s="219"/>
      <c r="T155" s="219"/>
    </row>
    <row r="156" spans="1:20">
      <c r="A156" s="35" t="s">
        <v>29</v>
      </c>
      <c r="B156" s="222">
        <v>9833</v>
      </c>
      <c r="C156" s="222">
        <v>2221</v>
      </c>
      <c r="D156" s="261">
        <v>12054</v>
      </c>
      <c r="E156" s="222">
        <v>10094</v>
      </c>
      <c r="F156" s="29">
        <v>1.19</v>
      </c>
      <c r="G156" s="48">
        <f t="shared" si="1"/>
        <v>1.04</v>
      </c>
      <c r="H156" s="9"/>
      <c r="I156" s="332"/>
      <c r="J156" s="219"/>
      <c r="K156" s="219"/>
      <c r="L156" s="219"/>
      <c r="M156" s="219"/>
      <c r="N156" s="219"/>
      <c r="O156" s="219"/>
      <c r="P156" s="219"/>
      <c r="Q156" s="219"/>
      <c r="R156" s="219"/>
      <c r="S156" s="219"/>
      <c r="T156" s="219"/>
    </row>
    <row r="157" spans="1:20">
      <c r="A157" s="35" t="s">
        <v>38</v>
      </c>
      <c r="B157" s="222">
        <v>9855</v>
      </c>
      <c r="C157" s="222">
        <v>2212</v>
      </c>
      <c r="D157" s="274">
        <v>12067</v>
      </c>
      <c r="E157" s="222">
        <v>10094</v>
      </c>
      <c r="F157" s="29">
        <v>1.2</v>
      </c>
      <c r="G157" s="48">
        <f t="shared" si="1"/>
        <v>1.05</v>
      </c>
      <c r="H157" s="9"/>
      <c r="I157" s="332"/>
      <c r="J157" s="219"/>
      <c r="K157" s="219"/>
      <c r="L157" s="219"/>
      <c r="M157" s="219"/>
      <c r="N157" s="219"/>
      <c r="O157" s="219"/>
      <c r="P157" s="219"/>
      <c r="Q157" s="219"/>
      <c r="R157" s="219"/>
      <c r="S157" s="219"/>
      <c r="T157" s="219"/>
    </row>
    <row r="158" spans="1:20">
      <c r="A158" s="35" t="s">
        <v>33</v>
      </c>
      <c r="B158" s="222">
        <v>10548</v>
      </c>
      <c r="C158" s="222">
        <v>2567</v>
      </c>
      <c r="D158" s="261">
        <v>13115</v>
      </c>
      <c r="E158" s="222">
        <v>9377</v>
      </c>
      <c r="F158" s="29">
        <v>1.4</v>
      </c>
      <c r="G158" s="48">
        <f t="shared" si="1"/>
        <v>1.25</v>
      </c>
      <c r="H158" s="9"/>
      <c r="I158" s="332"/>
      <c r="J158" s="219"/>
      <c r="K158" s="219"/>
      <c r="L158" s="219"/>
      <c r="M158" s="219"/>
      <c r="N158" s="219"/>
      <c r="O158" s="219"/>
      <c r="P158" s="219"/>
      <c r="Q158" s="219"/>
      <c r="R158" s="219"/>
      <c r="S158" s="219"/>
      <c r="T158" s="219"/>
    </row>
    <row r="159" spans="1:20">
      <c r="A159" s="35" t="s">
        <v>26</v>
      </c>
      <c r="B159" s="222">
        <v>10574</v>
      </c>
      <c r="C159" s="222">
        <v>2564</v>
      </c>
      <c r="D159" s="261">
        <v>13138</v>
      </c>
      <c r="E159" s="222">
        <v>10094</v>
      </c>
      <c r="F159" s="29">
        <v>1.3</v>
      </c>
      <c r="G159" s="48">
        <f t="shared" si="1"/>
        <v>1.1500000000000001</v>
      </c>
      <c r="H159" s="9"/>
      <c r="I159" s="332"/>
      <c r="J159" s="219"/>
      <c r="K159" s="219"/>
      <c r="L159" s="219"/>
      <c r="M159" s="219"/>
      <c r="N159" s="219"/>
      <c r="O159" s="219"/>
      <c r="P159" s="219"/>
      <c r="Q159" s="219"/>
      <c r="R159" s="219"/>
      <c r="S159" s="219"/>
      <c r="T159" s="219"/>
    </row>
    <row r="160" spans="1:20">
      <c r="A160" s="35" t="s">
        <v>32</v>
      </c>
      <c r="B160" s="222">
        <v>10433</v>
      </c>
      <c r="C160" s="222">
        <v>2709</v>
      </c>
      <c r="D160" s="261">
        <v>13142</v>
      </c>
      <c r="E160" s="222">
        <v>8646</v>
      </c>
      <c r="F160" s="29">
        <v>1.52</v>
      </c>
      <c r="G160" s="48">
        <f t="shared" si="1"/>
        <v>1.37</v>
      </c>
      <c r="H160" s="9"/>
      <c r="I160" s="332"/>
      <c r="J160" s="219"/>
      <c r="K160" s="219"/>
      <c r="L160" s="219"/>
      <c r="M160" s="219"/>
      <c r="N160" s="219"/>
      <c r="O160" s="219"/>
      <c r="P160" s="219"/>
      <c r="Q160" s="219"/>
      <c r="R160" s="219"/>
      <c r="S160" s="219"/>
      <c r="T160" s="219"/>
    </row>
    <row r="161" spans="1:20">
      <c r="A161" s="35" t="s">
        <v>30</v>
      </c>
      <c r="B161" s="222">
        <v>10603</v>
      </c>
      <c r="C161" s="222">
        <v>2648</v>
      </c>
      <c r="D161" s="261">
        <v>13251</v>
      </c>
      <c r="E161" s="222">
        <v>10921</v>
      </c>
      <c r="F161" s="29">
        <v>1.21</v>
      </c>
      <c r="G161" s="48">
        <f t="shared" si="1"/>
        <v>1.06</v>
      </c>
      <c r="H161" s="9"/>
      <c r="I161" s="332"/>
      <c r="J161" s="219"/>
      <c r="K161" s="219"/>
      <c r="L161" s="219"/>
      <c r="M161" s="219"/>
      <c r="N161" s="219"/>
      <c r="O161" s="219"/>
      <c r="P161" s="219"/>
      <c r="Q161" s="219"/>
      <c r="R161" s="219"/>
      <c r="S161" s="219"/>
      <c r="T161" s="219"/>
    </row>
    <row r="162" spans="1:20" s="219" customFormat="1">
      <c r="A162" s="35" t="s">
        <v>36</v>
      </c>
      <c r="B162" s="222">
        <v>10505</v>
      </c>
      <c r="C162" s="222">
        <v>2802</v>
      </c>
      <c r="D162" s="261">
        <v>13307</v>
      </c>
      <c r="E162" s="222">
        <v>8169</v>
      </c>
      <c r="F162" s="29">
        <v>1.63</v>
      </c>
      <c r="G162" s="48">
        <f t="shared" si="1"/>
        <v>1.48</v>
      </c>
      <c r="H162" s="9"/>
      <c r="I162" s="332"/>
    </row>
    <row r="163" spans="1:20">
      <c r="A163" s="35" t="s">
        <v>28</v>
      </c>
      <c r="B163" s="222">
        <v>11076</v>
      </c>
      <c r="C163" s="222">
        <v>2979</v>
      </c>
      <c r="D163" s="261">
        <v>14055</v>
      </c>
      <c r="E163" s="260">
        <v>8805</v>
      </c>
      <c r="F163" s="29">
        <v>1.6</v>
      </c>
      <c r="G163" s="48">
        <f t="shared" si="1"/>
        <v>1.4500000000000002</v>
      </c>
      <c r="H163" s="9"/>
      <c r="I163" s="332"/>
      <c r="J163" s="219"/>
      <c r="K163" s="219"/>
      <c r="L163" s="219"/>
      <c r="M163" s="219"/>
      <c r="N163" s="219"/>
      <c r="O163" s="219"/>
      <c r="P163" s="219"/>
      <c r="Q163" s="219"/>
      <c r="R163" s="219"/>
      <c r="S163" s="219"/>
      <c r="T163" s="219"/>
    </row>
    <row r="164" spans="1:20">
      <c r="A164" s="35" t="s">
        <v>39</v>
      </c>
      <c r="B164" s="222">
        <v>11103</v>
      </c>
      <c r="C164" s="222">
        <v>3000</v>
      </c>
      <c r="D164" s="261">
        <v>14103</v>
      </c>
      <c r="E164" s="222">
        <v>7498</v>
      </c>
      <c r="F164" s="29">
        <v>1.88</v>
      </c>
      <c r="G164" s="48">
        <f t="shared" si="1"/>
        <v>1.73</v>
      </c>
      <c r="H164" s="9"/>
      <c r="I164" s="332"/>
      <c r="J164" s="219"/>
      <c r="K164" s="219"/>
      <c r="L164" s="219"/>
      <c r="M164" s="219"/>
      <c r="N164" s="219"/>
      <c r="O164" s="219"/>
      <c r="P164" s="219"/>
      <c r="Q164" s="219"/>
      <c r="R164" s="219"/>
      <c r="S164" s="219"/>
      <c r="T164" s="219"/>
    </row>
    <row r="165" spans="1:20">
      <c r="A165" s="35" t="s">
        <v>23</v>
      </c>
      <c r="B165" s="222">
        <v>11256</v>
      </c>
      <c r="C165" s="222">
        <v>2863</v>
      </c>
      <c r="D165" s="261">
        <v>14119</v>
      </c>
      <c r="E165" s="222">
        <v>9377</v>
      </c>
      <c r="F165" s="29">
        <v>1.51</v>
      </c>
      <c r="G165" s="48">
        <v>1.36</v>
      </c>
      <c r="H165" s="275"/>
      <c r="I165" s="332"/>
      <c r="J165" s="219"/>
      <c r="K165" s="219"/>
      <c r="L165" s="219"/>
      <c r="M165" s="219"/>
      <c r="N165" s="219"/>
      <c r="O165" s="219"/>
      <c r="P165" s="219"/>
      <c r="Q165" s="219"/>
      <c r="R165" s="219"/>
      <c r="S165" s="219"/>
      <c r="T165" s="219"/>
    </row>
    <row r="166" spans="1:20">
      <c r="A166" s="35" t="s">
        <v>25</v>
      </c>
      <c r="B166" s="222">
        <v>11362</v>
      </c>
      <c r="C166" s="222">
        <v>2829</v>
      </c>
      <c r="D166" s="261">
        <v>14191</v>
      </c>
      <c r="E166" s="222">
        <v>10094</v>
      </c>
      <c r="F166" s="29">
        <v>1.41</v>
      </c>
      <c r="G166" s="48">
        <f t="shared" ref="G166:G173" si="2">F166-15%</f>
        <v>1.26</v>
      </c>
      <c r="H166" s="9"/>
      <c r="I166" s="332"/>
      <c r="J166" s="219"/>
      <c r="K166" s="219"/>
      <c r="L166" s="219"/>
      <c r="M166" s="219"/>
      <c r="N166" s="219"/>
      <c r="O166" s="219"/>
      <c r="P166" s="219"/>
      <c r="Q166" s="219"/>
      <c r="R166" s="219"/>
      <c r="S166" s="219"/>
      <c r="T166" s="219"/>
    </row>
    <row r="167" spans="1:20">
      <c r="A167" s="35" t="s">
        <v>20</v>
      </c>
      <c r="B167" s="222">
        <v>11384</v>
      </c>
      <c r="C167" s="222">
        <v>2862</v>
      </c>
      <c r="D167" s="261">
        <v>14246</v>
      </c>
      <c r="E167" s="222">
        <v>10094</v>
      </c>
      <c r="F167" s="29">
        <v>1.41</v>
      </c>
      <c r="G167" s="48">
        <f t="shared" si="2"/>
        <v>1.26</v>
      </c>
      <c r="H167" s="9"/>
      <c r="I167" s="332"/>
      <c r="J167" s="219"/>
      <c r="K167" s="219"/>
      <c r="L167" s="219"/>
      <c r="M167" s="219"/>
      <c r="N167" s="219"/>
      <c r="O167" s="219"/>
      <c r="P167" s="219"/>
      <c r="Q167" s="219"/>
      <c r="R167" s="219"/>
      <c r="S167" s="219"/>
      <c r="T167" s="219"/>
    </row>
    <row r="168" spans="1:20">
      <c r="A168" s="35" t="s">
        <v>21</v>
      </c>
      <c r="B168" s="222">
        <v>11424</v>
      </c>
      <c r="C168" s="222">
        <v>2879</v>
      </c>
      <c r="D168" s="261">
        <v>14303</v>
      </c>
      <c r="E168" s="222">
        <v>10094</v>
      </c>
      <c r="F168" s="29">
        <v>1.42</v>
      </c>
      <c r="G168" s="48">
        <f t="shared" si="2"/>
        <v>1.27</v>
      </c>
      <c r="H168" s="9"/>
      <c r="I168" s="332"/>
      <c r="J168" s="219"/>
      <c r="K168" s="219"/>
      <c r="L168" s="219"/>
      <c r="M168" s="219"/>
      <c r="N168" s="219"/>
      <c r="O168" s="219"/>
      <c r="P168" s="219"/>
      <c r="Q168" s="219"/>
      <c r="R168" s="219"/>
      <c r="S168" s="219"/>
      <c r="T168" s="219"/>
    </row>
    <row r="169" spans="1:20">
      <c r="A169" s="35" t="s">
        <v>31</v>
      </c>
      <c r="B169" s="222">
        <v>11730</v>
      </c>
      <c r="C169" s="222">
        <v>2975</v>
      </c>
      <c r="D169" s="261">
        <v>14705</v>
      </c>
      <c r="E169" s="222">
        <v>10094</v>
      </c>
      <c r="F169" s="29">
        <v>1.46</v>
      </c>
      <c r="G169" s="48">
        <f t="shared" si="2"/>
        <v>1.31</v>
      </c>
      <c r="H169" s="9"/>
      <c r="I169" s="332"/>
      <c r="J169" s="219"/>
      <c r="K169" s="219"/>
      <c r="L169" s="219"/>
      <c r="M169" s="219"/>
      <c r="N169" s="219"/>
      <c r="O169" s="219"/>
      <c r="P169" s="219"/>
      <c r="Q169" s="219"/>
      <c r="R169" s="219"/>
      <c r="S169" s="219"/>
      <c r="T169" s="219"/>
    </row>
    <row r="170" spans="1:20">
      <c r="A170" s="35" t="s">
        <v>27</v>
      </c>
      <c r="B170" s="222">
        <v>11894</v>
      </c>
      <c r="C170" s="222">
        <v>2964</v>
      </c>
      <c r="D170" s="261">
        <v>14858</v>
      </c>
      <c r="E170" s="222">
        <v>9377</v>
      </c>
      <c r="F170" s="29">
        <v>1.58</v>
      </c>
      <c r="G170" s="48">
        <f t="shared" si="2"/>
        <v>1.4300000000000002</v>
      </c>
      <c r="H170" s="9"/>
      <c r="I170" s="332"/>
      <c r="J170" s="219"/>
      <c r="K170" s="219"/>
      <c r="L170" s="219"/>
      <c r="M170" s="219"/>
      <c r="N170" s="219"/>
      <c r="O170" s="219"/>
      <c r="P170" s="219"/>
      <c r="Q170" s="219"/>
      <c r="R170" s="219"/>
      <c r="S170" s="219"/>
      <c r="T170" s="219"/>
    </row>
    <row r="171" spans="1:20">
      <c r="A171" s="35" t="s">
        <v>35</v>
      </c>
      <c r="B171" s="222">
        <v>12042</v>
      </c>
      <c r="C171" s="222">
        <v>3064</v>
      </c>
      <c r="D171" s="261">
        <v>15106</v>
      </c>
      <c r="E171" s="260">
        <v>9377</v>
      </c>
      <c r="F171" s="29">
        <v>1.61</v>
      </c>
      <c r="G171" s="48">
        <f t="shared" si="2"/>
        <v>1.4600000000000002</v>
      </c>
      <c r="H171" s="9"/>
      <c r="I171" s="332"/>
      <c r="J171" s="219"/>
      <c r="K171" s="219"/>
      <c r="L171" s="219"/>
      <c r="M171" s="219"/>
      <c r="N171" s="219"/>
      <c r="O171" s="219"/>
      <c r="P171" s="219"/>
      <c r="Q171" s="219"/>
      <c r="R171" s="219"/>
      <c r="S171" s="219"/>
      <c r="T171" s="219"/>
    </row>
    <row r="172" spans="1:20">
      <c r="A172" s="35" t="s">
        <v>22</v>
      </c>
      <c r="B172" s="222">
        <v>12437</v>
      </c>
      <c r="C172" s="222">
        <v>3203</v>
      </c>
      <c r="D172" s="261">
        <v>15640</v>
      </c>
      <c r="E172" s="222">
        <v>10094</v>
      </c>
      <c r="F172" s="29">
        <v>1.55</v>
      </c>
      <c r="G172" s="48">
        <f t="shared" si="2"/>
        <v>1.4000000000000001</v>
      </c>
      <c r="H172" s="9"/>
      <c r="I172" s="332"/>
      <c r="J172" s="219"/>
      <c r="K172" s="219"/>
      <c r="L172" s="219"/>
      <c r="M172" s="219"/>
      <c r="N172" s="219"/>
      <c r="O172" s="219"/>
      <c r="P172" s="219"/>
      <c r="Q172" s="219"/>
      <c r="R172" s="219"/>
      <c r="S172" s="219"/>
      <c r="T172" s="219"/>
    </row>
    <row r="173" spans="1:20">
      <c r="A173" s="35" t="s">
        <v>19</v>
      </c>
      <c r="B173" s="222">
        <v>12631</v>
      </c>
      <c r="C173" s="222">
        <v>3228</v>
      </c>
      <c r="D173" s="261">
        <v>15859</v>
      </c>
      <c r="E173" s="222">
        <v>10094</v>
      </c>
      <c r="F173" s="29">
        <v>1.57</v>
      </c>
      <c r="G173" s="48">
        <f t="shared" si="2"/>
        <v>1.4200000000000002</v>
      </c>
      <c r="H173" s="9"/>
      <c r="I173" s="332"/>
      <c r="J173" s="219"/>
      <c r="K173" s="219"/>
      <c r="L173" s="219"/>
      <c r="M173" s="219"/>
      <c r="N173" s="219"/>
      <c r="O173" s="219"/>
      <c r="P173" s="219"/>
      <c r="Q173" s="219"/>
      <c r="R173" s="219"/>
      <c r="S173" s="219"/>
      <c r="T173" s="219"/>
    </row>
    <row r="176" spans="1:20" ht="39.4" customHeight="1">
      <c r="A176" s="352" t="s">
        <v>188</v>
      </c>
      <c r="B176" s="352"/>
      <c r="C176" s="352"/>
      <c r="D176" s="352"/>
      <c r="E176" s="352"/>
      <c r="F176" s="352"/>
      <c r="G176" s="352"/>
      <c r="H176" s="352"/>
      <c r="I176" s="6"/>
      <c r="J176" s="219"/>
      <c r="K176" s="219"/>
      <c r="L176" s="219"/>
      <c r="M176" s="219"/>
      <c r="N176" s="219"/>
      <c r="O176" s="219"/>
      <c r="P176" s="219"/>
      <c r="Q176" s="219"/>
      <c r="R176" s="219"/>
      <c r="S176" s="219"/>
      <c r="T176" s="219"/>
    </row>
    <row r="177" spans="1:20">
      <c r="A177" s="352" t="s">
        <v>189</v>
      </c>
      <c r="B177" s="352"/>
      <c r="C177" s="352"/>
      <c r="D177" s="352"/>
      <c r="E177" s="352"/>
      <c r="F177" s="352"/>
      <c r="G177" s="352"/>
      <c r="H177" s="352"/>
      <c r="I177" s="6"/>
      <c r="J177" s="219"/>
      <c r="K177" s="219"/>
      <c r="L177" s="219"/>
      <c r="M177" s="219"/>
      <c r="N177" s="219"/>
      <c r="O177" s="219"/>
      <c r="P177" s="219"/>
      <c r="Q177" s="219"/>
      <c r="R177" s="219"/>
      <c r="S177" s="219"/>
      <c r="T177" s="219"/>
    </row>
  </sheetData>
  <sortState ref="A153:H173">
    <sortCondition ref="D153:D173"/>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32" workbookViewId="0">
      <selection activeCell="N125" sqref="N125"/>
    </sheetView>
  </sheetViews>
  <sheetFormatPr defaultRowHeight="15"/>
  <cols>
    <col min="2" max="2" width="12.5703125" bestFit="1" customWidth="1"/>
  </cols>
  <sheetData>
    <row r="1" spans="1:16" s="85" customFormat="1">
      <c r="A1" s="351" t="s">
        <v>190</v>
      </c>
      <c r="B1" s="351"/>
      <c r="C1" s="351"/>
      <c r="D1" s="351"/>
      <c r="E1" s="351"/>
      <c r="F1" s="351"/>
      <c r="G1" s="351"/>
      <c r="H1" s="351"/>
      <c r="I1" s="351"/>
      <c r="K1" s="268"/>
      <c r="L1" s="268"/>
      <c r="M1" s="268"/>
      <c r="N1" s="268"/>
      <c r="O1" s="268"/>
      <c r="P1" s="268"/>
    </row>
    <row r="2" spans="1:16" s="219" customFormat="1">
      <c r="K2" s="22"/>
      <c r="L2" s="22"/>
      <c r="M2" s="22"/>
      <c r="N2" s="22"/>
      <c r="O2" s="22"/>
      <c r="P2" s="22"/>
    </row>
    <row r="3" spans="1:16" s="219" customFormat="1" ht="24">
      <c r="C3" s="82" t="s">
        <v>191</v>
      </c>
      <c r="D3" s="82" t="s">
        <v>48</v>
      </c>
      <c r="E3" s="219" t="s">
        <v>83</v>
      </c>
      <c r="F3" s="219" t="s">
        <v>532</v>
      </c>
      <c r="G3" s="219" t="s">
        <v>533</v>
      </c>
      <c r="K3" s="22"/>
      <c r="L3" s="22"/>
      <c r="M3" s="22"/>
      <c r="N3" s="22"/>
      <c r="O3" s="22"/>
      <c r="P3" s="22"/>
    </row>
    <row r="4" spans="1:16" s="219" customFormat="1">
      <c r="B4" s="223" t="s">
        <v>23</v>
      </c>
      <c r="C4" s="311">
        <v>2.5000000000000001E-2</v>
      </c>
      <c r="D4" s="180">
        <v>0.4</v>
      </c>
      <c r="E4" s="312"/>
      <c r="F4" s="189">
        <v>4.3999999999999997E-2</v>
      </c>
      <c r="G4" s="189">
        <v>5.7000000000000002E-2</v>
      </c>
      <c r="K4" s="22"/>
      <c r="L4" s="22"/>
      <c r="M4" s="22"/>
      <c r="N4" s="22"/>
      <c r="O4" s="22"/>
      <c r="P4" s="22"/>
    </row>
    <row r="5" spans="1:16" s="219" customFormat="1">
      <c r="B5" s="223" t="s">
        <v>156</v>
      </c>
      <c r="C5" s="311">
        <v>2.5000000000000001E-2</v>
      </c>
      <c r="D5" s="180">
        <v>0.8</v>
      </c>
      <c r="F5" s="189">
        <v>4.3999999999999997E-2</v>
      </c>
      <c r="G5" s="189">
        <v>5.7000000000000002E-2</v>
      </c>
      <c r="K5" s="22"/>
      <c r="L5" s="22"/>
      <c r="M5" s="22"/>
      <c r="N5" s="22"/>
      <c r="O5" s="22"/>
      <c r="P5" s="22"/>
    </row>
    <row r="6" spans="1:16" s="219" customFormat="1">
      <c r="B6" s="223" t="s">
        <v>27</v>
      </c>
      <c r="C6" s="311">
        <v>2.8000000000000001E-2</v>
      </c>
      <c r="D6" s="180">
        <v>0.5</v>
      </c>
      <c r="F6" s="189">
        <v>4.3999999999999997E-2</v>
      </c>
      <c r="G6" s="189">
        <v>5.7000000000000002E-2</v>
      </c>
      <c r="K6" s="22"/>
      <c r="L6" s="22"/>
      <c r="M6" s="22"/>
      <c r="N6" s="22"/>
      <c r="O6" s="22"/>
      <c r="P6" s="22"/>
    </row>
    <row r="7" spans="1:16" s="219" customFormat="1">
      <c r="B7" s="223" t="s">
        <v>20</v>
      </c>
      <c r="C7" s="311">
        <v>2.9000000000000001E-2</v>
      </c>
      <c r="D7" s="180">
        <v>0.5</v>
      </c>
      <c r="F7" s="189">
        <v>4.3999999999999997E-2</v>
      </c>
      <c r="G7" s="189">
        <v>5.7000000000000002E-2</v>
      </c>
      <c r="K7" s="22"/>
      <c r="L7" s="22"/>
      <c r="M7" s="22"/>
      <c r="N7" s="22"/>
      <c r="O7" s="22"/>
      <c r="P7" s="22"/>
    </row>
    <row r="8" spans="1:16" s="219" customFormat="1">
      <c r="B8" s="224" t="s">
        <v>33</v>
      </c>
      <c r="C8" s="311">
        <v>3.3000000000000002E-2</v>
      </c>
      <c r="D8" s="180">
        <v>0.5</v>
      </c>
      <c r="F8" s="189">
        <v>4.3999999999999997E-2</v>
      </c>
      <c r="G8" s="189">
        <v>5.7000000000000002E-2</v>
      </c>
      <c r="K8" s="22"/>
      <c r="L8" s="22"/>
      <c r="M8" s="22"/>
      <c r="N8" s="22"/>
      <c r="O8" s="22"/>
      <c r="P8" s="22"/>
    </row>
    <row r="9" spans="1:16" s="219" customFormat="1">
      <c r="B9" s="223" t="s">
        <v>22</v>
      </c>
      <c r="C9" s="311">
        <v>3.4000000000000002E-2</v>
      </c>
      <c r="D9" s="180">
        <v>1</v>
      </c>
      <c r="F9" s="189">
        <v>4.3999999999999997E-2</v>
      </c>
      <c r="G9" s="189">
        <v>5.7000000000000002E-2</v>
      </c>
      <c r="K9" s="22"/>
      <c r="L9" s="22"/>
      <c r="M9" s="22"/>
      <c r="N9" s="22"/>
      <c r="O9" s="22"/>
      <c r="P9" s="22"/>
    </row>
    <row r="10" spans="1:16" s="219" customFormat="1">
      <c r="B10" s="223" t="s">
        <v>25</v>
      </c>
      <c r="C10" s="311">
        <v>3.5000000000000003E-2</v>
      </c>
      <c r="D10" s="180">
        <v>0.6</v>
      </c>
      <c r="F10" s="189">
        <v>4.3999999999999997E-2</v>
      </c>
      <c r="G10" s="189">
        <v>5.7000000000000002E-2</v>
      </c>
      <c r="K10" s="22"/>
      <c r="L10" s="22"/>
      <c r="M10" s="22"/>
      <c r="N10" s="22"/>
      <c r="O10" s="22"/>
      <c r="P10" s="22"/>
    </row>
    <row r="11" spans="1:16" s="219" customFormat="1">
      <c r="B11" s="224" t="s">
        <v>21</v>
      </c>
      <c r="C11" s="311">
        <v>3.5999999999999997E-2</v>
      </c>
      <c r="D11" s="180">
        <v>0.7</v>
      </c>
      <c r="F11" s="189">
        <v>4.3999999999999997E-2</v>
      </c>
      <c r="G11" s="189">
        <v>5.7000000000000002E-2</v>
      </c>
      <c r="K11" s="22"/>
      <c r="L11" s="22"/>
      <c r="M11" s="22"/>
      <c r="N11" s="22"/>
      <c r="O11" s="22"/>
      <c r="P11" s="22"/>
    </row>
    <row r="12" spans="1:16" s="219" customFormat="1">
      <c r="B12" s="221" t="s">
        <v>32</v>
      </c>
      <c r="C12" s="311">
        <v>3.6999999999999998E-2</v>
      </c>
      <c r="D12" s="180">
        <v>1.3</v>
      </c>
      <c r="F12" s="189">
        <v>4.3999999999999997E-2</v>
      </c>
      <c r="G12" s="189">
        <v>5.7000000000000002E-2</v>
      </c>
      <c r="K12" s="22"/>
      <c r="L12" s="22"/>
      <c r="M12" s="22"/>
      <c r="N12" s="22"/>
      <c r="O12" s="22"/>
      <c r="P12" s="22"/>
    </row>
    <row r="13" spans="1:16" s="219" customFormat="1">
      <c r="B13" s="223" t="s">
        <v>31</v>
      </c>
      <c r="C13" s="311">
        <v>3.6999999999999998E-2</v>
      </c>
      <c r="D13" s="180">
        <v>0.5</v>
      </c>
      <c r="F13" s="189">
        <v>4.3999999999999997E-2</v>
      </c>
      <c r="G13" s="189">
        <v>5.7000000000000002E-2</v>
      </c>
      <c r="K13" s="22"/>
      <c r="L13" s="22"/>
      <c r="M13" s="22"/>
      <c r="N13" s="22"/>
      <c r="O13" s="22"/>
      <c r="P13" s="22"/>
    </row>
    <row r="14" spans="1:16" s="219" customFormat="1">
      <c r="B14" s="223" t="s">
        <v>35</v>
      </c>
      <c r="C14" s="311">
        <v>3.6999999999999998E-2</v>
      </c>
      <c r="D14" s="180">
        <v>1.8</v>
      </c>
      <c r="F14" s="189">
        <v>4.3999999999999997E-2</v>
      </c>
      <c r="G14" s="189">
        <v>5.7000000000000002E-2</v>
      </c>
      <c r="K14" s="22"/>
      <c r="L14" s="22"/>
      <c r="M14" s="22"/>
      <c r="N14" s="22"/>
      <c r="O14" s="22"/>
      <c r="P14" s="22"/>
    </row>
    <row r="15" spans="1:16" s="219" customFormat="1">
      <c r="B15" s="223" t="s">
        <v>28</v>
      </c>
      <c r="C15" s="311">
        <v>3.6999999999999998E-2</v>
      </c>
      <c r="D15" s="180">
        <v>1.2</v>
      </c>
      <c r="F15" s="189">
        <v>4.3999999999999997E-2</v>
      </c>
      <c r="G15" s="189">
        <v>5.7000000000000002E-2</v>
      </c>
      <c r="K15" s="22"/>
      <c r="L15" s="22"/>
      <c r="M15" s="22"/>
      <c r="N15" s="22"/>
      <c r="O15" s="22"/>
      <c r="P15" s="22"/>
    </row>
    <row r="16" spans="1:16" s="219" customFormat="1">
      <c r="B16" s="223" t="s">
        <v>26</v>
      </c>
      <c r="C16" s="311">
        <v>3.7999999999999999E-2</v>
      </c>
      <c r="D16" s="180">
        <v>0.5</v>
      </c>
      <c r="F16" s="189">
        <v>4.3999999999999997E-2</v>
      </c>
      <c r="G16" s="189">
        <v>5.7000000000000002E-2</v>
      </c>
      <c r="K16" s="22"/>
      <c r="L16" s="22"/>
      <c r="M16" s="22"/>
      <c r="N16" s="22"/>
      <c r="O16" s="22"/>
      <c r="P16" s="22"/>
    </row>
    <row r="17" spans="1:16" s="219" customFormat="1">
      <c r="B17" s="223" t="s">
        <v>30</v>
      </c>
      <c r="C17" s="311">
        <v>0.04</v>
      </c>
      <c r="D17" s="180">
        <v>0.7</v>
      </c>
      <c r="F17" s="189">
        <v>4.3999999999999997E-2</v>
      </c>
      <c r="G17" s="189">
        <v>5.7000000000000002E-2</v>
      </c>
      <c r="K17" s="22"/>
      <c r="L17" s="22"/>
      <c r="M17" s="22"/>
      <c r="N17" s="22"/>
      <c r="O17" s="22"/>
      <c r="P17" s="22"/>
    </row>
    <row r="18" spans="1:16" s="219" customFormat="1">
      <c r="A18" s="6"/>
      <c r="B18" s="223" t="s">
        <v>24</v>
      </c>
      <c r="C18" s="311">
        <v>5.0999999999999997E-2</v>
      </c>
      <c r="D18" s="180">
        <v>0.4</v>
      </c>
      <c r="E18" s="6"/>
      <c r="F18" s="189">
        <v>4.3999999999999997E-2</v>
      </c>
      <c r="G18" s="189">
        <v>5.7000000000000002E-2</v>
      </c>
      <c r="H18" s="6"/>
      <c r="I18" s="6"/>
    </row>
    <row r="19" spans="1:16" s="219" customFormat="1">
      <c r="A19" s="6"/>
      <c r="B19" s="23" t="s">
        <v>170</v>
      </c>
      <c r="C19" s="313">
        <v>5.3999999999999999E-2</v>
      </c>
      <c r="D19" s="277">
        <v>0.7</v>
      </c>
      <c r="E19" s="6"/>
      <c r="F19" s="189">
        <v>4.3999999999999997E-2</v>
      </c>
      <c r="G19" s="189">
        <v>5.7000000000000002E-2</v>
      </c>
      <c r="H19" s="6"/>
      <c r="I19" s="6"/>
    </row>
    <row r="20" spans="1:16" s="219" customFormat="1">
      <c r="B20" s="223" t="s">
        <v>29</v>
      </c>
      <c r="C20" s="311">
        <v>5.6000000000000001E-2</v>
      </c>
      <c r="D20" s="180">
        <v>0.6</v>
      </c>
      <c r="F20" s="189">
        <v>4.3999999999999997E-2</v>
      </c>
      <c r="G20" s="189">
        <v>5.7000000000000002E-2</v>
      </c>
    </row>
    <row r="21" spans="1:16" s="219" customFormat="1">
      <c r="B21" s="223" t="s">
        <v>34</v>
      </c>
      <c r="C21" s="311">
        <v>5.7000000000000002E-2</v>
      </c>
      <c r="D21" s="180">
        <v>0.5</v>
      </c>
      <c r="F21" s="189">
        <v>4.3999999999999997E-2</v>
      </c>
      <c r="G21" s="189">
        <v>5.7000000000000002E-2</v>
      </c>
    </row>
    <row r="22" spans="1:16" s="219" customFormat="1">
      <c r="B22" s="221" t="s">
        <v>39</v>
      </c>
      <c r="C22" s="311">
        <v>5.8000000000000003E-2</v>
      </c>
      <c r="D22" s="180">
        <v>1.5</v>
      </c>
      <c r="F22" s="189">
        <v>4.3999999999999997E-2</v>
      </c>
      <c r="G22" s="189">
        <v>5.7000000000000002E-2</v>
      </c>
    </row>
    <row r="23" spans="1:16" s="219" customFormat="1">
      <c r="B23" s="223" t="s">
        <v>36</v>
      </c>
      <c r="C23" s="311">
        <v>6.0999999999999999E-2</v>
      </c>
      <c r="D23" s="180">
        <v>1.1000000000000001</v>
      </c>
      <c r="F23" s="189">
        <v>4.3999999999999997E-2</v>
      </c>
      <c r="G23" s="189">
        <v>5.7000000000000002E-2</v>
      </c>
    </row>
    <row r="24" spans="1:16" s="219" customFormat="1">
      <c r="B24" s="272" t="s">
        <v>37</v>
      </c>
      <c r="D24" s="276">
        <v>0.7</v>
      </c>
      <c r="E24" s="312">
        <v>6.3E-2</v>
      </c>
      <c r="F24" s="189">
        <v>4.3999999999999997E-2</v>
      </c>
      <c r="G24" s="189">
        <v>5.7000000000000002E-2</v>
      </c>
    </row>
    <row r="25" spans="1:16" s="219" customFormat="1">
      <c r="B25" s="94" t="s">
        <v>55</v>
      </c>
      <c r="C25" s="311">
        <v>4.3999999999999997E-2</v>
      </c>
      <c r="D25" s="180">
        <v>0.2</v>
      </c>
      <c r="K25" s="22"/>
      <c r="L25" s="22"/>
      <c r="M25" s="22"/>
      <c r="N25" s="22"/>
      <c r="O25" s="22"/>
      <c r="P25" s="22"/>
    </row>
    <row r="26" spans="1:16" s="219" customFormat="1">
      <c r="B26" s="94" t="s">
        <v>64</v>
      </c>
      <c r="C26" s="311">
        <v>5.7000000000000002E-2</v>
      </c>
      <c r="D26" s="180">
        <v>0.1</v>
      </c>
    </row>
    <row r="27" spans="1:16" s="219" customFormat="1">
      <c r="C27" s="82"/>
      <c r="D27" s="82"/>
    </row>
    <row r="28" spans="1:16" s="219" customFormat="1"/>
    <row r="29" spans="1:16" s="219" customFormat="1" ht="14.25" customHeight="1">
      <c r="A29" s="352" t="s">
        <v>476</v>
      </c>
      <c r="B29" s="352"/>
      <c r="C29" s="352"/>
      <c r="D29" s="352"/>
      <c r="E29" s="352"/>
      <c r="F29" s="352"/>
      <c r="G29" s="352"/>
      <c r="H29" s="352"/>
      <c r="I29" s="352"/>
    </row>
    <row r="30" spans="1:16" s="219" customFormat="1" ht="42.75" customHeight="1">
      <c r="A30" s="352" t="s">
        <v>192</v>
      </c>
      <c r="B30" s="352"/>
      <c r="C30" s="352"/>
      <c r="D30" s="352"/>
      <c r="E30" s="352"/>
      <c r="F30" s="352"/>
      <c r="G30" s="352"/>
      <c r="H30" s="352"/>
      <c r="I30" s="352"/>
    </row>
    <row r="31" spans="1:16">
      <c r="A31" s="249"/>
      <c r="B31" s="249"/>
      <c r="C31" s="249"/>
      <c r="D31" s="249"/>
      <c r="E31" s="249"/>
      <c r="F31" s="249"/>
      <c r="G31" s="249"/>
      <c r="H31" s="249"/>
      <c r="I31" s="249"/>
      <c r="J31" s="219"/>
      <c r="K31" s="219"/>
      <c r="L31" s="219"/>
      <c r="M31" s="219"/>
      <c r="N31" s="219"/>
      <c r="O31" s="219"/>
      <c r="P31" s="219"/>
    </row>
    <row r="32" spans="1:16" s="85" customFormat="1">
      <c r="A32" s="351" t="s">
        <v>489</v>
      </c>
      <c r="B32" s="351"/>
      <c r="C32" s="351"/>
      <c r="D32" s="351"/>
      <c r="E32" s="351"/>
      <c r="F32" s="351"/>
      <c r="G32" s="351"/>
      <c r="H32" s="351"/>
      <c r="I32" s="351"/>
    </row>
    <row r="33" spans="1:20">
      <c r="A33" s="219"/>
      <c r="B33" s="219"/>
      <c r="C33" s="219"/>
      <c r="D33" s="219"/>
      <c r="E33" s="219"/>
      <c r="F33" s="219"/>
      <c r="G33" s="219"/>
      <c r="H33" s="219"/>
      <c r="I33" s="219"/>
      <c r="J33" s="6"/>
      <c r="K33" s="6"/>
      <c r="L33" s="7"/>
      <c r="M33" s="7"/>
      <c r="N33" s="7"/>
      <c r="O33" s="7"/>
      <c r="P33" s="6"/>
      <c r="Q33" s="6"/>
      <c r="R33" s="6"/>
      <c r="S33" s="6"/>
      <c r="T33" s="6"/>
    </row>
    <row r="34" spans="1:20" ht="24">
      <c r="A34" s="219"/>
      <c r="B34" s="1"/>
      <c r="C34" s="83" t="s">
        <v>191</v>
      </c>
      <c r="D34" s="83" t="s">
        <v>167</v>
      </c>
      <c r="E34" s="31"/>
      <c r="F34" s="1"/>
      <c r="G34" s="219"/>
      <c r="H34" s="219"/>
      <c r="I34" s="219"/>
      <c r="J34" s="219"/>
      <c r="K34" s="219"/>
      <c r="L34" s="14"/>
      <c r="M34" s="14"/>
      <c r="N34" s="14"/>
      <c r="O34" s="14"/>
      <c r="P34" s="219"/>
      <c r="Q34" s="219"/>
      <c r="R34" s="219"/>
      <c r="S34" s="219"/>
      <c r="T34" s="219"/>
    </row>
    <row r="35" spans="1:20">
      <c r="A35" s="219"/>
      <c r="B35" s="35">
        <v>2013</v>
      </c>
      <c r="C35" s="292">
        <v>8.4000000000000005E-2</v>
      </c>
      <c r="D35" s="217">
        <v>0.8</v>
      </c>
      <c r="E35" s="40"/>
      <c r="F35" s="1"/>
      <c r="G35" s="219"/>
      <c r="H35" s="219"/>
      <c r="I35" s="219"/>
      <c r="J35" s="219"/>
      <c r="K35" s="219"/>
      <c r="L35" s="14"/>
      <c r="M35" s="14"/>
      <c r="N35" s="14"/>
      <c r="O35" s="14"/>
      <c r="P35" s="219"/>
      <c r="Q35" s="219"/>
      <c r="R35" s="219"/>
      <c r="S35" s="219"/>
      <c r="T35" s="219"/>
    </row>
    <row r="36" spans="1:20">
      <c r="A36" s="219"/>
      <c r="B36" s="35">
        <v>2014</v>
      </c>
      <c r="C36" s="292">
        <v>0.08</v>
      </c>
      <c r="D36" s="217">
        <v>0.8</v>
      </c>
      <c r="E36" s="40"/>
      <c r="F36" s="1"/>
      <c r="G36" s="219"/>
      <c r="H36" s="219"/>
      <c r="I36" s="219"/>
      <c r="J36" s="219"/>
      <c r="K36" s="219"/>
      <c r="L36" s="14"/>
      <c r="M36" s="14"/>
      <c r="N36" s="14"/>
      <c r="O36" s="14"/>
      <c r="P36" s="219"/>
      <c r="Q36" s="219"/>
      <c r="R36" s="219"/>
      <c r="S36" s="219"/>
      <c r="T36" s="219"/>
    </row>
    <row r="37" spans="1:20">
      <c r="A37" s="219"/>
      <c r="B37" s="35">
        <v>2015</v>
      </c>
      <c r="C37" s="292">
        <v>7.0999999999999994E-2</v>
      </c>
      <c r="D37" s="217">
        <v>0.6</v>
      </c>
      <c r="E37" s="40"/>
      <c r="F37" s="1"/>
      <c r="G37" s="219"/>
      <c r="H37" s="219"/>
      <c r="I37" s="219"/>
      <c r="J37" s="219"/>
      <c r="K37" s="219"/>
      <c r="L37" s="14"/>
      <c r="M37" s="14"/>
      <c r="N37" s="14"/>
      <c r="O37" s="14"/>
      <c r="P37" s="219"/>
      <c r="Q37" s="219"/>
      <c r="R37" s="219"/>
      <c r="S37" s="219"/>
      <c r="T37" s="219"/>
    </row>
    <row r="38" spans="1:20">
      <c r="A38" s="219"/>
      <c r="B38" s="23">
        <v>2016</v>
      </c>
      <c r="C38" s="292">
        <v>6.9000000000000006E-2</v>
      </c>
      <c r="D38" s="217">
        <v>0.6</v>
      </c>
      <c r="E38" s="40"/>
      <c r="F38" s="1"/>
      <c r="G38" s="219"/>
      <c r="H38" s="219"/>
      <c r="I38" s="219"/>
      <c r="J38" s="219"/>
      <c r="K38" s="219"/>
      <c r="L38" s="14"/>
      <c r="M38" s="14"/>
      <c r="N38" s="14"/>
      <c r="O38" s="14"/>
      <c r="P38" s="219"/>
      <c r="Q38" s="219"/>
      <c r="R38" s="219"/>
      <c r="S38" s="219"/>
      <c r="T38" s="219"/>
    </row>
    <row r="39" spans="1:20">
      <c r="A39" s="219"/>
      <c r="B39" s="35">
        <v>2017</v>
      </c>
      <c r="C39" s="292">
        <v>6.3E-2</v>
      </c>
      <c r="D39" s="217">
        <v>0.7</v>
      </c>
      <c r="E39" s="40"/>
      <c r="F39" s="1"/>
      <c r="G39" s="219"/>
      <c r="H39" s="219"/>
      <c r="I39" s="219"/>
      <c r="J39" s="219"/>
      <c r="K39" s="219"/>
      <c r="L39" s="14"/>
      <c r="M39" s="14"/>
      <c r="N39" s="14"/>
      <c r="O39" s="14"/>
      <c r="P39" s="219"/>
      <c r="Q39" s="219"/>
      <c r="R39" s="219"/>
      <c r="S39" s="219"/>
      <c r="T39" s="219"/>
    </row>
    <row r="41" spans="1:20" ht="14.25" customHeight="1">
      <c r="A41" s="352" t="s">
        <v>477</v>
      </c>
      <c r="B41" s="352"/>
      <c r="C41" s="352"/>
      <c r="D41" s="352"/>
      <c r="E41" s="352"/>
      <c r="F41" s="352"/>
      <c r="G41" s="352"/>
      <c r="H41" s="352"/>
      <c r="I41" s="6"/>
      <c r="J41" s="219"/>
      <c r="K41" s="219"/>
      <c r="L41" s="219"/>
      <c r="M41" s="219"/>
      <c r="N41" s="219"/>
      <c r="O41" s="219"/>
      <c r="P41" s="219"/>
      <c r="Q41" s="219"/>
      <c r="R41" s="219"/>
      <c r="S41" s="219"/>
      <c r="T41" s="219"/>
    </row>
    <row r="42" spans="1:20" s="6" customFormat="1" ht="26.45" customHeight="1">
      <c r="A42" s="359" t="s">
        <v>193</v>
      </c>
      <c r="B42" s="359"/>
      <c r="C42" s="359"/>
      <c r="D42" s="359"/>
      <c r="E42" s="359"/>
      <c r="F42" s="359"/>
      <c r="G42" s="359"/>
      <c r="H42" s="359"/>
    </row>
    <row r="45" spans="1:20" s="85" customFormat="1">
      <c r="A45" s="296" t="s">
        <v>382</v>
      </c>
      <c r="B45" s="296"/>
      <c r="C45" s="296"/>
      <c r="D45" s="296"/>
      <c r="E45" s="296"/>
      <c r="F45" s="296"/>
      <c r="G45" s="296"/>
      <c r="H45" s="296"/>
      <c r="I45" s="296"/>
      <c r="K45" s="268"/>
      <c r="L45" s="268"/>
      <c r="M45" s="268"/>
      <c r="N45" s="268"/>
      <c r="O45" s="268"/>
      <c r="P45" s="268"/>
    </row>
    <row r="46" spans="1:20">
      <c r="A46" s="219"/>
      <c r="B46" s="219"/>
      <c r="C46" s="219"/>
      <c r="D46" s="219"/>
      <c r="E46" s="219"/>
      <c r="F46" s="219"/>
      <c r="G46" s="219"/>
      <c r="H46" s="219"/>
      <c r="I46" s="219"/>
      <c r="J46" s="219"/>
      <c r="K46" s="22"/>
      <c r="L46" s="22"/>
      <c r="M46" s="22"/>
      <c r="N46" s="22"/>
      <c r="O46" s="22"/>
      <c r="P46" s="22"/>
      <c r="Q46" s="219"/>
      <c r="R46" s="219"/>
      <c r="S46" s="219"/>
      <c r="T46" s="219"/>
    </row>
    <row r="47" spans="1:20">
      <c r="A47" s="219"/>
      <c r="B47" s="219"/>
      <c r="C47" s="219"/>
      <c r="D47" s="219"/>
      <c r="E47" s="219"/>
      <c r="F47" s="219"/>
      <c r="G47" s="219"/>
      <c r="H47" s="219"/>
      <c r="I47" s="219"/>
      <c r="J47" s="219"/>
      <c r="K47" s="22"/>
      <c r="L47" s="22"/>
      <c r="M47" s="22"/>
      <c r="N47" s="22"/>
      <c r="O47" s="22"/>
      <c r="P47" s="22"/>
      <c r="Q47" s="219"/>
      <c r="R47" s="219"/>
      <c r="S47" s="219"/>
      <c r="T47" s="219"/>
    </row>
    <row r="48" spans="1:20" ht="24">
      <c r="A48" s="219"/>
      <c r="B48" s="219"/>
      <c r="C48" s="82" t="s">
        <v>191</v>
      </c>
      <c r="D48" s="82" t="s">
        <v>48</v>
      </c>
      <c r="E48" s="219" t="s">
        <v>556</v>
      </c>
      <c r="F48" s="219"/>
      <c r="G48" s="219"/>
      <c r="H48" s="219"/>
      <c r="I48" s="219"/>
      <c r="J48" s="219"/>
      <c r="K48" s="22"/>
      <c r="L48" s="22"/>
      <c r="M48" s="22"/>
      <c r="N48" s="22"/>
      <c r="O48" s="22"/>
      <c r="P48" s="22"/>
      <c r="Q48" s="219"/>
      <c r="R48" s="219"/>
      <c r="S48" s="219"/>
      <c r="T48" s="219"/>
    </row>
    <row r="49" spans="1:16">
      <c r="A49" s="219"/>
      <c r="B49" s="217" t="s">
        <v>454</v>
      </c>
      <c r="C49" s="292">
        <v>0.156</v>
      </c>
      <c r="D49" s="217">
        <v>10</v>
      </c>
      <c r="E49" s="189">
        <v>6.3E-2</v>
      </c>
      <c r="F49" s="219"/>
      <c r="G49" s="219"/>
      <c r="H49" s="219"/>
      <c r="I49" s="219"/>
      <c r="J49" s="219"/>
      <c r="K49" s="22"/>
      <c r="L49" s="22"/>
      <c r="M49" s="22"/>
      <c r="N49" s="22"/>
      <c r="O49" s="22"/>
      <c r="P49" s="22"/>
    </row>
    <row r="50" spans="1:16">
      <c r="A50" s="219"/>
      <c r="B50" s="217" t="s">
        <v>441</v>
      </c>
      <c r="C50" s="292">
        <v>9.1999999999999998E-2</v>
      </c>
      <c r="D50" s="217">
        <v>2.7</v>
      </c>
      <c r="E50" s="189">
        <v>6.3E-2</v>
      </c>
      <c r="F50" s="219"/>
      <c r="G50" s="219"/>
      <c r="H50" s="219"/>
      <c r="I50" s="219"/>
      <c r="J50" s="219"/>
      <c r="K50" s="22"/>
      <c r="L50" s="22"/>
      <c r="M50" s="22"/>
      <c r="N50" s="22"/>
      <c r="O50" s="22"/>
      <c r="P50" s="22"/>
    </row>
    <row r="51" spans="1:16" ht="30">
      <c r="A51" s="219"/>
      <c r="B51" s="217" t="s">
        <v>442</v>
      </c>
      <c r="C51" s="292">
        <v>8.1000000000000003E-2</v>
      </c>
      <c r="D51" s="217">
        <v>2.8</v>
      </c>
      <c r="E51" s="189">
        <v>6.3E-2</v>
      </c>
      <c r="F51" s="219"/>
      <c r="G51" s="219"/>
      <c r="H51" s="219"/>
      <c r="I51" s="219"/>
      <c r="J51" s="219"/>
      <c r="K51" s="22"/>
      <c r="L51" s="22"/>
      <c r="M51" s="22"/>
      <c r="N51" s="22"/>
      <c r="O51" s="22"/>
      <c r="P51" s="22"/>
    </row>
    <row r="52" spans="1:16">
      <c r="A52" s="219"/>
      <c r="B52" s="217" t="s">
        <v>443</v>
      </c>
      <c r="C52" s="292">
        <v>7.8E-2</v>
      </c>
      <c r="D52" s="217">
        <v>2</v>
      </c>
      <c r="E52" s="189">
        <v>6.3E-2</v>
      </c>
      <c r="F52" s="219"/>
      <c r="G52" s="219"/>
      <c r="H52" s="219"/>
      <c r="I52" s="219"/>
      <c r="J52" s="219"/>
      <c r="K52" s="22"/>
      <c r="L52" s="22"/>
      <c r="M52" s="22"/>
      <c r="N52" s="22"/>
      <c r="O52" s="22"/>
      <c r="P52" s="22"/>
    </row>
    <row r="53" spans="1:16" ht="30">
      <c r="A53" s="219"/>
      <c r="B53" s="217" t="s">
        <v>444</v>
      </c>
      <c r="C53" s="292">
        <v>7.3999999999999996E-2</v>
      </c>
      <c r="D53" s="217">
        <v>2.2999999999999998</v>
      </c>
      <c r="E53" s="189">
        <v>6.3E-2</v>
      </c>
      <c r="F53" s="219"/>
      <c r="G53" s="219"/>
      <c r="H53" s="219"/>
      <c r="I53" s="219"/>
      <c r="J53" s="219"/>
      <c r="K53" s="22"/>
      <c r="L53" s="22"/>
      <c r="M53" s="22"/>
      <c r="N53" s="22"/>
      <c r="O53" s="22"/>
      <c r="P53" s="22"/>
    </row>
    <row r="54" spans="1:16">
      <c r="A54" s="6"/>
      <c r="B54" s="217" t="s">
        <v>455</v>
      </c>
      <c r="C54" s="292">
        <v>6.6000000000000003E-2</v>
      </c>
      <c r="D54" s="217">
        <v>6.5</v>
      </c>
      <c r="E54" s="189">
        <v>6.3E-2</v>
      </c>
      <c r="F54" s="6"/>
      <c r="G54" s="6"/>
      <c r="H54" s="6"/>
      <c r="I54" s="6"/>
      <c r="J54" s="219"/>
      <c r="K54" s="219"/>
      <c r="L54" s="219"/>
      <c r="M54" s="219"/>
      <c r="N54" s="219"/>
      <c r="O54" s="219"/>
      <c r="P54" s="219"/>
    </row>
    <row r="55" spans="1:16">
      <c r="A55" s="6"/>
      <c r="B55" s="217" t="s">
        <v>440</v>
      </c>
      <c r="C55" s="292">
        <v>0.06</v>
      </c>
      <c r="D55" s="217">
        <v>1.1000000000000001</v>
      </c>
      <c r="E55" s="189">
        <v>6.3E-2</v>
      </c>
      <c r="F55" s="6"/>
      <c r="G55" s="6"/>
      <c r="H55" s="6"/>
      <c r="I55" s="6"/>
      <c r="J55" s="219"/>
      <c r="K55" s="219"/>
      <c r="L55" s="219"/>
      <c r="M55" s="219"/>
      <c r="N55" s="219"/>
      <c r="O55" s="219"/>
      <c r="P55" s="219"/>
    </row>
    <row r="56" spans="1:16">
      <c r="A56" s="219"/>
      <c r="B56" s="217" t="s">
        <v>438</v>
      </c>
      <c r="C56" s="292">
        <v>5.2999999999999999E-2</v>
      </c>
      <c r="D56" s="217">
        <v>1.9</v>
      </c>
      <c r="E56" s="189">
        <v>6.3E-2</v>
      </c>
      <c r="F56" s="219"/>
      <c r="G56" s="219"/>
      <c r="H56" s="219"/>
      <c r="I56" s="219"/>
      <c r="J56" s="219"/>
      <c r="K56" s="219"/>
      <c r="L56" s="219"/>
      <c r="M56" s="219"/>
      <c r="N56" s="219"/>
      <c r="O56" s="219"/>
      <c r="P56" s="219"/>
    </row>
    <row r="57" spans="1:16">
      <c r="A57" s="219"/>
      <c r="B57" s="217" t="s">
        <v>453</v>
      </c>
      <c r="C57" s="292">
        <v>4.8000000000000001E-2</v>
      </c>
      <c r="D57" s="217">
        <v>2.2999999999999998</v>
      </c>
      <c r="E57" s="189">
        <v>6.3E-2</v>
      </c>
      <c r="F57" s="219"/>
      <c r="G57" s="219"/>
      <c r="H57" s="219"/>
      <c r="I57" s="219"/>
      <c r="J57" s="219"/>
      <c r="K57" s="219"/>
      <c r="L57" s="219"/>
      <c r="M57" s="219"/>
      <c r="N57" s="219"/>
      <c r="O57" s="219"/>
      <c r="P57" s="219"/>
    </row>
    <row r="58" spans="1:16">
      <c r="A58" s="219"/>
      <c r="B58" s="217" t="s">
        <v>451</v>
      </c>
      <c r="C58" s="292">
        <v>2.7E-2</v>
      </c>
      <c r="D58" s="217">
        <v>2.5</v>
      </c>
      <c r="E58" s="189">
        <v>6.3E-2</v>
      </c>
      <c r="F58" s="219"/>
      <c r="G58" s="219"/>
      <c r="H58" s="219"/>
      <c r="I58" s="219"/>
      <c r="J58" s="219"/>
      <c r="K58" s="219"/>
      <c r="L58" s="219"/>
      <c r="M58" s="219"/>
      <c r="N58" s="219"/>
      <c r="O58" s="219"/>
      <c r="P58" s="219"/>
    </row>
    <row r="59" spans="1:16">
      <c r="A59" s="219"/>
      <c r="B59" s="217" t="s">
        <v>452</v>
      </c>
      <c r="C59" s="292">
        <v>1.7999999999999999E-2</v>
      </c>
      <c r="D59" s="217">
        <v>1.8</v>
      </c>
      <c r="E59" s="189">
        <v>6.3E-2</v>
      </c>
      <c r="F59" s="219"/>
      <c r="G59" s="219"/>
      <c r="H59" s="219"/>
      <c r="I59" s="219"/>
      <c r="J59" s="219"/>
      <c r="K59" s="219"/>
      <c r="L59" s="219"/>
      <c r="M59" s="219"/>
      <c r="N59" s="219"/>
      <c r="O59" s="219"/>
      <c r="P59" s="219"/>
    </row>
    <row r="60" spans="1:16">
      <c r="A60" s="219"/>
      <c r="B60" s="217" t="s">
        <v>439</v>
      </c>
      <c r="C60" s="292">
        <v>7.0000000000000001E-3</v>
      </c>
      <c r="D60" s="217">
        <v>1.2</v>
      </c>
      <c r="E60" s="189">
        <v>6.3E-2</v>
      </c>
      <c r="F60" s="219"/>
      <c r="G60" s="219"/>
      <c r="H60" s="219"/>
      <c r="I60" s="219"/>
      <c r="J60" s="219"/>
      <c r="K60" s="219"/>
      <c r="L60" s="219"/>
      <c r="M60" s="219"/>
      <c r="N60" s="219"/>
      <c r="O60" s="219"/>
      <c r="P60" s="219"/>
    </row>
    <row r="61" spans="1:16" s="219" customFormat="1">
      <c r="B61" s="217"/>
      <c r="C61" s="292"/>
      <c r="D61" s="217"/>
      <c r="E61" s="189"/>
    </row>
    <row r="62" spans="1:16" s="219" customFormat="1">
      <c r="B62" s="217"/>
      <c r="C62" s="292"/>
      <c r="D62" s="217"/>
      <c r="E62" s="189"/>
    </row>
    <row r="63" spans="1:16" s="219" customFormat="1">
      <c r="B63" s="217"/>
      <c r="C63" s="292"/>
      <c r="D63" s="217"/>
      <c r="E63" s="189"/>
    </row>
    <row r="64" spans="1:16" s="219" customFormat="1">
      <c r="B64" s="217"/>
      <c r="C64" s="292"/>
      <c r="D64" s="217"/>
      <c r="E64" s="189"/>
    </row>
    <row r="65" spans="2:5" s="219" customFormat="1">
      <c r="B65" s="217"/>
      <c r="C65" s="292"/>
      <c r="D65" s="217"/>
      <c r="E65" s="189"/>
    </row>
    <row r="66" spans="2:5" s="219" customFormat="1">
      <c r="B66" s="217"/>
      <c r="C66" s="292"/>
      <c r="D66" s="217"/>
      <c r="E66" s="189"/>
    </row>
    <row r="67" spans="2:5" s="219" customFormat="1">
      <c r="B67" s="217"/>
      <c r="C67" s="292"/>
      <c r="D67" s="217"/>
      <c r="E67" s="189"/>
    </row>
    <row r="68" spans="2:5" s="219" customFormat="1">
      <c r="B68" s="217"/>
      <c r="C68" s="292"/>
      <c r="D68" s="217"/>
      <c r="E68" s="189"/>
    </row>
    <row r="69" spans="2:5" s="219" customFormat="1">
      <c r="B69" s="217"/>
      <c r="C69" s="292"/>
      <c r="D69" s="217"/>
      <c r="E69" s="189"/>
    </row>
    <row r="70" spans="2:5" s="219" customFormat="1">
      <c r="B70" s="217"/>
      <c r="C70" s="292"/>
      <c r="D70" s="217"/>
      <c r="E70" s="189"/>
    </row>
    <row r="71" spans="2:5" s="219" customFormat="1">
      <c r="B71" s="217"/>
      <c r="C71" s="292"/>
      <c r="D71" s="217"/>
      <c r="E71" s="189"/>
    </row>
    <row r="72" spans="2:5" s="219" customFormat="1">
      <c r="B72" s="217"/>
      <c r="C72" s="292"/>
      <c r="D72" s="217"/>
      <c r="E72" s="189"/>
    </row>
    <row r="73" spans="2:5" s="219" customFormat="1">
      <c r="B73" s="217"/>
      <c r="C73" s="292"/>
      <c r="D73" s="217"/>
      <c r="E73" s="189"/>
    </row>
    <row r="74" spans="2:5" s="219" customFormat="1">
      <c r="B74" s="217"/>
      <c r="C74" s="292"/>
      <c r="D74" s="217"/>
      <c r="E74" s="189"/>
    </row>
    <row r="75" spans="2:5" s="219" customFormat="1">
      <c r="B75" s="217"/>
      <c r="C75" s="292"/>
      <c r="D75" s="217"/>
      <c r="E75" s="189"/>
    </row>
    <row r="76" spans="2:5" s="219" customFormat="1">
      <c r="B76" s="217"/>
      <c r="C76" s="292"/>
      <c r="D76" s="217"/>
      <c r="E76" s="189"/>
    </row>
    <row r="77" spans="2:5" s="219" customFormat="1">
      <c r="B77" s="217"/>
      <c r="C77" s="292"/>
      <c r="D77" s="217"/>
      <c r="E77" s="189"/>
    </row>
    <row r="78" spans="2:5" s="219" customFormat="1">
      <c r="B78" s="217"/>
      <c r="C78" s="292"/>
      <c r="D78" s="217"/>
      <c r="E78" s="189"/>
    </row>
    <row r="79" spans="2:5" s="219" customFormat="1">
      <c r="B79" s="217"/>
      <c r="C79" s="292"/>
      <c r="D79" s="217"/>
      <c r="E79" s="189"/>
    </row>
    <row r="80" spans="2:5" s="219" customFormat="1">
      <c r="B80" s="217"/>
      <c r="C80" s="292"/>
      <c r="D80" s="217"/>
      <c r="E80" s="189"/>
    </row>
    <row r="81" spans="2:5" s="219" customFormat="1">
      <c r="B81" s="217"/>
      <c r="C81" s="292"/>
      <c r="D81" s="217"/>
      <c r="E81" s="189"/>
    </row>
    <row r="82" spans="2:5" s="219" customFormat="1">
      <c r="B82" s="217"/>
      <c r="C82" s="292"/>
      <c r="D82" s="217"/>
      <c r="E82" s="189"/>
    </row>
    <row r="83" spans="2:5" s="219" customFormat="1">
      <c r="B83" s="217"/>
      <c r="C83" s="292"/>
      <c r="D83" s="217"/>
      <c r="E83" s="189"/>
    </row>
    <row r="84" spans="2:5" s="219" customFormat="1">
      <c r="B84" s="217"/>
      <c r="C84" s="292"/>
      <c r="D84" s="217"/>
      <c r="E84" s="189"/>
    </row>
    <row r="85" spans="2:5" s="219" customFormat="1">
      <c r="B85" s="217"/>
      <c r="C85" s="292"/>
      <c r="D85" s="217"/>
      <c r="E85" s="189"/>
    </row>
    <row r="86" spans="2:5" s="219" customFormat="1">
      <c r="B86" s="217"/>
      <c r="C86" s="292"/>
      <c r="D86" s="217"/>
      <c r="E86" s="189"/>
    </row>
    <row r="87" spans="2:5" s="219" customFormat="1">
      <c r="B87" s="217"/>
      <c r="C87" s="292"/>
      <c r="D87" s="217"/>
      <c r="E87" s="189"/>
    </row>
    <row r="88" spans="2:5" s="219" customFormat="1">
      <c r="B88" s="217"/>
      <c r="C88" s="292"/>
      <c r="D88" s="217"/>
      <c r="E88" s="189"/>
    </row>
    <row r="89" spans="2:5" s="219" customFormat="1">
      <c r="B89" s="217"/>
      <c r="C89" s="292"/>
      <c r="D89" s="217"/>
      <c r="E89" s="189"/>
    </row>
    <row r="90" spans="2:5" s="219" customFormat="1">
      <c r="B90" s="217"/>
      <c r="C90" s="292"/>
      <c r="D90" s="217"/>
      <c r="E90" s="189"/>
    </row>
    <row r="91" spans="2:5" s="219" customFormat="1">
      <c r="B91" s="217"/>
      <c r="C91" s="292"/>
      <c r="D91" s="217"/>
      <c r="E91" s="189"/>
    </row>
    <row r="92" spans="2:5" s="219" customFormat="1">
      <c r="B92" s="217"/>
      <c r="C92" s="292"/>
      <c r="D92" s="217"/>
      <c r="E92" s="189"/>
    </row>
    <row r="93" spans="2:5" s="219" customFormat="1">
      <c r="B93" s="217"/>
      <c r="C93" s="292"/>
      <c r="D93" s="217"/>
      <c r="E93" s="189"/>
    </row>
    <row r="94" spans="2:5" s="219" customFormat="1">
      <c r="B94" s="217"/>
      <c r="C94" s="292"/>
      <c r="D94" s="217"/>
      <c r="E94" s="189"/>
    </row>
    <row r="95" spans="2:5" s="219" customFormat="1">
      <c r="B95" s="217"/>
      <c r="C95" s="292"/>
      <c r="D95" s="217"/>
      <c r="E95" s="189"/>
    </row>
    <row r="96" spans="2:5" s="219" customFormat="1">
      <c r="B96" s="217"/>
      <c r="C96" s="292"/>
      <c r="D96" s="217"/>
      <c r="E96" s="189"/>
    </row>
    <row r="97" spans="2:5" s="219" customFormat="1">
      <c r="B97" s="217"/>
      <c r="C97" s="292"/>
      <c r="D97" s="217"/>
      <c r="E97" s="189"/>
    </row>
    <row r="98" spans="2:5" s="219" customFormat="1">
      <c r="B98" s="217"/>
      <c r="C98" s="292"/>
      <c r="D98" s="217"/>
      <c r="E98" s="189"/>
    </row>
    <row r="99" spans="2:5" s="219" customFormat="1">
      <c r="B99" s="217"/>
      <c r="C99" s="292"/>
      <c r="D99" s="217"/>
      <c r="E99" s="189"/>
    </row>
    <row r="100" spans="2:5" s="219" customFormat="1">
      <c r="B100" s="217"/>
      <c r="C100" s="292"/>
      <c r="D100" s="217"/>
      <c r="E100" s="189"/>
    </row>
    <row r="101" spans="2:5" s="219" customFormat="1">
      <c r="B101" s="217"/>
      <c r="C101" s="292"/>
      <c r="D101" s="217"/>
      <c r="E101" s="189"/>
    </row>
    <row r="102" spans="2:5" s="219" customFormat="1">
      <c r="B102" s="217"/>
      <c r="C102" s="292"/>
      <c r="D102" s="217"/>
      <c r="E102" s="189"/>
    </row>
    <row r="103" spans="2:5" s="219" customFormat="1">
      <c r="B103" s="217"/>
      <c r="C103" s="292"/>
      <c r="D103" s="217"/>
      <c r="E103" s="189"/>
    </row>
    <row r="104" spans="2:5" s="219" customFormat="1">
      <c r="B104" s="217"/>
      <c r="C104" s="292"/>
      <c r="D104" s="217"/>
      <c r="E104" s="189"/>
    </row>
    <row r="105" spans="2:5" s="219" customFormat="1">
      <c r="B105" s="217"/>
      <c r="C105" s="292"/>
      <c r="D105" s="217"/>
      <c r="E105" s="189"/>
    </row>
    <row r="106" spans="2:5" s="219" customFormat="1">
      <c r="B106" s="217"/>
      <c r="C106" s="292"/>
      <c r="D106" s="217"/>
      <c r="E106" s="189"/>
    </row>
    <row r="107" spans="2:5" s="219" customFormat="1">
      <c r="B107" s="217"/>
      <c r="C107" s="292"/>
      <c r="D107" s="217"/>
      <c r="E107" s="189"/>
    </row>
    <row r="108" spans="2:5" s="219" customFormat="1">
      <c r="B108" s="217"/>
      <c r="C108" s="292"/>
      <c r="D108" s="217"/>
      <c r="E108" s="189"/>
    </row>
    <row r="109" spans="2:5" s="219" customFormat="1">
      <c r="B109" s="217"/>
      <c r="C109" s="292"/>
      <c r="D109" s="217"/>
      <c r="E109" s="189"/>
    </row>
    <row r="110" spans="2:5" s="219" customFormat="1">
      <c r="B110" s="217"/>
      <c r="C110" s="292"/>
      <c r="D110" s="217"/>
      <c r="E110" s="189"/>
    </row>
    <row r="111" spans="2:5" s="219" customFormat="1">
      <c r="B111" s="217"/>
      <c r="C111" s="292"/>
      <c r="D111" s="217"/>
      <c r="E111" s="189"/>
    </row>
    <row r="112" spans="2:5" s="219" customFormat="1">
      <c r="B112" s="217"/>
      <c r="C112" s="292"/>
      <c r="D112" s="217"/>
      <c r="E112" s="189"/>
    </row>
    <row r="113" spans="1:16" s="219" customFormat="1">
      <c r="B113" s="217"/>
      <c r="C113" s="292"/>
      <c r="D113" s="217"/>
      <c r="E113" s="189"/>
    </row>
    <row r="114" spans="1:16" s="219" customFormat="1">
      <c r="B114" s="217"/>
      <c r="C114" s="292"/>
      <c r="D114" s="217"/>
      <c r="E114" s="189"/>
    </row>
    <row r="115" spans="1:16" s="219" customFormat="1">
      <c r="B115" s="217"/>
      <c r="C115" s="292"/>
      <c r="D115" s="217"/>
      <c r="E115" s="189"/>
    </row>
    <row r="116" spans="1:16" s="219" customFormat="1">
      <c r="B116" s="217"/>
      <c r="C116" s="292"/>
      <c r="D116" s="217"/>
      <c r="E116" s="189"/>
    </row>
    <row r="117" spans="1:16" s="219" customFormat="1">
      <c r="B117" s="217"/>
      <c r="C117" s="292"/>
      <c r="D117" s="217"/>
      <c r="E117" s="189"/>
    </row>
    <row r="118" spans="1:16" s="219" customFormat="1">
      <c r="B118" s="217"/>
      <c r="C118" s="292"/>
      <c r="D118" s="217"/>
      <c r="E118" s="189"/>
    </row>
    <row r="119" spans="1:16">
      <c r="A119" s="219"/>
      <c r="B119" s="35"/>
      <c r="C119" s="38"/>
      <c r="D119" s="124"/>
      <c r="E119" s="219"/>
      <c r="F119" s="219"/>
      <c r="G119" s="219"/>
      <c r="H119" s="219"/>
      <c r="I119" s="219"/>
      <c r="J119" s="219"/>
      <c r="K119" s="219"/>
      <c r="L119" s="219"/>
      <c r="M119" s="219"/>
      <c r="N119" s="219"/>
      <c r="O119" s="219"/>
      <c r="P119" s="219"/>
    </row>
    <row r="120" spans="1:16" ht="14.25" customHeight="1">
      <c r="A120" s="352" t="s">
        <v>476</v>
      </c>
      <c r="B120" s="352"/>
      <c r="C120" s="352"/>
      <c r="D120" s="352"/>
      <c r="E120" s="352"/>
      <c r="F120" s="352"/>
      <c r="G120" s="352"/>
      <c r="H120" s="352"/>
      <c r="I120" s="352"/>
    </row>
    <row r="121" spans="1:16">
      <c r="A121" s="352" t="s">
        <v>194</v>
      </c>
      <c r="B121" s="352"/>
      <c r="C121" s="352"/>
      <c r="D121" s="352"/>
      <c r="E121" s="352"/>
      <c r="F121" s="352"/>
      <c r="G121" s="352"/>
      <c r="H121" s="352"/>
      <c r="I121" s="352"/>
    </row>
    <row r="122" spans="1:16">
      <c r="A122" s="249"/>
      <c r="B122" s="249"/>
      <c r="C122" s="249"/>
      <c r="D122" s="249"/>
      <c r="E122" s="249"/>
      <c r="F122" s="249"/>
      <c r="G122" s="249"/>
      <c r="H122" s="249"/>
      <c r="I122" s="249"/>
    </row>
    <row r="124" spans="1:16" s="85" customFormat="1">
      <c r="A124" s="184" t="s">
        <v>195</v>
      </c>
    </row>
    <row r="125" spans="1:16" ht="165">
      <c r="A125" s="252"/>
      <c r="B125" s="219" t="s">
        <v>534</v>
      </c>
      <c r="C125" s="252" t="s">
        <v>196</v>
      </c>
      <c r="D125" s="252" t="s">
        <v>197</v>
      </c>
      <c r="E125" s="328" t="s">
        <v>535</v>
      </c>
      <c r="F125" s="252"/>
      <c r="G125" s="252"/>
      <c r="H125" s="252"/>
      <c r="I125" s="219"/>
    </row>
    <row r="126" spans="1:16">
      <c r="A126" s="219" t="s">
        <v>34</v>
      </c>
      <c r="C126" s="219">
        <v>75674</v>
      </c>
      <c r="D126" s="219">
        <v>15104</v>
      </c>
      <c r="E126" s="219"/>
      <c r="F126" s="219"/>
      <c r="G126" s="219"/>
      <c r="H126" s="219"/>
      <c r="I126" s="219"/>
    </row>
    <row r="127" spans="1:16">
      <c r="A127" s="8" t="s">
        <v>37</v>
      </c>
      <c r="B127" s="8">
        <v>54287</v>
      </c>
      <c r="C127" s="8">
        <v>54287</v>
      </c>
      <c r="D127" s="8">
        <v>8777</v>
      </c>
      <c r="E127" s="8">
        <v>8777</v>
      </c>
      <c r="F127" s="219"/>
      <c r="G127" s="219"/>
      <c r="H127" s="219"/>
      <c r="I127" s="219"/>
    </row>
    <row r="128" spans="1:16">
      <c r="A128" s="112" t="s">
        <v>38</v>
      </c>
      <c r="C128" s="112">
        <v>52009</v>
      </c>
      <c r="D128" s="112">
        <v>8353</v>
      </c>
      <c r="E128" s="219"/>
      <c r="F128" s="219"/>
      <c r="G128" s="219"/>
      <c r="H128" s="219"/>
      <c r="I128" s="219"/>
    </row>
    <row r="129" spans="1:9">
      <c r="A129" s="219" t="s">
        <v>31</v>
      </c>
      <c r="C129" s="219">
        <v>51095</v>
      </c>
      <c r="D129" s="219">
        <v>7086</v>
      </c>
      <c r="E129" s="219"/>
      <c r="F129" s="219"/>
      <c r="G129" s="219"/>
      <c r="H129" s="219"/>
      <c r="I129" s="219"/>
    </row>
    <row r="130" spans="1:9">
      <c r="A130" s="219" t="s">
        <v>33</v>
      </c>
      <c r="C130" s="219">
        <v>42324</v>
      </c>
      <c r="D130" s="219">
        <v>9722</v>
      </c>
      <c r="E130" s="219"/>
      <c r="F130" s="219"/>
      <c r="G130" s="219"/>
      <c r="H130" s="219"/>
      <c r="I130" s="219"/>
    </row>
    <row r="131" spans="1:9">
      <c r="A131" s="219" t="s">
        <v>26</v>
      </c>
      <c r="C131" s="219">
        <v>37660</v>
      </c>
      <c r="D131" s="219">
        <v>6510</v>
      </c>
      <c r="E131" s="219"/>
      <c r="F131" s="219"/>
      <c r="G131" s="219"/>
      <c r="H131" s="219"/>
      <c r="I131" s="219"/>
    </row>
    <row r="132" spans="1:9">
      <c r="A132" s="219" t="s">
        <v>29</v>
      </c>
      <c r="C132" s="219">
        <v>35628</v>
      </c>
      <c r="D132" s="219">
        <v>5874</v>
      </c>
      <c r="E132" s="219"/>
      <c r="F132" s="219"/>
      <c r="G132" s="219"/>
      <c r="H132" s="219"/>
      <c r="I132" s="219"/>
    </row>
    <row r="133" spans="1:9">
      <c r="A133" s="219" t="s">
        <v>24</v>
      </c>
      <c r="C133" s="219">
        <v>27002</v>
      </c>
      <c r="D133" s="219">
        <v>4850</v>
      </c>
      <c r="E133" s="219"/>
      <c r="F133" s="219"/>
      <c r="G133" s="219"/>
      <c r="H133" s="219"/>
      <c r="I133" s="219"/>
    </row>
    <row r="134" spans="1:9">
      <c r="A134" s="219" t="s">
        <v>25</v>
      </c>
      <c r="B134" s="219"/>
      <c r="C134" s="219">
        <v>22697</v>
      </c>
      <c r="D134" s="219">
        <v>4001</v>
      </c>
      <c r="E134" s="219"/>
    </row>
    <row r="135" spans="1:9">
      <c r="A135" s="219" t="s">
        <v>30</v>
      </c>
      <c r="C135" s="219">
        <v>22002</v>
      </c>
      <c r="D135" s="219">
        <v>4031</v>
      </c>
    </row>
    <row r="136" spans="1:9">
      <c r="A136" s="219" t="s">
        <v>36</v>
      </c>
      <c r="C136" s="219">
        <v>21328</v>
      </c>
      <c r="D136" s="219">
        <v>4198</v>
      </c>
    </row>
    <row r="137" spans="1:9">
      <c r="A137" s="219" t="s">
        <v>23</v>
      </c>
      <c r="C137" s="219">
        <v>16303</v>
      </c>
      <c r="D137" s="219">
        <v>4262</v>
      </c>
    </row>
    <row r="138" spans="1:9">
      <c r="A138" s="219" t="s">
        <v>39</v>
      </c>
      <c r="C138" s="219">
        <v>16220</v>
      </c>
      <c r="D138" s="219">
        <v>3194</v>
      </c>
    </row>
    <row r="139" spans="1:9">
      <c r="A139" s="219" t="s">
        <v>27</v>
      </c>
      <c r="C139" s="219">
        <v>12831</v>
      </c>
      <c r="D139" s="219">
        <v>3165</v>
      </c>
    </row>
    <row r="140" spans="1:9">
      <c r="A140" s="219" t="s">
        <v>20</v>
      </c>
      <c r="C140" s="219">
        <v>9920</v>
      </c>
      <c r="D140" s="219">
        <v>1993</v>
      </c>
    </row>
    <row r="141" spans="1:9">
      <c r="A141" s="219" t="s">
        <v>21</v>
      </c>
      <c r="C141" s="219">
        <v>8572</v>
      </c>
      <c r="D141" s="219">
        <v>1443</v>
      </c>
    </row>
    <row r="142" spans="1:9">
      <c r="A142" s="219" t="s">
        <v>32</v>
      </c>
      <c r="C142" s="219">
        <v>4971</v>
      </c>
      <c r="D142" s="219">
        <v>1054</v>
      </c>
    </row>
    <row r="143" spans="1:9">
      <c r="A143" s="219" t="s">
        <v>35</v>
      </c>
      <c r="C143" s="219">
        <v>4598</v>
      </c>
      <c r="D143" s="219">
        <v>1071</v>
      </c>
    </row>
    <row r="144" spans="1:9">
      <c r="A144" s="219" t="s">
        <v>28</v>
      </c>
      <c r="C144" s="219">
        <v>4292</v>
      </c>
      <c r="D144" s="219">
        <v>1046</v>
      </c>
    </row>
    <row r="145" spans="1:12">
      <c r="A145" s="219" t="s">
        <v>22</v>
      </c>
      <c r="C145" s="219">
        <v>3231</v>
      </c>
      <c r="D145" s="219">
        <v>831</v>
      </c>
    </row>
    <row r="146" spans="1:12">
      <c r="A146" s="219" t="s">
        <v>19</v>
      </c>
      <c r="C146" s="219">
        <v>2185</v>
      </c>
      <c r="D146" s="219">
        <v>406</v>
      </c>
    </row>
    <row r="147" spans="1:12">
      <c r="A147" s="219" t="s">
        <v>198</v>
      </c>
      <c r="C147" s="219">
        <v>6</v>
      </c>
      <c r="D147" s="219">
        <v>2</v>
      </c>
    </row>
    <row r="148" spans="1:12">
      <c r="A148" s="219" t="s">
        <v>71</v>
      </c>
      <c r="C148" s="219">
        <v>524835</v>
      </c>
      <c r="D148" s="219">
        <v>96973</v>
      </c>
    </row>
    <row r="149" spans="1:12">
      <c r="A149" s="188" t="s">
        <v>199</v>
      </c>
      <c r="B149" s="219"/>
      <c r="C149" s="219"/>
    </row>
    <row r="150" spans="1:12" ht="43.5" customHeight="1">
      <c r="A150" s="362" t="s">
        <v>576</v>
      </c>
      <c r="B150" s="362"/>
      <c r="C150" s="362"/>
      <c r="D150" s="362"/>
      <c r="E150" s="362"/>
      <c r="F150" s="362"/>
      <c r="G150" s="362"/>
      <c r="H150" s="362"/>
      <c r="I150" s="362"/>
      <c r="J150" s="362"/>
      <c r="K150" s="362"/>
      <c r="L150" s="362"/>
    </row>
    <row r="151" spans="1:12" ht="17.25" customHeight="1">
      <c r="A151" s="252"/>
      <c r="B151" s="252"/>
      <c r="C151" s="252"/>
      <c r="D151" s="252"/>
      <c r="E151" s="252"/>
      <c r="F151" s="252"/>
      <c r="G151" s="252"/>
      <c r="H151" s="252"/>
      <c r="I151" s="252"/>
      <c r="J151" s="252"/>
      <c r="K151" s="252"/>
      <c r="L151" s="252"/>
    </row>
    <row r="153" spans="1:12" s="85" customFormat="1">
      <c r="A153" s="184" t="s">
        <v>200</v>
      </c>
    </row>
    <row r="155" spans="1:12">
      <c r="A155" s="219"/>
      <c r="C155" s="219"/>
      <c r="D155" s="219"/>
      <c r="E155" s="219"/>
      <c r="F155" s="219"/>
      <c r="G155" s="219"/>
      <c r="H155" s="219"/>
      <c r="I155" s="219"/>
      <c r="J155" s="219"/>
      <c r="K155" s="219"/>
      <c r="L155" s="219"/>
    </row>
    <row r="156" spans="1:12">
      <c r="A156" s="219"/>
      <c r="B156" s="219" t="s">
        <v>83</v>
      </c>
      <c r="C156" s="219" t="s">
        <v>584</v>
      </c>
      <c r="D156" s="219" t="s">
        <v>536</v>
      </c>
      <c r="E156" s="219"/>
      <c r="F156" s="219"/>
      <c r="G156" s="219"/>
      <c r="H156" s="219"/>
      <c r="I156" s="219"/>
      <c r="J156" s="219"/>
      <c r="K156" s="219"/>
      <c r="L156" s="219"/>
    </row>
    <row r="157" spans="1:12">
      <c r="A157" s="219" t="s">
        <v>31</v>
      </c>
      <c r="C157" s="189">
        <v>0.92100000000000004</v>
      </c>
      <c r="D157" s="189">
        <v>0.94199999999999995</v>
      </c>
      <c r="E157" s="219"/>
      <c r="F157" s="219"/>
      <c r="G157" s="219"/>
      <c r="H157" s="219"/>
      <c r="I157" s="219"/>
      <c r="J157" s="219"/>
      <c r="K157" s="219"/>
      <c r="L157" s="219"/>
    </row>
    <row r="158" spans="1:12">
      <c r="A158" s="219" t="s">
        <v>36</v>
      </c>
      <c r="C158" s="189">
        <v>0.92300000000000004</v>
      </c>
      <c r="D158" s="189">
        <v>0.94199999999999995</v>
      </c>
      <c r="E158" s="219"/>
      <c r="F158" s="219"/>
      <c r="G158" s="219"/>
      <c r="H158" s="219"/>
      <c r="I158" s="219"/>
      <c r="J158" s="219"/>
      <c r="K158" s="219"/>
      <c r="L158" s="219"/>
    </row>
    <row r="159" spans="1:12">
      <c r="A159" s="8" t="s">
        <v>37</v>
      </c>
      <c r="B159" s="203">
        <v>0.92500000000000004</v>
      </c>
      <c r="D159" s="189">
        <v>0.94199999999999995</v>
      </c>
      <c r="E159" s="219"/>
      <c r="F159" s="219"/>
      <c r="G159" s="219"/>
      <c r="H159" s="219"/>
      <c r="I159" s="219"/>
      <c r="J159" s="219"/>
      <c r="K159" s="219"/>
      <c r="L159" s="219"/>
    </row>
    <row r="160" spans="1:12">
      <c r="A160" s="219" t="s">
        <v>32</v>
      </c>
      <c r="C160" s="189">
        <v>0.92700000000000005</v>
      </c>
      <c r="D160" s="189">
        <v>0.94199999999999995</v>
      </c>
      <c r="E160" s="219"/>
      <c r="F160" s="219"/>
      <c r="G160" s="219"/>
      <c r="H160" s="219"/>
      <c r="I160" s="219"/>
      <c r="J160" s="219"/>
      <c r="K160" s="219"/>
      <c r="L160" s="219"/>
    </row>
    <row r="161" spans="1:13">
      <c r="A161" s="219" t="s">
        <v>25</v>
      </c>
      <c r="C161" s="189">
        <v>0.93300000000000005</v>
      </c>
      <c r="D161" s="189">
        <v>0.94199999999999995</v>
      </c>
      <c r="E161" s="219"/>
      <c r="F161" s="219"/>
      <c r="G161" s="219"/>
      <c r="H161" s="219"/>
      <c r="I161" s="219"/>
      <c r="J161" s="219"/>
      <c r="K161" s="219"/>
      <c r="L161" s="219"/>
    </row>
    <row r="162" spans="1:13">
      <c r="A162" s="219" t="s">
        <v>23</v>
      </c>
      <c r="C162" s="189">
        <v>0.93500000000000005</v>
      </c>
      <c r="D162" s="189">
        <v>0.94199999999999995</v>
      </c>
      <c r="E162" s="219"/>
      <c r="F162" s="219"/>
      <c r="G162" s="219"/>
      <c r="H162" s="219"/>
      <c r="I162" s="219"/>
      <c r="J162" s="219"/>
      <c r="K162" s="219"/>
      <c r="L162" s="219"/>
    </row>
    <row r="163" spans="1:13">
      <c r="A163" s="219" t="s">
        <v>30</v>
      </c>
      <c r="C163" s="189">
        <v>0.93799999999999994</v>
      </c>
      <c r="D163" s="189">
        <v>0.94199999999999995</v>
      </c>
      <c r="E163" s="219"/>
      <c r="F163" s="219"/>
      <c r="G163" s="219"/>
      <c r="H163" s="219"/>
      <c r="I163" s="219"/>
      <c r="J163" s="219"/>
      <c r="K163" s="219"/>
      <c r="L163" s="219"/>
    </row>
    <row r="164" spans="1:13">
      <c r="A164" s="219" t="s">
        <v>20</v>
      </c>
      <c r="C164" s="189">
        <v>0.93799999999999994</v>
      </c>
      <c r="D164" s="189">
        <v>0.94199999999999995</v>
      </c>
      <c r="E164" s="219"/>
      <c r="F164" s="219"/>
      <c r="G164" s="219"/>
      <c r="H164" s="219"/>
      <c r="I164" s="219"/>
      <c r="J164" s="219"/>
      <c r="K164" s="219"/>
      <c r="L164" s="219"/>
    </row>
    <row r="165" spans="1:13">
      <c r="A165" s="219" t="s">
        <v>22</v>
      </c>
      <c r="C165" s="189">
        <v>0.94099999999999995</v>
      </c>
      <c r="D165" s="189">
        <v>0.94199999999999995</v>
      </c>
      <c r="E165" s="219"/>
      <c r="F165" s="219"/>
      <c r="G165" s="219"/>
      <c r="H165" s="219"/>
      <c r="I165" s="219"/>
      <c r="J165" s="219"/>
      <c r="K165" s="219"/>
      <c r="L165" s="219"/>
    </row>
    <row r="166" spans="1:13">
      <c r="A166" s="219" t="s">
        <v>34</v>
      </c>
      <c r="C166" s="189">
        <v>0.94199999999999995</v>
      </c>
      <c r="D166" s="189">
        <v>0.94199999999999995</v>
      </c>
      <c r="E166" s="219"/>
      <c r="F166" s="219"/>
      <c r="G166" s="219"/>
      <c r="H166" s="219"/>
      <c r="I166" s="219"/>
      <c r="J166" s="219"/>
      <c r="K166" s="219"/>
      <c r="L166" s="219"/>
      <c r="M166" s="219"/>
    </row>
    <row r="167" spans="1:13">
      <c r="A167" s="219" t="s">
        <v>19</v>
      </c>
      <c r="C167" s="189">
        <v>0.94299999999999995</v>
      </c>
      <c r="D167" s="189">
        <v>0.94199999999999995</v>
      </c>
      <c r="E167" s="219"/>
      <c r="F167" s="219"/>
      <c r="G167" s="219"/>
      <c r="H167" s="219"/>
      <c r="I167" s="219"/>
      <c r="J167" s="219"/>
      <c r="K167" s="219"/>
      <c r="L167" s="219"/>
      <c r="M167" s="219"/>
    </row>
    <row r="168" spans="1:13">
      <c r="A168" s="219" t="s">
        <v>24</v>
      </c>
      <c r="C168" s="189">
        <v>0.94499999999999995</v>
      </c>
      <c r="D168" s="189">
        <v>0.94199999999999995</v>
      </c>
      <c r="E168" s="219"/>
      <c r="F168" s="219"/>
      <c r="G168" s="219"/>
      <c r="H168" s="219"/>
      <c r="I168" s="219"/>
      <c r="J168" s="219"/>
      <c r="K168" s="219"/>
      <c r="L168" s="219"/>
      <c r="M168" s="219"/>
    </row>
    <row r="169" spans="1:13">
      <c r="A169" s="112" t="s">
        <v>96</v>
      </c>
      <c r="C169" s="205">
        <v>0.94499999999999995</v>
      </c>
      <c r="D169" s="189">
        <v>0.94199999999999995</v>
      </c>
      <c r="E169" s="219"/>
      <c r="F169" s="219"/>
      <c r="G169" s="219"/>
      <c r="H169" s="219"/>
      <c r="I169" s="219"/>
      <c r="J169" s="219"/>
      <c r="K169" s="219"/>
      <c r="L169" s="219"/>
      <c r="M169" s="219"/>
    </row>
    <row r="170" spans="1:13">
      <c r="A170" s="219" t="s">
        <v>33</v>
      </c>
      <c r="C170" s="189">
        <v>0.94899999999999995</v>
      </c>
      <c r="D170" s="189">
        <v>0.94199999999999995</v>
      </c>
      <c r="E170" s="219"/>
      <c r="F170" s="219"/>
      <c r="G170" s="219"/>
      <c r="H170" s="219"/>
      <c r="I170" s="219"/>
      <c r="J170" s="219"/>
      <c r="K170" s="219"/>
      <c r="L170" s="219"/>
      <c r="M170" s="219"/>
    </row>
    <row r="171" spans="1:13">
      <c r="A171" s="219" t="s">
        <v>27</v>
      </c>
      <c r="C171" s="189">
        <v>0.95099999999999996</v>
      </c>
      <c r="D171" s="189">
        <v>0.94199999999999995</v>
      </c>
      <c r="E171" s="219"/>
      <c r="F171" s="219"/>
      <c r="G171" s="219"/>
      <c r="H171" s="219"/>
      <c r="I171" s="219"/>
      <c r="J171" s="219"/>
      <c r="K171" s="219"/>
      <c r="L171" s="219"/>
      <c r="M171" s="219"/>
    </row>
    <row r="172" spans="1:13">
      <c r="A172" s="219" t="s">
        <v>26</v>
      </c>
      <c r="C172" s="189">
        <v>0.95199999999999996</v>
      </c>
      <c r="D172" s="189">
        <v>0.94199999999999995</v>
      </c>
      <c r="E172" s="219"/>
      <c r="F172" s="219"/>
      <c r="G172" s="219"/>
      <c r="H172" s="219"/>
      <c r="I172" s="219"/>
      <c r="J172" s="219"/>
      <c r="K172" s="219"/>
      <c r="L172" s="219"/>
      <c r="M172" s="219"/>
    </row>
    <row r="173" spans="1:13">
      <c r="A173" s="219" t="s">
        <v>29</v>
      </c>
      <c r="C173" s="189">
        <v>0.95199999999999996</v>
      </c>
      <c r="D173" s="189">
        <v>0.94199999999999995</v>
      </c>
      <c r="E173" s="219"/>
      <c r="F173" s="219"/>
      <c r="G173" s="219"/>
      <c r="H173" s="219"/>
      <c r="I173" s="219"/>
      <c r="J173" s="219"/>
      <c r="K173" s="219"/>
      <c r="L173" s="219"/>
      <c r="M173" s="219"/>
    </row>
    <row r="174" spans="1:13">
      <c r="A174" s="219" t="s">
        <v>28</v>
      </c>
      <c r="C174" s="189">
        <v>0.95599999999999996</v>
      </c>
      <c r="D174" s="189">
        <v>0.94199999999999995</v>
      </c>
      <c r="E174" s="219"/>
      <c r="F174" s="219"/>
      <c r="G174" s="219"/>
      <c r="H174" s="219"/>
      <c r="I174" s="219"/>
      <c r="J174" s="219"/>
      <c r="K174" s="219"/>
      <c r="L174" s="219"/>
      <c r="M174" s="219"/>
    </row>
    <row r="175" spans="1:13">
      <c r="A175" s="219" t="s">
        <v>35</v>
      </c>
      <c r="C175" s="189">
        <v>0.95699999999999996</v>
      </c>
      <c r="D175" s="189">
        <v>0.94199999999999995</v>
      </c>
      <c r="E175" s="219"/>
      <c r="F175" s="219"/>
      <c r="G175" s="219"/>
      <c r="H175" s="219"/>
      <c r="I175" s="219"/>
      <c r="J175" s="219"/>
      <c r="K175" s="219"/>
      <c r="L175" s="219"/>
      <c r="M175" s="219"/>
    </row>
    <row r="176" spans="1:13">
      <c r="A176" s="219" t="s">
        <v>21</v>
      </c>
      <c r="C176" s="189">
        <v>0.95699999999999996</v>
      </c>
      <c r="D176" s="189">
        <v>0.94199999999999995</v>
      </c>
      <c r="E176" s="219"/>
      <c r="F176" s="219"/>
      <c r="G176" s="219"/>
      <c r="H176" s="219"/>
      <c r="I176" s="219"/>
      <c r="J176" s="219"/>
      <c r="K176" s="219"/>
      <c r="L176" s="219"/>
      <c r="M176" s="219"/>
    </row>
    <row r="177" spans="1:13">
      <c r="A177" s="219" t="s">
        <v>39</v>
      </c>
      <c r="C177" s="189">
        <v>0.96699999999999997</v>
      </c>
      <c r="D177" s="189">
        <v>0.94199999999999995</v>
      </c>
      <c r="E177" s="219"/>
      <c r="F177" s="219"/>
      <c r="G177" s="219"/>
      <c r="H177" s="219"/>
      <c r="I177" s="219"/>
      <c r="J177" s="219"/>
      <c r="K177" s="219"/>
      <c r="L177" s="219"/>
      <c r="M177" s="219"/>
    </row>
    <row r="178" spans="1:13" s="219" customFormat="1">
      <c r="A178" s="188" t="s">
        <v>55</v>
      </c>
      <c r="C178" s="278">
        <v>0.94199999999999995</v>
      </c>
    </row>
    <row r="179" spans="1:13">
      <c r="A179" s="219"/>
      <c r="B179" s="189"/>
      <c r="C179" s="189"/>
      <c r="D179" s="219"/>
      <c r="E179" s="219"/>
      <c r="F179" s="219"/>
      <c r="G179" s="219"/>
      <c r="H179" s="219"/>
      <c r="I179" s="219"/>
      <c r="J179" s="219"/>
      <c r="K179" s="219"/>
      <c r="L179" s="219"/>
      <c r="M179" s="219"/>
    </row>
    <row r="180" spans="1:13" ht="45.75" customHeight="1">
      <c r="A180" s="366" t="s">
        <v>565</v>
      </c>
      <c r="B180" s="362"/>
      <c r="C180" s="362"/>
      <c r="D180" s="362"/>
      <c r="E180" s="362"/>
      <c r="F180" s="362"/>
      <c r="G180" s="362"/>
      <c r="H180" s="362"/>
      <c r="I180" s="362"/>
      <c r="J180" s="362"/>
      <c r="K180" s="362"/>
      <c r="L180" s="362"/>
      <c r="M180" s="362"/>
    </row>
    <row r="181" spans="1:13">
      <c r="A181" s="219" t="s">
        <v>201</v>
      </c>
      <c r="B181" s="189"/>
      <c r="C181" s="189"/>
      <c r="D181" s="219"/>
      <c r="E181" s="219"/>
      <c r="F181" s="219"/>
      <c r="G181" s="219"/>
      <c r="H181" s="219"/>
      <c r="I181" s="219"/>
      <c r="J181" s="219"/>
      <c r="K181" s="219"/>
      <c r="L181" s="219"/>
      <c r="M181" s="219"/>
    </row>
    <row r="182" spans="1:13">
      <c r="A182" s="219" t="s">
        <v>202</v>
      </c>
      <c r="B182" s="219"/>
      <c r="C182" s="219"/>
      <c r="D182" s="219"/>
      <c r="E182" s="219"/>
      <c r="F182" s="219"/>
      <c r="G182" s="219"/>
      <c r="H182" s="219"/>
      <c r="I182" s="219"/>
      <c r="J182" s="219"/>
      <c r="K182" s="219"/>
      <c r="L182" s="219"/>
      <c r="M182" s="219"/>
    </row>
    <row r="184" spans="1:13" s="184" customFormat="1">
      <c r="A184" s="184" t="s">
        <v>490</v>
      </c>
    </row>
    <row r="186" spans="1:13">
      <c r="A186" s="219"/>
      <c r="B186" s="35" t="s">
        <v>203</v>
      </c>
      <c r="C186" s="35" t="s">
        <v>204</v>
      </c>
      <c r="D186" s="219"/>
      <c r="E186" s="219"/>
      <c r="F186" s="219"/>
      <c r="G186" s="219"/>
      <c r="H186" s="219"/>
      <c r="I186" s="219"/>
      <c r="J186" s="219"/>
      <c r="K186" s="219"/>
      <c r="L186" s="219"/>
      <c r="M186" s="219"/>
    </row>
    <row r="187" spans="1:13">
      <c r="A187" s="219"/>
      <c r="B187" s="35" t="s">
        <v>144</v>
      </c>
      <c r="C187" s="292">
        <v>0.95799999999999996</v>
      </c>
      <c r="D187" s="219"/>
      <c r="E187" s="219"/>
      <c r="F187" s="219"/>
      <c r="G187" s="219"/>
      <c r="H187" s="219"/>
      <c r="I187" s="219"/>
      <c r="J187" s="219"/>
      <c r="K187" s="219"/>
      <c r="L187" s="219"/>
      <c r="M187" s="219"/>
    </row>
    <row r="188" spans="1:13">
      <c r="A188" s="219"/>
      <c r="B188" s="35" t="s">
        <v>205</v>
      </c>
      <c r="C188" s="292">
        <v>0.89600000000000002</v>
      </c>
      <c r="D188" s="219"/>
      <c r="E188" s="219"/>
      <c r="F188" s="219"/>
      <c r="G188" s="219"/>
      <c r="H188" s="219"/>
      <c r="I188" s="219"/>
      <c r="J188" s="219"/>
      <c r="K188" s="219"/>
      <c r="L188" s="219"/>
      <c r="M188" s="219"/>
    </row>
    <row r="189" spans="1:13">
      <c r="A189" s="219"/>
      <c r="B189" s="35" t="s">
        <v>206</v>
      </c>
      <c r="C189" s="292">
        <v>0.94099999999999995</v>
      </c>
      <c r="D189" s="219"/>
      <c r="E189" s="219"/>
      <c r="F189" s="219"/>
      <c r="G189" s="219"/>
      <c r="H189" s="219"/>
      <c r="I189" s="219"/>
      <c r="J189" s="219"/>
      <c r="K189" s="219"/>
      <c r="L189" s="219"/>
      <c r="M189" s="219"/>
    </row>
    <row r="190" spans="1:13">
      <c r="A190" s="219"/>
      <c r="B190" s="35" t="s">
        <v>207</v>
      </c>
      <c r="C190" s="292">
        <v>0.94899999999999995</v>
      </c>
      <c r="D190" s="219"/>
      <c r="E190" s="219"/>
      <c r="F190" s="219"/>
      <c r="G190" s="219"/>
      <c r="H190" s="219"/>
      <c r="I190" s="219"/>
      <c r="J190" s="219"/>
      <c r="K190" s="219"/>
      <c r="L190" s="219"/>
      <c r="M190" s="219"/>
    </row>
    <row r="191" spans="1:13">
      <c r="A191" s="219"/>
      <c r="B191" s="35" t="s">
        <v>208</v>
      </c>
      <c r="C191" s="292">
        <v>0.95199999999999996</v>
      </c>
      <c r="D191" s="219"/>
      <c r="E191" s="219"/>
      <c r="F191" s="219"/>
      <c r="G191" s="219"/>
      <c r="H191" s="219"/>
      <c r="I191" s="219"/>
      <c r="J191" s="219"/>
      <c r="K191" s="219"/>
      <c r="L191" s="219"/>
      <c r="M191" s="219"/>
    </row>
    <row r="192" spans="1:13">
      <c r="A192" s="219"/>
      <c r="B192" s="35" t="s">
        <v>209</v>
      </c>
      <c r="C192" s="292">
        <v>0.92500000000000004</v>
      </c>
      <c r="D192" s="219"/>
      <c r="E192" s="219"/>
      <c r="F192" s="219"/>
      <c r="G192" s="219"/>
      <c r="H192" s="219"/>
      <c r="I192" s="219"/>
      <c r="J192" s="219"/>
      <c r="K192" s="219"/>
      <c r="L192" s="219"/>
      <c r="M192" s="219"/>
    </row>
    <row r="194" spans="1:13" ht="48.75" customHeight="1">
      <c r="A194" s="366" t="s">
        <v>565</v>
      </c>
      <c r="B194" s="362"/>
      <c r="C194" s="362"/>
      <c r="D194" s="362"/>
      <c r="E194" s="362"/>
      <c r="F194" s="362"/>
      <c r="G194" s="362"/>
      <c r="H194" s="362"/>
      <c r="I194" s="362"/>
      <c r="J194" s="362"/>
      <c r="K194" s="362"/>
      <c r="L194" s="362"/>
      <c r="M194" s="362"/>
    </row>
    <row r="195" spans="1:13">
      <c r="A195" s="35" t="s">
        <v>210</v>
      </c>
      <c r="B195" s="219"/>
      <c r="C195" s="219"/>
      <c r="D195" s="219"/>
      <c r="E195" s="219"/>
      <c r="F195" s="219"/>
      <c r="G195" s="219"/>
      <c r="H195" s="219"/>
      <c r="I195" s="219"/>
      <c r="J195" s="219"/>
      <c r="K195" s="219"/>
      <c r="L195" s="219"/>
      <c r="M195" s="219"/>
    </row>
    <row r="196" spans="1:13">
      <c r="A196" s="35" t="s">
        <v>202</v>
      </c>
      <c r="B196" s="219"/>
      <c r="C196" s="219"/>
      <c r="D196" s="219"/>
      <c r="E196" s="219"/>
      <c r="F196" s="219"/>
      <c r="G196" s="219"/>
      <c r="H196" s="219"/>
      <c r="I196" s="219"/>
      <c r="J196" s="219"/>
      <c r="K196" s="219"/>
      <c r="L196" s="219"/>
      <c r="M196" s="219"/>
    </row>
    <row r="199" spans="1:13" s="85" customFormat="1">
      <c r="A199" s="184" t="s">
        <v>211</v>
      </c>
    </row>
    <row r="201" spans="1:13">
      <c r="A201" s="219"/>
      <c r="B201" s="35"/>
      <c r="D201" s="254" t="s">
        <v>212</v>
      </c>
    </row>
    <row r="202" spans="1:13">
      <c r="A202" s="219"/>
      <c r="B202" s="61"/>
      <c r="C202" s="219" t="s">
        <v>83</v>
      </c>
      <c r="D202" s="126">
        <v>2018</v>
      </c>
    </row>
    <row r="203" spans="1:13">
      <c r="A203" s="219"/>
      <c r="B203" s="165" t="s">
        <v>22</v>
      </c>
      <c r="D203" s="35">
        <v>32</v>
      </c>
    </row>
    <row r="204" spans="1:13">
      <c r="A204" s="219"/>
      <c r="B204" s="165" t="s">
        <v>19</v>
      </c>
      <c r="D204" s="35">
        <v>34</v>
      </c>
    </row>
    <row r="205" spans="1:13">
      <c r="A205" s="219"/>
      <c r="B205" s="165" t="s">
        <v>28</v>
      </c>
      <c r="D205" s="35">
        <v>36</v>
      </c>
    </row>
    <row r="206" spans="1:13">
      <c r="A206" s="219"/>
      <c r="B206" s="165" t="s">
        <v>213</v>
      </c>
      <c r="D206" s="35">
        <v>97</v>
      </c>
    </row>
    <row r="207" spans="1:13">
      <c r="A207" s="219"/>
      <c r="B207" s="165" t="s">
        <v>39</v>
      </c>
      <c r="D207" s="35">
        <v>113</v>
      </c>
    </row>
    <row r="208" spans="1:13">
      <c r="A208" s="219"/>
      <c r="B208" s="165" t="s">
        <v>27</v>
      </c>
      <c r="D208" s="35">
        <v>133</v>
      </c>
    </row>
    <row r="209" spans="1:9">
      <c r="A209" s="219"/>
      <c r="B209" s="165" t="s">
        <v>21</v>
      </c>
      <c r="D209" s="35">
        <v>149</v>
      </c>
    </row>
    <row r="210" spans="1:9">
      <c r="A210" s="219"/>
      <c r="B210" s="165" t="s">
        <v>20</v>
      </c>
      <c r="D210" s="35">
        <v>157</v>
      </c>
    </row>
    <row r="211" spans="1:9">
      <c r="A211" s="219"/>
      <c r="B211" s="165" t="s">
        <v>36</v>
      </c>
      <c r="D211" s="35">
        <v>198</v>
      </c>
    </row>
    <row r="212" spans="1:9">
      <c r="A212" s="219"/>
      <c r="B212" s="165" t="s">
        <v>25</v>
      </c>
      <c r="D212" s="35">
        <v>219</v>
      </c>
    </row>
    <row r="213" spans="1:9">
      <c r="A213" s="219"/>
      <c r="B213" s="165" t="s">
        <v>23</v>
      </c>
      <c r="D213" s="35">
        <v>300</v>
      </c>
    </row>
    <row r="214" spans="1:9">
      <c r="A214" s="219"/>
      <c r="B214" s="165" t="s">
        <v>24</v>
      </c>
      <c r="D214" s="35">
        <v>312</v>
      </c>
    </row>
    <row r="215" spans="1:9">
      <c r="A215" s="219"/>
      <c r="B215" s="165" t="s">
        <v>30</v>
      </c>
      <c r="D215" s="35">
        <v>314</v>
      </c>
      <c r="E215" s="219"/>
      <c r="F215" s="219"/>
      <c r="G215" s="219"/>
      <c r="H215" s="219"/>
      <c r="I215" s="219"/>
    </row>
    <row r="216" spans="1:9">
      <c r="A216" s="219"/>
      <c r="B216" s="165" t="s">
        <v>31</v>
      </c>
      <c r="D216" s="35">
        <v>335</v>
      </c>
      <c r="E216" s="219"/>
      <c r="F216" s="219"/>
      <c r="G216" s="219"/>
      <c r="H216" s="219"/>
      <c r="I216" s="219"/>
    </row>
    <row r="217" spans="1:9">
      <c r="A217" s="219"/>
      <c r="B217" s="165" t="s">
        <v>33</v>
      </c>
      <c r="D217" s="35">
        <v>435</v>
      </c>
      <c r="E217" s="219"/>
      <c r="F217" s="219"/>
      <c r="G217" s="219"/>
      <c r="H217" s="219"/>
      <c r="I217" s="219"/>
    </row>
    <row r="218" spans="1:9">
      <c r="A218" s="219"/>
      <c r="B218" s="165" t="s">
        <v>29</v>
      </c>
      <c r="D218" s="35">
        <v>452</v>
      </c>
      <c r="E218" s="219"/>
      <c r="F218" s="219"/>
      <c r="G218" s="219"/>
      <c r="H218" s="219"/>
      <c r="I218" s="219"/>
    </row>
    <row r="219" spans="1:9">
      <c r="A219" s="219"/>
      <c r="B219" s="165" t="s">
        <v>26</v>
      </c>
      <c r="D219" s="35">
        <v>486</v>
      </c>
      <c r="E219" s="219"/>
      <c r="F219" s="219"/>
      <c r="G219" s="219"/>
      <c r="H219" s="219"/>
      <c r="I219" s="219"/>
    </row>
    <row r="220" spans="1:9">
      <c r="A220" s="219"/>
      <c r="B220" s="165" t="s">
        <v>38</v>
      </c>
      <c r="D220" s="35">
        <v>524</v>
      </c>
      <c r="E220" s="219"/>
      <c r="F220" s="219"/>
      <c r="G220" s="219"/>
      <c r="H220" s="219"/>
      <c r="I220" s="219"/>
    </row>
    <row r="221" spans="1:9">
      <c r="A221" s="219"/>
      <c r="B221" s="204" t="s">
        <v>37</v>
      </c>
      <c r="C221" s="36">
        <v>534</v>
      </c>
      <c r="E221" s="219"/>
      <c r="F221" s="219"/>
      <c r="G221" s="219"/>
      <c r="H221" s="219"/>
      <c r="I221" s="219"/>
    </row>
    <row r="222" spans="1:9">
      <c r="A222" s="219"/>
      <c r="B222" s="165" t="s">
        <v>34</v>
      </c>
      <c r="D222" s="35">
        <v>1069</v>
      </c>
      <c r="E222" s="219"/>
      <c r="F222" s="219"/>
      <c r="G222" s="219"/>
      <c r="H222" s="219"/>
      <c r="I222" s="219"/>
    </row>
    <row r="223" spans="1:9">
      <c r="A223" s="219"/>
      <c r="B223" s="165" t="s">
        <v>32</v>
      </c>
      <c r="D223" s="35" t="s">
        <v>278</v>
      </c>
      <c r="E223" s="219"/>
      <c r="F223" s="219"/>
      <c r="G223" s="219"/>
      <c r="H223" s="219"/>
      <c r="I223" s="219"/>
    </row>
    <row r="224" spans="1:9">
      <c r="A224" s="219"/>
      <c r="B224" s="165" t="s">
        <v>35</v>
      </c>
      <c r="D224" s="35" t="s">
        <v>278</v>
      </c>
      <c r="E224" s="219"/>
      <c r="F224" s="219"/>
      <c r="G224" s="219"/>
      <c r="H224" s="219"/>
      <c r="I224" s="219"/>
    </row>
    <row r="225" spans="1:9">
      <c r="A225" s="219"/>
      <c r="B225" s="165" t="s">
        <v>71</v>
      </c>
      <c r="D225" s="35">
        <v>5929</v>
      </c>
      <c r="E225" s="219"/>
      <c r="F225" s="219"/>
      <c r="G225" s="219"/>
      <c r="H225" s="219"/>
      <c r="I225" s="219"/>
    </row>
    <row r="227" spans="1:9" ht="60.75" customHeight="1">
      <c r="A227" s="362" t="s">
        <v>577</v>
      </c>
      <c r="B227" s="362"/>
      <c r="C227" s="362"/>
      <c r="D227" s="362"/>
      <c r="E227" s="362"/>
      <c r="F227" s="362"/>
      <c r="G227" s="362"/>
      <c r="H227" s="362"/>
      <c r="I227" s="362"/>
    </row>
    <row r="228" spans="1:9" ht="60.75" customHeight="1">
      <c r="A228" s="219" t="s">
        <v>214</v>
      </c>
      <c r="B228" s="219"/>
      <c r="C228" s="219"/>
      <c r="D228" s="219"/>
      <c r="E228" s="219"/>
      <c r="F228" s="219"/>
      <c r="G228" s="219"/>
      <c r="H228" s="219"/>
      <c r="I228" s="219"/>
    </row>
    <row r="231" spans="1:9" s="85" customFormat="1">
      <c r="A231" s="184" t="s">
        <v>491</v>
      </c>
    </row>
    <row r="233" spans="1:9">
      <c r="A233" s="219"/>
      <c r="B233" s="35" t="s">
        <v>383</v>
      </c>
      <c r="C233" s="35">
        <v>2016</v>
      </c>
      <c r="D233" s="35">
        <v>2017</v>
      </c>
      <c r="E233" s="35">
        <v>2018</v>
      </c>
      <c r="F233" s="219"/>
      <c r="G233" s="219"/>
      <c r="H233" s="219"/>
      <c r="I233" s="219"/>
    </row>
    <row r="234" spans="1:9">
      <c r="A234" s="219"/>
      <c r="B234" s="35"/>
      <c r="C234" s="217">
        <v>613</v>
      </c>
      <c r="D234" s="217">
        <v>586</v>
      </c>
      <c r="E234" s="217">
        <v>534</v>
      </c>
      <c r="F234" s="219"/>
      <c r="G234" s="219"/>
      <c r="H234" s="219"/>
      <c r="I234" s="219"/>
    </row>
    <row r="236" spans="1:9">
      <c r="A236" s="219" t="s">
        <v>214</v>
      </c>
      <c r="B236" s="219"/>
      <c r="C236" s="219"/>
      <c r="D236" s="219"/>
      <c r="E236" s="219"/>
      <c r="F236" s="219"/>
      <c r="G236" s="219"/>
      <c r="H236" s="219"/>
      <c r="I236" s="219"/>
    </row>
    <row r="237" spans="1:9" ht="35.25" customHeight="1">
      <c r="A237" s="362" t="s">
        <v>578</v>
      </c>
      <c r="B237" s="362"/>
      <c r="C237" s="362"/>
      <c r="D237" s="362"/>
      <c r="E237" s="362"/>
      <c r="F237" s="362"/>
      <c r="G237" s="362"/>
      <c r="H237" s="362"/>
      <c r="I237" s="362"/>
    </row>
    <row r="239" spans="1:9" s="6" customFormat="1"/>
  </sheetData>
  <sortState ref="A126:E146">
    <sortCondition descending="1" ref="C126:C146"/>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241"/>
  <sheetViews>
    <sheetView topLeftCell="A41" workbookViewId="0">
      <selection activeCell="P45" sqref="P45"/>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5" customFormat="1">
      <c r="A1" s="351" t="s">
        <v>215</v>
      </c>
      <c r="B1" s="351"/>
      <c r="C1" s="351"/>
      <c r="D1" s="351"/>
      <c r="E1" s="351"/>
      <c r="F1" s="351"/>
    </row>
    <row r="3" spans="1:21">
      <c r="A3" s="219"/>
      <c r="B3" s="219"/>
      <c r="C3" s="367">
        <v>2018</v>
      </c>
      <c r="D3" s="367"/>
      <c r="E3" s="367"/>
      <c r="F3" s="367"/>
      <c r="G3" s="21"/>
      <c r="H3" s="21"/>
      <c r="I3" s="21"/>
      <c r="J3" s="21"/>
      <c r="K3" s="21"/>
      <c r="L3" s="21"/>
      <c r="M3" s="21"/>
      <c r="N3" s="21"/>
      <c r="O3" s="219"/>
      <c r="P3" s="219"/>
      <c r="Q3" s="219"/>
      <c r="R3" s="219"/>
      <c r="S3" s="219"/>
      <c r="T3" s="219"/>
      <c r="U3" s="219"/>
    </row>
    <row r="4" spans="1:21" ht="24">
      <c r="A4" s="52"/>
      <c r="B4" s="219"/>
      <c r="C4" s="86" t="s">
        <v>216</v>
      </c>
      <c r="D4" s="86" t="s">
        <v>217</v>
      </c>
      <c r="E4" s="86" t="s">
        <v>218</v>
      </c>
      <c r="F4" s="86" t="s">
        <v>219</v>
      </c>
      <c r="G4" s="82" t="s">
        <v>220</v>
      </c>
      <c r="H4" s="86"/>
      <c r="I4" s="86"/>
      <c r="J4" s="86"/>
      <c r="K4" s="86"/>
      <c r="L4" s="86"/>
      <c r="M4" s="86"/>
      <c r="N4" s="86"/>
      <c r="O4" s="219"/>
      <c r="P4" s="219"/>
      <c r="Q4" s="219"/>
      <c r="R4" s="219"/>
      <c r="S4" s="219"/>
      <c r="T4" s="219"/>
      <c r="U4" s="219"/>
    </row>
    <row r="5" spans="1:21">
      <c r="A5" s="52"/>
      <c r="B5" s="94" t="s">
        <v>55</v>
      </c>
      <c r="C5" s="100">
        <v>1375</v>
      </c>
      <c r="D5" s="100">
        <v>1200</v>
      </c>
      <c r="E5" s="100">
        <v>1182</v>
      </c>
      <c r="F5" s="101">
        <v>1299</v>
      </c>
      <c r="G5" s="100">
        <f>AVERAGE(C5:F5)</f>
        <v>1264</v>
      </c>
      <c r="H5" s="100"/>
      <c r="I5" s="100"/>
      <c r="J5" s="100"/>
      <c r="K5" s="100"/>
      <c r="L5" s="100"/>
      <c r="M5" s="100"/>
      <c r="N5" s="101"/>
      <c r="O5" s="98"/>
      <c r="P5" s="98"/>
      <c r="Q5" s="98"/>
      <c r="R5" s="98"/>
      <c r="S5" s="98"/>
      <c r="T5" s="99"/>
      <c r="U5" s="219"/>
    </row>
    <row r="6" spans="1:21">
      <c r="A6" s="52"/>
      <c r="B6" s="35" t="s">
        <v>36</v>
      </c>
      <c r="C6" s="100">
        <v>907</v>
      </c>
      <c r="D6" s="100">
        <v>902</v>
      </c>
      <c r="E6" s="100">
        <v>851</v>
      </c>
      <c r="F6" s="100">
        <v>933</v>
      </c>
      <c r="G6" s="100">
        <f t="shared" ref="G6:G26" si="0">AVERAGE(C6:F6)</f>
        <v>898.25</v>
      </c>
      <c r="H6" s="100"/>
      <c r="I6" s="100"/>
      <c r="J6" s="100"/>
      <c r="K6" s="100"/>
      <c r="L6" s="100"/>
      <c r="M6" s="100"/>
      <c r="N6" s="100"/>
      <c r="O6" s="98"/>
      <c r="P6" s="98"/>
      <c r="Q6" s="98"/>
      <c r="R6" s="98"/>
      <c r="S6" s="98"/>
      <c r="T6" s="98"/>
      <c r="U6" s="219"/>
    </row>
    <row r="7" spans="1:21">
      <c r="A7" s="52"/>
      <c r="B7" s="35" t="s">
        <v>24</v>
      </c>
      <c r="C7" s="100">
        <v>1318</v>
      </c>
      <c r="D7" s="100">
        <v>1200</v>
      </c>
      <c r="E7" s="100">
        <v>1199</v>
      </c>
      <c r="F7" s="100">
        <v>1321</v>
      </c>
      <c r="G7" s="100">
        <f t="shared" si="0"/>
        <v>1259.5</v>
      </c>
      <c r="H7" s="100"/>
      <c r="I7" s="100"/>
      <c r="J7" s="100"/>
      <c r="K7" s="100"/>
      <c r="L7" s="100"/>
      <c r="M7" s="100"/>
      <c r="N7" s="100"/>
      <c r="O7" s="98"/>
      <c r="P7" s="98"/>
      <c r="Q7" s="98"/>
      <c r="R7" s="98"/>
      <c r="S7" s="98"/>
      <c r="T7" s="98"/>
      <c r="U7" s="219"/>
    </row>
    <row r="8" spans="1:21" s="219" customFormat="1">
      <c r="A8" s="217"/>
      <c r="B8" s="217" t="s">
        <v>23</v>
      </c>
      <c r="C8" s="247">
        <v>1143</v>
      </c>
      <c r="D8" s="247">
        <v>1072</v>
      </c>
      <c r="E8" s="247">
        <v>1067</v>
      </c>
      <c r="F8" s="247">
        <v>1148</v>
      </c>
      <c r="G8" s="247">
        <v>1108</v>
      </c>
      <c r="H8" s="217"/>
      <c r="I8" s="217"/>
      <c r="J8" s="217"/>
      <c r="K8" s="217"/>
      <c r="L8" s="217"/>
      <c r="M8" s="217"/>
      <c r="N8" s="217"/>
      <c r="O8" s="217"/>
      <c r="P8" s="217"/>
      <c r="Q8" s="217"/>
      <c r="R8" s="217"/>
      <c r="S8" s="217"/>
      <c r="T8" s="217"/>
      <c r="U8" s="217"/>
    </row>
    <row r="9" spans="1:21">
      <c r="A9" s="52"/>
      <c r="B9" s="35" t="s">
        <v>33</v>
      </c>
      <c r="C9" s="100">
        <v>1050</v>
      </c>
      <c r="D9" s="100">
        <v>1013</v>
      </c>
      <c r="E9" s="100">
        <v>991</v>
      </c>
      <c r="F9" s="100">
        <v>1121</v>
      </c>
      <c r="G9" s="100">
        <f t="shared" si="0"/>
        <v>1043.75</v>
      </c>
      <c r="H9" s="100"/>
      <c r="I9" s="100"/>
      <c r="J9" s="100"/>
      <c r="K9" s="100"/>
      <c r="L9" s="100"/>
      <c r="M9" s="100"/>
      <c r="N9" s="100"/>
      <c r="O9" s="98"/>
      <c r="P9" s="98"/>
      <c r="Q9" s="98"/>
      <c r="R9" s="98"/>
      <c r="S9" s="98"/>
      <c r="T9" s="98"/>
      <c r="U9" s="219"/>
    </row>
    <row r="10" spans="1:21">
      <c r="A10" s="52"/>
      <c r="B10" s="35" t="s">
        <v>32</v>
      </c>
      <c r="C10" s="100">
        <v>762</v>
      </c>
      <c r="D10" s="100">
        <v>689</v>
      </c>
      <c r="E10" s="100">
        <v>664</v>
      </c>
      <c r="F10" s="100">
        <v>837</v>
      </c>
      <c r="G10" s="100">
        <v>728</v>
      </c>
      <c r="H10" s="100"/>
      <c r="I10" s="100"/>
      <c r="J10" s="100"/>
      <c r="K10" s="100"/>
      <c r="L10" s="100"/>
      <c r="M10" s="100"/>
      <c r="N10" s="100"/>
      <c r="O10" s="98"/>
      <c r="P10" s="98"/>
      <c r="Q10" s="98"/>
      <c r="R10" s="98"/>
      <c r="S10" s="98"/>
      <c r="T10" s="98"/>
      <c r="U10" s="219"/>
    </row>
    <row r="11" spans="1:21">
      <c r="A11" s="52"/>
      <c r="B11" s="35" t="s">
        <v>39</v>
      </c>
      <c r="C11" s="100">
        <v>871</v>
      </c>
      <c r="D11" s="100">
        <v>879</v>
      </c>
      <c r="E11" s="100">
        <v>859</v>
      </c>
      <c r="F11" s="100">
        <v>940</v>
      </c>
      <c r="G11" s="100">
        <v>888</v>
      </c>
      <c r="H11" s="100"/>
      <c r="I11" s="100"/>
      <c r="J11" s="100"/>
      <c r="K11" s="100"/>
      <c r="L11" s="100"/>
      <c r="M11" s="100"/>
      <c r="N11" s="100"/>
      <c r="O11" s="98"/>
      <c r="P11" s="98"/>
      <c r="Q11" s="98"/>
      <c r="R11" s="98"/>
      <c r="S11" s="98"/>
      <c r="T11" s="98"/>
      <c r="U11" s="219"/>
    </row>
    <row r="12" spans="1:21">
      <c r="A12" s="52"/>
      <c r="B12" s="35" t="s">
        <v>34</v>
      </c>
      <c r="C12" s="100">
        <v>1506</v>
      </c>
      <c r="D12" s="100">
        <v>1264</v>
      </c>
      <c r="E12" s="100">
        <v>1272</v>
      </c>
      <c r="F12" s="100">
        <v>1373</v>
      </c>
      <c r="G12" s="100">
        <f t="shared" si="0"/>
        <v>1353.75</v>
      </c>
      <c r="H12" s="100"/>
      <c r="I12" s="100"/>
      <c r="J12" s="100"/>
      <c r="K12" s="100"/>
      <c r="L12" s="100"/>
      <c r="M12" s="100"/>
      <c r="N12" s="100"/>
      <c r="O12" s="98"/>
      <c r="P12" s="98"/>
      <c r="Q12" s="98"/>
      <c r="R12" s="98"/>
      <c r="S12" s="98"/>
      <c r="T12" s="98"/>
      <c r="U12" s="219"/>
    </row>
    <row r="13" spans="1:21">
      <c r="A13" s="52"/>
      <c r="B13" s="35" t="s">
        <v>27</v>
      </c>
      <c r="C13" s="100">
        <v>893</v>
      </c>
      <c r="D13" s="100">
        <v>891</v>
      </c>
      <c r="E13" s="100">
        <v>875</v>
      </c>
      <c r="F13" s="100">
        <v>944</v>
      </c>
      <c r="G13" s="100">
        <f t="shared" si="0"/>
        <v>900.75</v>
      </c>
      <c r="H13" s="100"/>
      <c r="I13" s="100"/>
      <c r="J13" s="100"/>
      <c r="K13" s="100"/>
      <c r="L13" s="100"/>
      <c r="M13" s="100"/>
      <c r="N13" s="100"/>
      <c r="O13" s="98"/>
      <c r="P13" s="98"/>
      <c r="Q13" s="98"/>
      <c r="R13" s="98"/>
      <c r="S13" s="98"/>
      <c r="T13" s="98"/>
      <c r="U13" s="219"/>
    </row>
    <row r="14" spans="1:21">
      <c r="A14" s="52"/>
      <c r="B14" s="36" t="s">
        <v>37</v>
      </c>
      <c r="C14" s="102">
        <v>1754</v>
      </c>
      <c r="D14" s="102">
        <v>1408</v>
      </c>
      <c r="E14" s="102">
        <v>1381</v>
      </c>
      <c r="F14" s="102">
        <v>1444</v>
      </c>
      <c r="G14" s="102">
        <v>1496</v>
      </c>
      <c r="H14" s="100"/>
      <c r="I14" s="100"/>
      <c r="J14" s="100"/>
      <c r="K14" s="100"/>
      <c r="L14" s="100"/>
      <c r="M14" s="100"/>
      <c r="N14" s="100"/>
      <c r="O14" s="98"/>
      <c r="P14" s="98"/>
      <c r="Q14" s="98"/>
      <c r="R14" s="98"/>
      <c r="S14" s="98"/>
      <c r="T14" s="98"/>
      <c r="U14" s="219"/>
    </row>
    <row r="15" spans="1:21">
      <c r="A15" s="52"/>
      <c r="B15" s="35" t="s">
        <v>19</v>
      </c>
      <c r="C15" s="100">
        <v>1409</v>
      </c>
      <c r="D15" s="100">
        <v>1203</v>
      </c>
      <c r="E15" s="100">
        <v>1146</v>
      </c>
      <c r="F15" s="100">
        <v>1306</v>
      </c>
      <c r="G15" s="100">
        <v>1265</v>
      </c>
      <c r="H15" s="100"/>
      <c r="I15" s="100"/>
      <c r="J15" s="100"/>
      <c r="K15" s="100"/>
      <c r="L15" s="100"/>
      <c r="M15" s="100"/>
      <c r="N15" s="100"/>
      <c r="O15" s="98"/>
      <c r="P15" s="98"/>
      <c r="Q15" s="98"/>
      <c r="R15" s="98"/>
      <c r="S15" s="98"/>
      <c r="T15" s="98"/>
      <c r="U15" s="219"/>
    </row>
    <row r="16" spans="1:21">
      <c r="A16" s="52"/>
      <c r="B16" s="35" t="s">
        <v>30</v>
      </c>
      <c r="C16" s="100">
        <v>1531</v>
      </c>
      <c r="D16" s="100">
        <v>1287</v>
      </c>
      <c r="E16" s="100">
        <v>1238</v>
      </c>
      <c r="F16" s="100">
        <v>1440</v>
      </c>
      <c r="G16" s="100">
        <v>1373</v>
      </c>
      <c r="H16" s="100"/>
      <c r="I16" s="100"/>
      <c r="J16" s="100"/>
      <c r="K16" s="100"/>
      <c r="L16" s="100"/>
      <c r="M16" s="100"/>
      <c r="N16" s="100"/>
      <c r="O16" s="98"/>
      <c r="P16" s="98"/>
      <c r="Q16" s="98"/>
      <c r="R16" s="98"/>
      <c r="S16" s="98"/>
      <c r="T16" s="98"/>
      <c r="U16" s="219"/>
    </row>
    <row r="17" spans="1:20">
      <c r="A17" s="52"/>
      <c r="B17" s="35" t="s">
        <v>26</v>
      </c>
      <c r="C17" s="100">
        <v>1368</v>
      </c>
      <c r="D17" s="100">
        <v>1201</v>
      </c>
      <c r="E17" s="100">
        <v>1185</v>
      </c>
      <c r="F17" s="100">
        <v>1292</v>
      </c>
      <c r="G17" s="100">
        <f t="shared" si="0"/>
        <v>1261.5</v>
      </c>
      <c r="H17" s="100"/>
      <c r="I17" s="100"/>
      <c r="J17" s="100"/>
      <c r="K17" s="100"/>
      <c r="L17" s="100"/>
      <c r="M17" s="100"/>
      <c r="N17" s="100"/>
      <c r="O17" s="98"/>
      <c r="P17" s="98"/>
      <c r="Q17" s="98"/>
      <c r="R17" s="98"/>
      <c r="S17" s="98"/>
      <c r="T17" s="98"/>
    </row>
    <row r="18" spans="1:20">
      <c r="A18" s="52"/>
      <c r="B18" s="35" t="s">
        <v>25</v>
      </c>
      <c r="C18" s="100">
        <v>1123</v>
      </c>
      <c r="D18" s="100">
        <v>1021</v>
      </c>
      <c r="E18" s="100">
        <v>1019</v>
      </c>
      <c r="F18" s="100">
        <v>1132</v>
      </c>
      <c r="G18" s="100">
        <v>1073</v>
      </c>
      <c r="H18" s="100"/>
      <c r="I18" s="100"/>
      <c r="J18" s="100"/>
      <c r="K18" s="100"/>
      <c r="L18" s="100"/>
      <c r="M18" s="100"/>
      <c r="N18" s="100"/>
      <c r="O18" s="98"/>
      <c r="P18" s="98"/>
      <c r="Q18" s="98"/>
      <c r="R18" s="98"/>
      <c r="S18" s="98"/>
      <c r="T18" s="98"/>
    </row>
    <row r="19" spans="1:20">
      <c r="A19" s="52"/>
      <c r="B19" s="35" t="s">
        <v>20</v>
      </c>
      <c r="C19" s="100">
        <v>1804</v>
      </c>
      <c r="D19" s="100">
        <v>1497</v>
      </c>
      <c r="E19" s="100">
        <v>1470</v>
      </c>
      <c r="F19" s="100">
        <v>1620</v>
      </c>
      <c r="G19" s="100">
        <f t="shared" si="0"/>
        <v>1597.75</v>
      </c>
      <c r="H19" s="100"/>
      <c r="I19" s="100"/>
      <c r="J19" s="100"/>
      <c r="K19" s="100"/>
      <c r="L19" s="100"/>
      <c r="M19" s="100"/>
      <c r="N19" s="100"/>
      <c r="O19" s="98"/>
      <c r="P19" s="98"/>
      <c r="Q19" s="98"/>
      <c r="R19" s="98"/>
      <c r="S19" s="98"/>
      <c r="T19" s="98"/>
    </row>
    <row r="20" spans="1:20">
      <c r="A20" s="52"/>
      <c r="B20" s="35" t="s">
        <v>31</v>
      </c>
      <c r="C20" s="100">
        <v>864</v>
      </c>
      <c r="D20" s="100">
        <v>826</v>
      </c>
      <c r="E20" s="100">
        <v>821</v>
      </c>
      <c r="F20" s="100">
        <v>908</v>
      </c>
      <c r="G20" s="100">
        <v>854</v>
      </c>
      <c r="H20" s="100"/>
      <c r="I20" s="100"/>
      <c r="J20" s="100"/>
      <c r="K20" s="100"/>
      <c r="L20" s="100"/>
      <c r="M20" s="100"/>
      <c r="N20" s="100"/>
      <c r="O20" s="98"/>
      <c r="P20" s="98"/>
      <c r="Q20" s="98"/>
      <c r="R20" s="98"/>
      <c r="S20" s="98"/>
      <c r="T20" s="98"/>
    </row>
    <row r="21" spans="1:20">
      <c r="A21" s="52"/>
      <c r="B21" s="35" t="s">
        <v>38</v>
      </c>
      <c r="C21" s="100">
        <v>1041</v>
      </c>
      <c r="D21" s="100">
        <v>1015</v>
      </c>
      <c r="E21" s="100">
        <v>994</v>
      </c>
      <c r="F21" s="100">
        <v>1084</v>
      </c>
      <c r="G21" s="100">
        <f t="shared" si="0"/>
        <v>1033.5</v>
      </c>
      <c r="H21" s="102"/>
      <c r="I21" s="102"/>
      <c r="J21" s="102"/>
      <c r="K21" s="102"/>
      <c r="L21" s="102"/>
      <c r="M21" s="102"/>
      <c r="N21" s="102"/>
      <c r="O21" s="98"/>
      <c r="P21" s="98"/>
      <c r="Q21" s="98"/>
      <c r="R21" s="98"/>
      <c r="S21" s="98"/>
      <c r="T21" s="98"/>
    </row>
    <row r="22" spans="1:20">
      <c r="A22" s="52"/>
      <c r="B22" s="35" t="s">
        <v>35</v>
      </c>
      <c r="C22" s="100">
        <v>1178</v>
      </c>
      <c r="D22" s="100">
        <v>1096</v>
      </c>
      <c r="E22" s="100">
        <v>1016</v>
      </c>
      <c r="F22" s="100">
        <v>1120</v>
      </c>
      <c r="G22" s="100">
        <v>1102</v>
      </c>
      <c r="H22" s="100"/>
      <c r="I22" s="100"/>
      <c r="J22" s="100"/>
      <c r="K22" s="100"/>
      <c r="L22" s="100"/>
      <c r="M22" s="100"/>
      <c r="N22" s="100"/>
      <c r="O22" s="98"/>
      <c r="P22" s="98"/>
      <c r="Q22" s="98"/>
      <c r="R22" s="98"/>
      <c r="S22" s="98"/>
      <c r="T22" s="98"/>
    </row>
    <row r="23" spans="1:20">
      <c r="A23" s="52"/>
      <c r="B23" s="35" t="s">
        <v>21</v>
      </c>
      <c r="C23" s="100">
        <v>2077</v>
      </c>
      <c r="D23" s="100">
        <v>1549</v>
      </c>
      <c r="E23" s="100">
        <v>1488</v>
      </c>
      <c r="F23" s="100">
        <v>1627</v>
      </c>
      <c r="G23" s="100">
        <v>1683</v>
      </c>
      <c r="H23" s="100"/>
      <c r="I23" s="100"/>
      <c r="J23" s="100"/>
      <c r="K23" s="100"/>
      <c r="L23" s="100"/>
      <c r="M23" s="100"/>
      <c r="N23" s="100"/>
      <c r="O23" s="98"/>
      <c r="P23" s="98"/>
      <c r="Q23" s="98"/>
      <c r="R23" s="98"/>
      <c r="S23" s="98"/>
      <c r="T23" s="98"/>
    </row>
    <row r="24" spans="1:20">
      <c r="A24" s="52"/>
      <c r="B24" s="35" t="s">
        <v>22</v>
      </c>
      <c r="C24" s="100">
        <v>932</v>
      </c>
      <c r="D24" s="100">
        <v>899</v>
      </c>
      <c r="E24" s="100">
        <v>845</v>
      </c>
      <c r="F24" s="100">
        <v>946</v>
      </c>
      <c r="G24" s="100">
        <f t="shared" si="0"/>
        <v>905.5</v>
      </c>
      <c r="H24" s="100"/>
      <c r="I24" s="100"/>
      <c r="J24" s="100"/>
      <c r="K24" s="100"/>
      <c r="L24" s="100"/>
      <c r="M24" s="100"/>
      <c r="N24" s="100"/>
      <c r="O24" s="98"/>
      <c r="P24" s="98"/>
      <c r="Q24" s="98"/>
      <c r="R24" s="98"/>
      <c r="S24" s="98"/>
      <c r="T24" s="98"/>
    </row>
    <row r="25" spans="1:20">
      <c r="A25" s="52"/>
      <c r="B25" s="35" t="s">
        <v>29</v>
      </c>
      <c r="C25" s="100">
        <v>1399</v>
      </c>
      <c r="D25" s="100">
        <v>1271</v>
      </c>
      <c r="E25" s="100">
        <v>1265</v>
      </c>
      <c r="F25" s="100">
        <v>1360</v>
      </c>
      <c r="G25" s="100">
        <f t="shared" si="0"/>
        <v>1323.75</v>
      </c>
      <c r="H25" s="100"/>
      <c r="I25" s="100"/>
      <c r="J25" s="100"/>
      <c r="K25" s="100"/>
      <c r="L25" s="100"/>
      <c r="M25" s="100"/>
      <c r="N25" s="100"/>
      <c r="O25" s="98"/>
      <c r="P25" s="98"/>
      <c r="Q25" s="98"/>
      <c r="R25" s="98"/>
      <c r="S25" s="98"/>
      <c r="T25" s="98"/>
    </row>
    <row r="26" spans="1:20">
      <c r="A26" s="52"/>
      <c r="B26" s="35" t="s">
        <v>28</v>
      </c>
      <c r="C26" s="100">
        <v>945</v>
      </c>
      <c r="D26" s="100">
        <v>956</v>
      </c>
      <c r="E26" s="100">
        <v>899</v>
      </c>
      <c r="F26" s="100">
        <v>1028</v>
      </c>
      <c r="G26" s="100">
        <f t="shared" si="0"/>
        <v>957</v>
      </c>
      <c r="H26" s="100"/>
      <c r="I26" s="100"/>
      <c r="J26" s="100"/>
      <c r="K26" s="100"/>
      <c r="L26" s="100"/>
      <c r="M26" s="100"/>
      <c r="N26" s="100"/>
      <c r="O26" s="98"/>
      <c r="P26" s="98"/>
      <c r="Q26" s="98"/>
      <c r="R26" s="98"/>
      <c r="S26" s="98"/>
      <c r="T26" s="98"/>
    </row>
    <row r="27" spans="1:20">
      <c r="A27" s="219"/>
      <c r="B27" s="36" t="s">
        <v>37</v>
      </c>
      <c r="C27" s="102">
        <v>1754</v>
      </c>
      <c r="D27" s="102">
        <v>1408</v>
      </c>
      <c r="E27" s="102">
        <v>1381</v>
      </c>
      <c r="F27" s="102">
        <v>1444</v>
      </c>
      <c r="G27" s="102">
        <v>1496</v>
      </c>
      <c r="H27" s="219"/>
      <c r="I27" s="219"/>
      <c r="J27" s="219"/>
      <c r="K27" s="219"/>
      <c r="L27" s="219"/>
      <c r="M27" s="219"/>
      <c r="N27" s="219"/>
      <c r="O27" s="219"/>
      <c r="P27" s="219"/>
      <c r="Q27" s="219"/>
      <c r="R27" s="219"/>
      <c r="S27" s="219"/>
      <c r="T27" s="219"/>
    </row>
    <row r="28" spans="1:20">
      <c r="A28" s="355" t="s">
        <v>221</v>
      </c>
      <c r="B28" s="355"/>
      <c r="C28" s="355"/>
      <c r="D28" s="355"/>
      <c r="E28" s="355"/>
      <c r="F28" s="355"/>
      <c r="G28" s="6"/>
      <c r="H28" s="219"/>
      <c r="I28" s="219"/>
      <c r="J28" s="219"/>
      <c r="K28" s="219"/>
      <c r="L28" s="219"/>
      <c r="M28" s="219"/>
      <c r="N28" s="219"/>
      <c r="O28" s="219"/>
      <c r="P28" s="219"/>
      <c r="Q28" s="219"/>
      <c r="R28" s="219"/>
      <c r="S28" s="219"/>
      <c r="T28" s="219"/>
    </row>
    <row r="29" spans="1:20" ht="38.1" customHeight="1">
      <c r="A29" s="355" t="s">
        <v>462</v>
      </c>
      <c r="B29" s="355"/>
      <c r="C29" s="355"/>
      <c r="D29" s="355"/>
      <c r="E29" s="355"/>
      <c r="F29" s="355"/>
      <c r="G29" s="219"/>
      <c r="H29" s="219"/>
      <c r="I29" s="219"/>
      <c r="J29" s="219"/>
      <c r="K29" s="219"/>
      <c r="L29" s="219"/>
      <c r="M29" s="219"/>
      <c r="N29" s="219"/>
      <c r="O29" s="219"/>
      <c r="P29" s="219"/>
      <c r="Q29" s="219"/>
      <c r="R29" s="219"/>
      <c r="S29" s="219"/>
      <c r="T29" s="219"/>
    </row>
    <row r="30" spans="1:20">
      <c r="A30" s="250"/>
      <c r="B30" s="250"/>
      <c r="C30" s="250"/>
      <c r="D30" s="250"/>
      <c r="E30" s="250"/>
      <c r="F30" s="250"/>
      <c r="G30" s="219"/>
      <c r="H30" s="219"/>
      <c r="I30" s="219"/>
      <c r="J30" s="219"/>
      <c r="K30" s="219"/>
      <c r="L30" s="219"/>
      <c r="M30" s="219"/>
      <c r="N30" s="219"/>
      <c r="O30" s="219"/>
      <c r="P30" s="219"/>
      <c r="Q30" s="219"/>
      <c r="R30" s="219"/>
      <c r="S30" s="219"/>
      <c r="T30" s="219"/>
    </row>
    <row r="31" spans="1:20" s="85" customFormat="1">
      <c r="A31" s="351" t="s">
        <v>384</v>
      </c>
      <c r="B31" s="351"/>
      <c r="C31" s="351"/>
      <c r="D31" s="351"/>
      <c r="E31" s="351"/>
      <c r="F31" s="351"/>
    </row>
    <row r="32" spans="1:20">
      <c r="A32" s="250"/>
      <c r="B32" s="250"/>
      <c r="C32" s="250"/>
      <c r="D32" s="250"/>
      <c r="E32" s="250"/>
      <c r="F32" s="250"/>
      <c r="G32" s="219"/>
      <c r="H32" s="219"/>
      <c r="I32" s="219"/>
      <c r="J32" s="219"/>
      <c r="K32" s="219"/>
      <c r="L32" s="219"/>
      <c r="M32" s="219"/>
      <c r="N32" s="219"/>
      <c r="O32" s="219"/>
      <c r="P32" s="219"/>
      <c r="Q32" s="219"/>
      <c r="R32" s="219"/>
      <c r="S32" s="219"/>
      <c r="T32" s="219"/>
    </row>
    <row r="33" spans="1:20">
      <c r="A33" s="52"/>
      <c r="B33" s="219"/>
      <c r="C33" s="86"/>
      <c r="D33" s="86"/>
      <c r="E33" s="86"/>
      <c r="F33" s="86"/>
      <c r="G33" s="86"/>
      <c r="H33" s="86"/>
      <c r="I33" s="86"/>
      <c r="J33" s="86"/>
      <c r="K33" s="86"/>
      <c r="L33" s="86"/>
      <c r="M33" s="86"/>
      <c r="N33" s="86"/>
      <c r="O33" s="219"/>
      <c r="P33" s="219"/>
      <c r="Q33" s="219"/>
      <c r="R33" s="219"/>
      <c r="S33" s="219"/>
      <c r="T33" s="219"/>
    </row>
    <row r="34" spans="1:20" ht="24">
      <c r="A34" s="52"/>
      <c r="B34" s="35"/>
      <c r="C34" s="103" t="s">
        <v>216</v>
      </c>
      <c r="D34" s="104" t="s">
        <v>217</v>
      </c>
      <c r="E34" s="104" t="s">
        <v>218</v>
      </c>
      <c r="F34" s="86" t="s">
        <v>219</v>
      </c>
      <c r="G34" s="125" t="s">
        <v>222</v>
      </c>
      <c r="H34" s="102"/>
      <c r="I34" s="102"/>
      <c r="J34" s="102"/>
      <c r="K34" s="102"/>
      <c r="L34" s="102"/>
      <c r="M34" s="102"/>
      <c r="N34" s="102"/>
      <c r="O34" s="98"/>
      <c r="P34" s="98"/>
      <c r="Q34" s="98"/>
      <c r="R34" s="98"/>
      <c r="S34" s="98"/>
      <c r="T34" s="98"/>
    </row>
    <row r="35" spans="1:20">
      <c r="A35" s="52"/>
      <c r="B35" s="254">
        <v>2016</v>
      </c>
      <c r="C35" s="247">
        <v>1515</v>
      </c>
      <c r="D35" s="247">
        <v>1297</v>
      </c>
      <c r="E35" s="247">
        <v>1357</v>
      </c>
      <c r="F35" s="247">
        <v>1357</v>
      </c>
      <c r="G35" s="247">
        <v>1381</v>
      </c>
      <c r="H35" s="100"/>
      <c r="I35" s="100"/>
      <c r="J35" s="100"/>
      <c r="K35" s="100"/>
      <c r="L35" s="100"/>
      <c r="M35" s="100"/>
      <c r="N35" s="100"/>
      <c r="O35" s="98"/>
      <c r="P35" s="98"/>
      <c r="Q35" s="98"/>
      <c r="R35" s="98"/>
      <c r="S35" s="98"/>
      <c r="T35" s="98"/>
    </row>
    <row r="36" spans="1:20">
      <c r="A36" s="52"/>
      <c r="B36" s="254">
        <v>2017</v>
      </c>
      <c r="C36" s="247">
        <v>1635</v>
      </c>
      <c r="D36" s="247">
        <v>1353</v>
      </c>
      <c r="E36" s="247">
        <v>1365</v>
      </c>
      <c r="F36" s="247">
        <v>1415</v>
      </c>
      <c r="G36" s="247">
        <v>1442</v>
      </c>
      <c r="H36" s="100"/>
      <c r="I36" s="100"/>
      <c r="J36" s="100"/>
      <c r="K36" s="100"/>
      <c r="L36" s="100"/>
      <c r="M36" s="100"/>
      <c r="N36" s="100"/>
      <c r="O36" s="98"/>
      <c r="P36" s="98"/>
      <c r="Q36" s="98"/>
      <c r="R36" s="98"/>
      <c r="S36" s="98"/>
      <c r="T36" s="98"/>
    </row>
    <row r="37" spans="1:20">
      <c r="A37" s="52"/>
      <c r="B37" s="254">
        <v>2018</v>
      </c>
      <c r="C37" s="247">
        <v>1754</v>
      </c>
      <c r="D37" s="247">
        <v>1408</v>
      </c>
      <c r="E37" s="247">
        <v>1381</v>
      </c>
      <c r="F37" s="247">
        <v>1444</v>
      </c>
      <c r="G37" s="247">
        <v>1496</v>
      </c>
      <c r="H37" s="100"/>
      <c r="I37" s="100"/>
      <c r="J37" s="100"/>
      <c r="K37" s="100"/>
      <c r="L37" s="100"/>
      <c r="M37" s="100"/>
      <c r="N37" s="100"/>
      <c r="O37" s="98"/>
      <c r="P37" s="98"/>
      <c r="Q37" s="98"/>
      <c r="R37" s="98"/>
      <c r="S37" s="98"/>
      <c r="T37" s="98"/>
    </row>
    <row r="38" spans="1:20">
      <c r="A38" s="250"/>
      <c r="B38" s="250"/>
      <c r="C38" s="250"/>
      <c r="D38" s="250"/>
      <c r="E38" s="250"/>
      <c r="F38" s="250"/>
      <c r="G38" s="219"/>
      <c r="H38" s="219"/>
      <c r="I38" s="219"/>
      <c r="J38" s="219"/>
      <c r="K38" s="219"/>
      <c r="L38" s="219"/>
      <c r="M38" s="219"/>
      <c r="N38" s="219"/>
      <c r="O38" s="219"/>
      <c r="P38" s="219"/>
      <c r="Q38" s="219"/>
      <c r="R38" s="219"/>
      <c r="S38" s="219"/>
      <c r="T38" s="219"/>
    </row>
    <row r="39" spans="1:20">
      <c r="A39" s="355" t="s">
        <v>221</v>
      </c>
      <c r="B39" s="355"/>
      <c r="C39" s="355"/>
      <c r="D39" s="355"/>
      <c r="E39" s="355"/>
      <c r="F39" s="355"/>
      <c r="G39" s="6"/>
      <c r="H39" s="219"/>
      <c r="I39" s="219"/>
      <c r="J39" s="219"/>
      <c r="K39" s="219"/>
      <c r="L39" s="219"/>
      <c r="M39" s="219"/>
      <c r="N39" s="219"/>
      <c r="O39" s="219"/>
      <c r="P39" s="219"/>
      <c r="Q39" s="219"/>
      <c r="R39" s="219"/>
      <c r="S39" s="219"/>
      <c r="T39" s="219"/>
    </row>
    <row r="40" spans="1:20" ht="38.1" customHeight="1">
      <c r="A40" s="355" t="s">
        <v>461</v>
      </c>
      <c r="B40" s="355"/>
      <c r="C40" s="355"/>
      <c r="D40" s="355"/>
      <c r="E40" s="355"/>
      <c r="F40" s="355"/>
      <c r="G40" s="219"/>
      <c r="H40" s="219"/>
      <c r="I40" s="219"/>
      <c r="J40" s="219"/>
      <c r="K40" s="219"/>
      <c r="L40" s="219"/>
      <c r="M40" s="219"/>
      <c r="N40" s="219"/>
      <c r="O40" s="219"/>
      <c r="P40" s="219"/>
      <c r="Q40" s="219"/>
      <c r="R40" s="219"/>
      <c r="S40" s="219"/>
      <c r="T40" s="219"/>
    </row>
    <row r="43" spans="1:20" s="85" customFormat="1">
      <c r="A43" s="351" t="s">
        <v>223</v>
      </c>
      <c r="B43" s="351"/>
      <c r="C43" s="351"/>
      <c r="D43" s="351"/>
      <c r="E43" s="351"/>
      <c r="F43" s="351"/>
    </row>
    <row r="44" spans="1:20" s="219" customFormat="1"/>
    <row r="45" spans="1:20" s="219" customFormat="1">
      <c r="C45" s="369">
        <v>2018</v>
      </c>
      <c r="D45" s="369"/>
      <c r="E45" s="369"/>
      <c r="F45" s="369"/>
      <c r="G45" s="369"/>
      <c r="H45" s="369"/>
      <c r="I45" s="369"/>
      <c r="J45" s="369">
        <v>2019</v>
      </c>
      <c r="K45" s="369"/>
      <c r="L45" s="369"/>
      <c r="M45" s="369"/>
      <c r="N45" s="369"/>
    </row>
    <row r="46" spans="1:20" s="219" customFormat="1">
      <c r="C46" s="55" t="s">
        <v>224</v>
      </c>
      <c r="D46" s="55" t="s">
        <v>225</v>
      </c>
      <c r="E46" s="79" t="s">
        <v>226</v>
      </c>
      <c r="F46" s="79" t="s">
        <v>227</v>
      </c>
      <c r="G46" s="79" t="s">
        <v>228</v>
      </c>
      <c r="H46" s="79" t="s">
        <v>229</v>
      </c>
      <c r="I46" s="79" t="s">
        <v>230</v>
      </c>
      <c r="J46" s="55" t="s">
        <v>231</v>
      </c>
      <c r="K46" s="79" t="s">
        <v>232</v>
      </c>
      <c r="L46" s="79" t="s">
        <v>233</v>
      </c>
      <c r="M46" s="79" t="s">
        <v>234</v>
      </c>
      <c r="N46" s="55" t="s">
        <v>235</v>
      </c>
    </row>
    <row r="47" spans="1:20" s="219" customFormat="1">
      <c r="A47" s="53"/>
      <c r="B47" s="53" t="s">
        <v>36</v>
      </c>
      <c r="C47" s="314">
        <v>5.8000000000000003E-2</v>
      </c>
      <c r="D47" s="314">
        <v>5.7000000000000002E-2</v>
      </c>
      <c r="E47" s="314">
        <v>5.1999999999999998E-2</v>
      </c>
      <c r="F47" s="314">
        <v>4.8000000000000001E-2</v>
      </c>
      <c r="G47" s="314">
        <v>4.5999999999999999E-2</v>
      </c>
      <c r="H47" s="314">
        <v>4.5999999999999999E-2</v>
      </c>
      <c r="I47" s="314">
        <v>5.2999999999999999E-2</v>
      </c>
      <c r="J47" s="315">
        <v>7.0000000000000007E-2</v>
      </c>
      <c r="K47" s="314">
        <v>6.8000000000000005E-2</v>
      </c>
      <c r="L47" s="314">
        <v>0.06</v>
      </c>
      <c r="M47" s="316">
        <v>4.2999999999999997E-2</v>
      </c>
      <c r="N47" s="314">
        <v>4.1000000000000002E-2</v>
      </c>
    </row>
    <row r="48" spans="1:20" s="219" customFormat="1">
      <c r="A48" s="53"/>
      <c r="B48" s="53" t="s">
        <v>24</v>
      </c>
      <c r="C48" s="314">
        <v>3.7999999999999999E-2</v>
      </c>
      <c r="D48" s="314">
        <v>0.04</v>
      </c>
      <c r="E48" s="314">
        <v>3.6999999999999998E-2</v>
      </c>
      <c r="F48" s="314">
        <v>3.2000000000000001E-2</v>
      </c>
      <c r="G48" s="314">
        <v>0.03</v>
      </c>
      <c r="H48" s="314">
        <v>2.7E-2</v>
      </c>
      <c r="I48" s="314">
        <v>2.9000000000000001E-2</v>
      </c>
      <c r="J48" s="315">
        <v>3.5999999999999997E-2</v>
      </c>
      <c r="K48" s="314">
        <v>3.6999999999999998E-2</v>
      </c>
      <c r="L48" s="315">
        <v>3.3000000000000002E-2</v>
      </c>
      <c r="M48" s="314">
        <v>2.3E-2</v>
      </c>
      <c r="N48" s="314">
        <v>2.5000000000000001E-2</v>
      </c>
    </row>
    <row r="49" spans="1:14" s="219" customFormat="1">
      <c r="A49" s="53"/>
      <c r="B49" s="53" t="s">
        <v>23</v>
      </c>
      <c r="C49" s="314">
        <v>0.04</v>
      </c>
      <c r="D49" s="314">
        <v>4.3999999999999997E-2</v>
      </c>
      <c r="E49" s="314">
        <v>0.04</v>
      </c>
      <c r="F49" s="314">
        <v>3.5000000000000003E-2</v>
      </c>
      <c r="G49" s="314">
        <v>3.2000000000000001E-2</v>
      </c>
      <c r="H49" s="314">
        <v>0.03</v>
      </c>
      <c r="I49" s="314">
        <v>3.3000000000000002E-2</v>
      </c>
      <c r="J49" s="315">
        <v>4.2000000000000003E-2</v>
      </c>
      <c r="K49" s="314">
        <v>4.2999999999999997E-2</v>
      </c>
      <c r="L49" s="315">
        <v>3.6999999999999998E-2</v>
      </c>
      <c r="M49" s="314">
        <v>2.5999999999999999E-2</v>
      </c>
      <c r="N49" s="314">
        <v>2.8000000000000001E-2</v>
      </c>
    </row>
    <row r="50" spans="1:14" s="219" customFormat="1">
      <c r="A50" s="53"/>
      <c r="B50" s="53" t="s">
        <v>42</v>
      </c>
      <c r="C50" s="314">
        <v>4.9000000000000002E-2</v>
      </c>
      <c r="D50" s="314">
        <v>5.2999999999999999E-2</v>
      </c>
      <c r="E50" s="314">
        <v>4.9000000000000002E-2</v>
      </c>
      <c r="F50" s="314">
        <v>4.2999999999999997E-2</v>
      </c>
      <c r="G50" s="314">
        <v>0.04</v>
      </c>
      <c r="H50" s="314">
        <v>3.7999999999999999E-2</v>
      </c>
      <c r="I50" s="314">
        <v>0.04</v>
      </c>
      <c r="J50" s="315">
        <v>5.0999999999999997E-2</v>
      </c>
      <c r="K50" s="314">
        <v>5.0999999999999997E-2</v>
      </c>
      <c r="L50" s="315">
        <v>4.4999999999999998E-2</v>
      </c>
      <c r="M50" s="314">
        <v>3.3000000000000002E-2</v>
      </c>
      <c r="N50" s="314">
        <v>3.4000000000000002E-2</v>
      </c>
    </row>
    <row r="51" spans="1:14" s="219" customFormat="1">
      <c r="A51" s="53"/>
      <c r="B51" s="53" t="s">
        <v>43</v>
      </c>
      <c r="C51" s="314">
        <v>5.8000000000000003E-2</v>
      </c>
      <c r="D51" s="314">
        <v>4.9000000000000002E-2</v>
      </c>
      <c r="E51" s="314">
        <v>4.2999999999999997E-2</v>
      </c>
      <c r="F51" s="314">
        <v>4.7E-2</v>
      </c>
      <c r="G51" s="314">
        <v>5.7000000000000002E-2</v>
      </c>
      <c r="H51" s="314">
        <v>8.5999999999999993E-2</v>
      </c>
      <c r="I51" s="314">
        <v>0.10299999999999999</v>
      </c>
      <c r="J51" s="315">
        <v>0.13800000000000001</v>
      </c>
      <c r="K51" s="314">
        <v>0.13</v>
      </c>
      <c r="L51" s="315">
        <v>0.114</v>
      </c>
      <c r="M51" s="314">
        <v>7.1999999999999995E-2</v>
      </c>
      <c r="N51" s="314">
        <v>4.8000000000000001E-2</v>
      </c>
    </row>
    <row r="52" spans="1:14" s="219" customFormat="1">
      <c r="A52" s="53"/>
      <c r="B52" s="53" t="s">
        <v>45</v>
      </c>
      <c r="C52" s="314">
        <v>6.5000000000000002E-2</v>
      </c>
      <c r="D52" s="314">
        <v>6.9000000000000006E-2</v>
      </c>
      <c r="E52" s="314">
        <v>6.3E-2</v>
      </c>
      <c r="F52" s="314">
        <v>5.5E-2</v>
      </c>
      <c r="G52" s="314">
        <v>0.05</v>
      </c>
      <c r="H52" s="314">
        <v>0.05</v>
      </c>
      <c r="I52" s="314">
        <v>5.8000000000000003E-2</v>
      </c>
      <c r="J52" s="315">
        <v>7.3999999999999996E-2</v>
      </c>
      <c r="K52" s="314">
        <v>7.4999999999999997E-2</v>
      </c>
      <c r="L52" s="315">
        <v>6.6000000000000003E-2</v>
      </c>
      <c r="M52" s="314">
        <v>4.5999999999999999E-2</v>
      </c>
      <c r="N52" s="314">
        <v>4.2999999999999997E-2</v>
      </c>
    </row>
    <row r="53" spans="1:14" s="219" customFormat="1">
      <c r="A53" s="53"/>
      <c r="B53" s="53" t="s">
        <v>44</v>
      </c>
      <c r="C53" s="314">
        <v>5.6000000000000001E-2</v>
      </c>
      <c r="D53" s="314">
        <v>5.8000000000000003E-2</v>
      </c>
      <c r="E53" s="314">
        <v>5.3999999999999999E-2</v>
      </c>
      <c r="F53" s="314">
        <v>4.9000000000000002E-2</v>
      </c>
      <c r="G53" s="314">
        <v>4.4999999999999998E-2</v>
      </c>
      <c r="H53" s="314">
        <v>4.2000000000000003E-2</v>
      </c>
      <c r="I53" s="314">
        <v>4.3999999999999997E-2</v>
      </c>
      <c r="J53" s="315">
        <v>5.3999999999999999E-2</v>
      </c>
      <c r="K53" s="314">
        <v>5.3999999999999999E-2</v>
      </c>
      <c r="L53" s="315">
        <v>4.9000000000000002E-2</v>
      </c>
      <c r="M53" s="314">
        <v>3.6999999999999998E-2</v>
      </c>
      <c r="N53" s="314">
        <v>3.7999999999999999E-2</v>
      </c>
    </row>
    <row r="54" spans="1:14" s="219" customFormat="1">
      <c r="A54" s="53"/>
      <c r="B54" s="53" t="s">
        <v>41</v>
      </c>
      <c r="C54" s="314">
        <v>4.4999999999999998E-2</v>
      </c>
      <c r="D54" s="314">
        <v>4.9000000000000002E-2</v>
      </c>
      <c r="E54" s="314">
        <v>4.3999999999999997E-2</v>
      </c>
      <c r="F54" s="314">
        <v>3.7999999999999999E-2</v>
      </c>
      <c r="G54" s="314">
        <v>3.5000000000000003E-2</v>
      </c>
      <c r="H54" s="314">
        <v>3.4000000000000002E-2</v>
      </c>
      <c r="I54" s="314">
        <v>3.6999999999999998E-2</v>
      </c>
      <c r="J54" s="315">
        <v>4.7E-2</v>
      </c>
      <c r="K54" s="314">
        <v>4.8000000000000001E-2</v>
      </c>
      <c r="L54" s="315">
        <v>4.1000000000000002E-2</v>
      </c>
      <c r="M54" s="314">
        <v>2.9000000000000001E-2</v>
      </c>
      <c r="N54" s="314">
        <v>3.1E-2</v>
      </c>
    </row>
    <row r="55" spans="1:14" s="219" customFormat="1">
      <c r="A55" s="53"/>
      <c r="B55" s="57" t="s">
        <v>40</v>
      </c>
      <c r="C55" s="317">
        <v>4.2999999999999997E-2</v>
      </c>
      <c r="D55" s="317">
        <v>4.3999999999999997E-2</v>
      </c>
      <c r="E55" s="317">
        <v>0.04</v>
      </c>
      <c r="F55" s="317">
        <v>3.5999999999999997E-2</v>
      </c>
      <c r="G55" s="317">
        <v>3.3000000000000002E-2</v>
      </c>
      <c r="H55" s="317">
        <v>3.1E-2</v>
      </c>
      <c r="I55" s="317">
        <v>3.3000000000000002E-2</v>
      </c>
      <c r="J55" s="318">
        <v>0.04</v>
      </c>
      <c r="K55" s="317">
        <v>4.1000000000000002E-2</v>
      </c>
      <c r="L55" s="318">
        <v>3.5999999999999997E-2</v>
      </c>
      <c r="M55" s="317">
        <v>2.7E-2</v>
      </c>
      <c r="N55" s="317">
        <v>2.8000000000000001E-2</v>
      </c>
    </row>
    <row r="56" spans="1:14" s="219" customFormat="1">
      <c r="A56" s="53"/>
      <c r="B56" s="53" t="s">
        <v>19</v>
      </c>
      <c r="C56" s="314">
        <v>3.5000000000000003E-2</v>
      </c>
      <c r="D56" s="314">
        <v>3.6999999999999998E-2</v>
      </c>
      <c r="E56" s="314">
        <v>3.2000000000000001E-2</v>
      </c>
      <c r="F56" s="314">
        <v>0.03</v>
      </c>
      <c r="G56" s="314">
        <v>2.7E-2</v>
      </c>
      <c r="H56" s="314">
        <v>2.5000000000000001E-2</v>
      </c>
      <c r="I56" s="314">
        <v>2.8000000000000001E-2</v>
      </c>
      <c r="J56" s="315">
        <v>3.6999999999999998E-2</v>
      </c>
      <c r="K56" s="314">
        <v>3.7999999999999999E-2</v>
      </c>
      <c r="L56" s="315">
        <v>3.3000000000000002E-2</v>
      </c>
      <c r="M56" s="314">
        <v>2.1999999999999999E-2</v>
      </c>
      <c r="N56" s="314">
        <v>2.3E-2</v>
      </c>
    </row>
    <row r="57" spans="1:14" s="219" customFormat="1">
      <c r="A57" s="53"/>
      <c r="B57" s="53" t="s">
        <v>30</v>
      </c>
      <c r="C57" s="314">
        <v>3.9E-2</v>
      </c>
      <c r="D57" s="314">
        <v>4.2999999999999997E-2</v>
      </c>
      <c r="E57" s="314">
        <v>3.7999999999999999E-2</v>
      </c>
      <c r="F57" s="314">
        <v>3.4000000000000002E-2</v>
      </c>
      <c r="G57" s="314">
        <v>3.1E-2</v>
      </c>
      <c r="H57" s="314">
        <v>2.9000000000000001E-2</v>
      </c>
      <c r="I57" s="314">
        <v>3.1E-2</v>
      </c>
      <c r="J57" s="315">
        <v>4.1000000000000002E-2</v>
      </c>
      <c r="K57" s="314">
        <v>4.1000000000000002E-2</v>
      </c>
      <c r="L57" s="315">
        <v>3.5000000000000003E-2</v>
      </c>
      <c r="M57" s="314">
        <v>2.5000000000000001E-2</v>
      </c>
      <c r="N57" s="314">
        <v>2.5999999999999999E-2</v>
      </c>
    </row>
    <row r="58" spans="1:14" s="219" customFormat="1">
      <c r="A58" s="53"/>
      <c r="B58" s="53" t="s">
        <v>26</v>
      </c>
      <c r="C58" s="314">
        <v>3.9E-2</v>
      </c>
      <c r="D58" s="314">
        <v>4.2000000000000003E-2</v>
      </c>
      <c r="E58" s="314">
        <v>3.7999999999999999E-2</v>
      </c>
      <c r="F58" s="314">
        <v>3.4000000000000002E-2</v>
      </c>
      <c r="G58" s="314">
        <v>3.1E-2</v>
      </c>
      <c r="H58" s="314">
        <v>2.9000000000000001E-2</v>
      </c>
      <c r="I58" s="314">
        <v>0.03</v>
      </c>
      <c r="J58" s="315">
        <v>3.9E-2</v>
      </c>
      <c r="K58" s="314">
        <v>0.04</v>
      </c>
      <c r="L58" s="315">
        <v>3.5000000000000003E-2</v>
      </c>
      <c r="M58" s="314">
        <v>2.5000000000000001E-2</v>
      </c>
      <c r="N58" s="314">
        <v>2.5999999999999999E-2</v>
      </c>
    </row>
    <row r="59" spans="1:14" s="219" customFormat="1">
      <c r="A59" s="53"/>
      <c r="B59" s="53" t="s">
        <v>25</v>
      </c>
      <c r="C59" s="314">
        <v>3.9E-2</v>
      </c>
      <c r="D59" s="314">
        <v>4.1000000000000002E-2</v>
      </c>
      <c r="E59" s="314">
        <v>3.6999999999999998E-2</v>
      </c>
      <c r="F59" s="314">
        <v>3.3000000000000002E-2</v>
      </c>
      <c r="G59" s="314">
        <v>3.1E-2</v>
      </c>
      <c r="H59" s="314">
        <v>0.03</v>
      </c>
      <c r="I59" s="314">
        <v>3.2000000000000001E-2</v>
      </c>
      <c r="J59" s="315">
        <v>4.2000000000000003E-2</v>
      </c>
      <c r="K59" s="314">
        <v>4.2999999999999997E-2</v>
      </c>
      <c r="L59" s="315">
        <v>3.6999999999999998E-2</v>
      </c>
      <c r="M59" s="314">
        <v>2.7E-2</v>
      </c>
      <c r="N59" s="314">
        <v>2.7E-2</v>
      </c>
    </row>
    <row r="60" spans="1:14" s="219" customFormat="1">
      <c r="A60" s="53"/>
      <c r="B60" s="53" t="s">
        <v>20</v>
      </c>
      <c r="C60" s="314">
        <v>3.5999999999999997E-2</v>
      </c>
      <c r="D60" s="314">
        <v>3.7999999999999999E-2</v>
      </c>
      <c r="E60" s="314">
        <v>3.3000000000000002E-2</v>
      </c>
      <c r="F60" s="314">
        <v>3.1E-2</v>
      </c>
      <c r="G60" s="314">
        <v>2.8000000000000001E-2</v>
      </c>
      <c r="H60" s="314">
        <v>2.5000000000000001E-2</v>
      </c>
      <c r="I60" s="314">
        <v>2.8000000000000001E-2</v>
      </c>
      <c r="J60" s="315">
        <v>3.5999999999999997E-2</v>
      </c>
      <c r="K60" s="314">
        <v>3.6999999999999998E-2</v>
      </c>
      <c r="L60" s="315">
        <v>3.3000000000000002E-2</v>
      </c>
      <c r="M60" s="314">
        <v>2.3E-2</v>
      </c>
      <c r="N60" s="314">
        <v>2.4E-2</v>
      </c>
    </row>
    <row r="61" spans="1:14" s="219" customFormat="1">
      <c r="A61" s="53"/>
      <c r="B61" s="53" t="s">
        <v>31</v>
      </c>
      <c r="C61" s="314">
        <v>4.2999999999999997E-2</v>
      </c>
      <c r="D61" s="314">
        <v>4.4999999999999998E-2</v>
      </c>
      <c r="E61" s="314">
        <v>4.1000000000000002E-2</v>
      </c>
      <c r="F61" s="314">
        <v>3.7999999999999999E-2</v>
      </c>
      <c r="G61" s="314">
        <v>3.5999999999999997E-2</v>
      </c>
      <c r="H61" s="314">
        <v>3.5000000000000003E-2</v>
      </c>
      <c r="I61" s="314">
        <v>3.9E-2</v>
      </c>
      <c r="J61" s="315">
        <v>5.0999999999999997E-2</v>
      </c>
      <c r="K61" s="314">
        <v>5.1999999999999998E-2</v>
      </c>
      <c r="L61" s="315">
        <v>4.4999999999999998E-2</v>
      </c>
      <c r="M61" s="314">
        <v>3.1E-2</v>
      </c>
      <c r="N61" s="314">
        <v>3.1E-2</v>
      </c>
    </row>
    <row r="62" spans="1:14" s="219" customFormat="1">
      <c r="A62" s="53"/>
      <c r="B62" s="53" t="s">
        <v>38</v>
      </c>
      <c r="C62" s="314">
        <v>5.3999999999999999E-2</v>
      </c>
      <c r="D62" s="314">
        <v>5.7000000000000002E-2</v>
      </c>
      <c r="E62" s="314">
        <v>5.1999999999999998E-2</v>
      </c>
      <c r="F62" s="314">
        <v>4.4999999999999998E-2</v>
      </c>
      <c r="G62" s="314">
        <v>4.2000000000000003E-2</v>
      </c>
      <c r="H62" s="314">
        <v>0.04</v>
      </c>
      <c r="I62" s="314">
        <v>4.2999999999999997E-2</v>
      </c>
      <c r="J62" s="315">
        <v>5.6000000000000001E-2</v>
      </c>
      <c r="K62" s="314">
        <v>5.6000000000000001E-2</v>
      </c>
      <c r="L62" s="315">
        <v>0.05</v>
      </c>
      <c r="M62" s="314">
        <v>3.5999999999999997E-2</v>
      </c>
      <c r="N62" s="314">
        <v>3.5999999999999997E-2</v>
      </c>
    </row>
    <row r="63" spans="1:14" s="219" customFormat="1">
      <c r="A63" s="53"/>
      <c r="B63" s="53" t="s">
        <v>35</v>
      </c>
      <c r="C63" s="314">
        <v>5.8000000000000003E-2</v>
      </c>
      <c r="D63" s="314">
        <v>5.8999999999999997E-2</v>
      </c>
      <c r="E63" s="314">
        <v>5.3999999999999999E-2</v>
      </c>
      <c r="F63" s="314">
        <v>4.8000000000000001E-2</v>
      </c>
      <c r="G63" s="314">
        <v>4.3999999999999997E-2</v>
      </c>
      <c r="H63" s="314">
        <v>4.2000000000000003E-2</v>
      </c>
      <c r="I63" s="314">
        <v>4.8000000000000001E-2</v>
      </c>
      <c r="J63" s="315">
        <v>6.0999999999999999E-2</v>
      </c>
      <c r="K63" s="314">
        <v>6.3E-2</v>
      </c>
      <c r="L63" s="315">
        <v>5.5E-2</v>
      </c>
      <c r="M63" s="314">
        <v>3.9E-2</v>
      </c>
      <c r="N63" s="314">
        <v>3.7999999999999999E-2</v>
      </c>
    </row>
    <row r="64" spans="1:14" s="219" customFormat="1">
      <c r="A64" s="53"/>
      <c r="B64" s="53" t="s">
        <v>21</v>
      </c>
      <c r="C64" s="314">
        <v>3.6999999999999998E-2</v>
      </c>
      <c r="D64" s="314">
        <v>0.04</v>
      </c>
      <c r="E64" s="314">
        <v>3.5000000000000003E-2</v>
      </c>
      <c r="F64" s="314">
        <v>3.2000000000000001E-2</v>
      </c>
      <c r="G64" s="314">
        <v>0.03</v>
      </c>
      <c r="H64" s="314">
        <v>2.7E-2</v>
      </c>
      <c r="I64" s="314">
        <v>2.9000000000000001E-2</v>
      </c>
      <c r="J64" s="315">
        <v>3.6999999999999998E-2</v>
      </c>
      <c r="K64" s="314">
        <v>3.9E-2</v>
      </c>
      <c r="L64" s="315">
        <v>3.4000000000000002E-2</v>
      </c>
      <c r="M64" s="314">
        <v>2.4E-2</v>
      </c>
      <c r="N64" s="314">
        <v>2.5999999999999999E-2</v>
      </c>
    </row>
    <row r="65" spans="1:17" s="219" customFormat="1">
      <c r="A65" s="53"/>
      <c r="B65" s="53" t="s">
        <v>22</v>
      </c>
      <c r="C65" s="314">
        <v>0.04</v>
      </c>
      <c r="D65" s="314">
        <v>4.3999999999999997E-2</v>
      </c>
      <c r="E65" s="314">
        <v>3.9E-2</v>
      </c>
      <c r="F65" s="314">
        <v>3.4000000000000002E-2</v>
      </c>
      <c r="G65" s="314">
        <v>3.2000000000000001E-2</v>
      </c>
      <c r="H65" s="314">
        <v>0.03</v>
      </c>
      <c r="I65" s="314">
        <v>3.4000000000000002E-2</v>
      </c>
      <c r="J65" s="315">
        <v>4.5999999999999999E-2</v>
      </c>
      <c r="K65" s="314">
        <v>4.8000000000000001E-2</v>
      </c>
      <c r="L65" s="315">
        <v>4.2000000000000003E-2</v>
      </c>
      <c r="M65" s="314">
        <v>2.8000000000000001E-2</v>
      </c>
      <c r="N65" s="314">
        <v>2.8000000000000001E-2</v>
      </c>
    </row>
    <row r="66" spans="1:17" s="219" customFormat="1">
      <c r="A66" s="53"/>
      <c r="B66" s="53" t="s">
        <v>29</v>
      </c>
      <c r="C66" s="314">
        <v>4.5999999999999999E-2</v>
      </c>
      <c r="D66" s="314">
        <v>4.9000000000000002E-2</v>
      </c>
      <c r="E66" s="314">
        <v>4.4999999999999998E-2</v>
      </c>
      <c r="F66" s="314">
        <v>0.04</v>
      </c>
      <c r="G66" s="314">
        <v>3.6999999999999998E-2</v>
      </c>
      <c r="H66" s="314">
        <v>3.4000000000000002E-2</v>
      </c>
      <c r="I66" s="314">
        <v>3.5999999999999997E-2</v>
      </c>
      <c r="J66" s="315">
        <v>4.7E-2</v>
      </c>
      <c r="K66" s="314">
        <v>4.8000000000000001E-2</v>
      </c>
      <c r="L66" s="315">
        <v>4.2999999999999997E-2</v>
      </c>
      <c r="M66" s="314">
        <v>3.1E-2</v>
      </c>
      <c r="N66" s="314">
        <v>3.1E-2</v>
      </c>
    </row>
    <row r="67" spans="1:17" s="219" customFormat="1">
      <c r="A67" s="53"/>
      <c r="B67" s="53" t="s">
        <v>28</v>
      </c>
      <c r="C67" s="314">
        <v>4.1000000000000002E-2</v>
      </c>
      <c r="D67" s="314">
        <v>4.3999999999999997E-2</v>
      </c>
      <c r="E67" s="314">
        <v>0.04</v>
      </c>
      <c r="F67" s="314">
        <v>3.3000000000000002E-2</v>
      </c>
      <c r="G67" s="314">
        <v>3.1E-2</v>
      </c>
      <c r="H67" s="314">
        <v>2.9000000000000001E-2</v>
      </c>
      <c r="I67" s="314">
        <v>3.2000000000000001E-2</v>
      </c>
      <c r="J67" s="315">
        <v>4.3999999999999997E-2</v>
      </c>
      <c r="K67" s="314">
        <v>4.4999999999999998E-2</v>
      </c>
      <c r="L67" s="315">
        <v>0.04</v>
      </c>
      <c r="M67" s="314">
        <v>2.7E-2</v>
      </c>
      <c r="N67" s="316">
        <v>2.7E-2</v>
      </c>
    </row>
    <row r="68" spans="1:17" s="219" customFormat="1">
      <c r="A68" s="53"/>
      <c r="B68" s="59" t="s">
        <v>55</v>
      </c>
      <c r="C68" s="319">
        <v>4.3999999999999997E-2</v>
      </c>
      <c r="D68" s="319">
        <v>4.5999999999999999E-2</v>
      </c>
      <c r="E68" s="319">
        <v>4.2000000000000003E-2</v>
      </c>
      <c r="F68" s="319">
        <v>3.7999999999999999E-2</v>
      </c>
      <c r="G68" s="319">
        <v>3.5000000000000003E-2</v>
      </c>
      <c r="H68" s="319">
        <v>3.3000000000000002E-2</v>
      </c>
      <c r="I68" s="319">
        <v>3.5999999999999997E-2</v>
      </c>
      <c r="J68" s="319">
        <v>4.5999999999999999E-2</v>
      </c>
      <c r="K68" s="319">
        <v>4.7E-2</v>
      </c>
      <c r="L68" s="319">
        <v>4.1000000000000002E-2</v>
      </c>
      <c r="M68" s="319">
        <v>2.9000000000000001E-2</v>
      </c>
      <c r="N68" s="319">
        <v>0.03</v>
      </c>
    </row>
    <row r="69" spans="1:17" s="219" customFormat="1">
      <c r="B69" s="57" t="s">
        <v>40</v>
      </c>
      <c r="C69" s="317">
        <v>4.2999999999999997E-2</v>
      </c>
      <c r="D69" s="317">
        <v>4.3999999999999997E-2</v>
      </c>
      <c r="E69" s="317">
        <v>0.04</v>
      </c>
      <c r="F69" s="317">
        <v>3.5999999999999997E-2</v>
      </c>
      <c r="G69" s="317">
        <v>3.3000000000000002E-2</v>
      </c>
      <c r="H69" s="317">
        <v>3.1E-2</v>
      </c>
      <c r="I69" s="317">
        <v>3.3000000000000002E-2</v>
      </c>
      <c r="J69" s="318">
        <v>0.04</v>
      </c>
      <c r="K69" s="317">
        <v>4.1000000000000002E-2</v>
      </c>
      <c r="L69" s="318">
        <v>3.5999999999999997E-2</v>
      </c>
      <c r="M69" s="317">
        <v>2.7E-2</v>
      </c>
      <c r="N69" s="317">
        <v>2.8000000000000001E-2</v>
      </c>
    </row>
    <row r="70" spans="1:17" s="219" customFormat="1"/>
    <row r="71" spans="1:17" s="219" customFormat="1" ht="26.45" customHeight="1">
      <c r="A71" s="355" t="s">
        <v>236</v>
      </c>
      <c r="B71" s="355"/>
      <c r="C71" s="355"/>
      <c r="D71" s="355"/>
      <c r="E71" s="355"/>
      <c r="F71" s="355"/>
    </row>
    <row r="72" spans="1:17" s="219" customFormat="1">
      <c r="A72" s="355" t="s">
        <v>237</v>
      </c>
      <c r="B72" s="355"/>
      <c r="C72" s="355"/>
      <c r="D72" s="355"/>
      <c r="E72" s="355"/>
      <c r="F72" s="355"/>
    </row>
    <row r="73" spans="1:17" s="219" customFormat="1">
      <c r="A73" s="307"/>
      <c r="B73" s="307"/>
      <c r="C73" s="307"/>
      <c r="D73" s="307"/>
      <c r="E73" s="307"/>
      <c r="F73" s="307"/>
    </row>
    <row r="74" spans="1:17" s="85" customFormat="1">
      <c r="A74" s="279" t="s">
        <v>238</v>
      </c>
      <c r="B74" s="280"/>
      <c r="C74" s="280"/>
      <c r="D74" s="280"/>
      <c r="E74" s="280"/>
      <c r="F74" s="280"/>
    </row>
    <row r="75" spans="1:17" s="219" customFormat="1">
      <c r="A75" s="307"/>
      <c r="B75" s="307"/>
      <c r="C75" s="307"/>
      <c r="D75" s="307"/>
      <c r="E75" s="307"/>
      <c r="F75" s="307"/>
    </row>
    <row r="76" spans="1:17" s="219" customFormat="1">
      <c r="A76" s="307"/>
      <c r="C76" s="350"/>
      <c r="D76" s="369">
        <v>2018</v>
      </c>
      <c r="E76" s="371"/>
      <c r="F76" s="371"/>
      <c r="G76" s="371"/>
      <c r="H76" s="371"/>
      <c r="I76" s="371"/>
      <c r="J76" s="371"/>
      <c r="K76" s="369">
        <v>2019</v>
      </c>
      <c r="L76" s="370"/>
      <c r="M76" s="370"/>
      <c r="N76" s="370"/>
      <c r="O76" s="370"/>
    </row>
    <row r="77" spans="1:17" s="219" customFormat="1">
      <c r="A77" s="307"/>
      <c r="C77" s="79" t="s">
        <v>239</v>
      </c>
      <c r="D77" s="55" t="s">
        <v>224</v>
      </c>
      <c r="E77" s="55" t="s">
        <v>225</v>
      </c>
      <c r="F77" s="79" t="s">
        <v>226</v>
      </c>
      <c r="G77" s="79" t="s">
        <v>227</v>
      </c>
      <c r="H77" s="79" t="s">
        <v>228</v>
      </c>
      <c r="I77" s="79" t="s">
        <v>229</v>
      </c>
      <c r="J77" s="79" t="s">
        <v>230</v>
      </c>
      <c r="K77" s="55" t="s">
        <v>231</v>
      </c>
      <c r="L77" s="79" t="s">
        <v>232</v>
      </c>
      <c r="M77" s="79" t="s">
        <v>233</v>
      </c>
      <c r="N77" s="79" t="s">
        <v>234</v>
      </c>
      <c r="O77" s="55" t="s">
        <v>235</v>
      </c>
      <c r="P77" s="79" t="s">
        <v>83</v>
      </c>
      <c r="Q77" s="79" t="s">
        <v>537</v>
      </c>
    </row>
    <row r="78" spans="1:17" s="6" customFormat="1">
      <c r="A78" s="306"/>
      <c r="B78" s="238" t="s">
        <v>19</v>
      </c>
      <c r="C78" s="320">
        <f t="shared" ref="C78:C98" si="1">MEDIAN(D78:O78)</f>
        <v>3.1E-2</v>
      </c>
      <c r="D78" s="314">
        <v>3.5000000000000003E-2</v>
      </c>
      <c r="E78" s="314">
        <v>3.6999999999999998E-2</v>
      </c>
      <c r="F78" s="314">
        <v>3.2000000000000001E-2</v>
      </c>
      <c r="G78" s="314">
        <v>0.03</v>
      </c>
      <c r="H78" s="314">
        <v>2.7E-2</v>
      </c>
      <c r="I78" s="314">
        <v>2.5000000000000001E-2</v>
      </c>
      <c r="J78" s="314">
        <v>2.8000000000000001E-2</v>
      </c>
      <c r="K78" s="315">
        <v>3.6999999999999998E-2</v>
      </c>
      <c r="L78" s="314">
        <v>3.7999999999999999E-2</v>
      </c>
      <c r="M78" s="315">
        <v>3.3000000000000002E-2</v>
      </c>
      <c r="N78" s="314">
        <v>2.1999999999999999E-2</v>
      </c>
      <c r="O78" s="314">
        <v>2.3E-2</v>
      </c>
      <c r="Q78" s="333">
        <v>0.04</v>
      </c>
    </row>
    <row r="79" spans="1:17" s="219" customFormat="1">
      <c r="A79" s="307"/>
      <c r="B79" s="53" t="s">
        <v>20</v>
      </c>
      <c r="C79" s="321">
        <f t="shared" si="1"/>
        <v>3.2000000000000001E-2</v>
      </c>
      <c r="D79" s="314">
        <v>3.5999999999999997E-2</v>
      </c>
      <c r="E79" s="314">
        <v>3.7999999999999999E-2</v>
      </c>
      <c r="F79" s="314">
        <v>3.3000000000000002E-2</v>
      </c>
      <c r="G79" s="314">
        <v>3.1E-2</v>
      </c>
      <c r="H79" s="314">
        <v>2.8000000000000001E-2</v>
      </c>
      <c r="I79" s="314">
        <v>2.5000000000000001E-2</v>
      </c>
      <c r="J79" s="314">
        <v>2.8000000000000001E-2</v>
      </c>
      <c r="K79" s="315">
        <v>3.5999999999999997E-2</v>
      </c>
      <c r="L79" s="314">
        <v>3.6999999999999998E-2</v>
      </c>
      <c r="M79" s="315">
        <v>3.3000000000000002E-2</v>
      </c>
      <c r="N79" s="314">
        <v>2.3E-2</v>
      </c>
      <c r="O79" s="314">
        <v>2.4E-2</v>
      </c>
      <c r="Q79" s="333">
        <v>0.04</v>
      </c>
    </row>
    <row r="80" spans="1:17" s="219" customFormat="1">
      <c r="A80" s="307"/>
      <c r="B80" s="53" t="s">
        <v>24</v>
      </c>
      <c r="C80" s="321">
        <f t="shared" si="1"/>
        <v>3.2500000000000001E-2</v>
      </c>
      <c r="D80" s="314">
        <v>3.7999999999999999E-2</v>
      </c>
      <c r="E80" s="314">
        <v>0.04</v>
      </c>
      <c r="F80" s="314">
        <v>3.6999999999999998E-2</v>
      </c>
      <c r="G80" s="314">
        <v>3.2000000000000001E-2</v>
      </c>
      <c r="H80" s="314">
        <v>0.03</v>
      </c>
      <c r="I80" s="314">
        <v>2.7E-2</v>
      </c>
      <c r="J80" s="314">
        <v>2.9000000000000001E-2</v>
      </c>
      <c r="K80" s="315">
        <v>3.5999999999999997E-2</v>
      </c>
      <c r="L80" s="314">
        <v>3.6999999999999998E-2</v>
      </c>
      <c r="M80" s="315">
        <v>3.3000000000000002E-2</v>
      </c>
      <c r="N80" s="314">
        <v>2.3E-2</v>
      </c>
      <c r="O80" s="314">
        <v>2.5000000000000001E-2</v>
      </c>
      <c r="Q80" s="333">
        <v>0.04</v>
      </c>
    </row>
    <row r="81" spans="1:17" s="219" customFormat="1">
      <c r="A81" s="307"/>
      <c r="B81" s="53" t="s">
        <v>21</v>
      </c>
      <c r="C81" s="321">
        <f t="shared" si="1"/>
        <v>3.3000000000000002E-2</v>
      </c>
      <c r="D81" s="314">
        <v>3.6999999999999998E-2</v>
      </c>
      <c r="E81" s="314">
        <v>0.04</v>
      </c>
      <c r="F81" s="314">
        <v>3.5000000000000003E-2</v>
      </c>
      <c r="G81" s="314">
        <v>3.2000000000000001E-2</v>
      </c>
      <c r="H81" s="314">
        <v>0.03</v>
      </c>
      <c r="I81" s="314">
        <v>2.7E-2</v>
      </c>
      <c r="J81" s="314">
        <v>2.9000000000000001E-2</v>
      </c>
      <c r="K81" s="315">
        <v>3.6999999999999998E-2</v>
      </c>
      <c r="L81" s="314">
        <v>3.9E-2</v>
      </c>
      <c r="M81" s="315">
        <v>3.4000000000000002E-2</v>
      </c>
      <c r="N81" s="314">
        <v>2.4E-2</v>
      </c>
      <c r="O81" s="314">
        <v>2.5999999999999999E-2</v>
      </c>
      <c r="Q81" s="333">
        <v>0.04</v>
      </c>
    </row>
    <row r="82" spans="1:17" s="219" customFormat="1">
      <c r="A82" s="307"/>
      <c r="B82" s="53" t="s">
        <v>30</v>
      </c>
      <c r="C82" s="321">
        <f t="shared" si="1"/>
        <v>3.4500000000000003E-2</v>
      </c>
      <c r="D82" s="314">
        <v>3.9E-2</v>
      </c>
      <c r="E82" s="314">
        <v>4.2999999999999997E-2</v>
      </c>
      <c r="F82" s="314">
        <v>3.7999999999999999E-2</v>
      </c>
      <c r="G82" s="314">
        <v>3.4000000000000002E-2</v>
      </c>
      <c r="H82" s="314">
        <v>3.1E-2</v>
      </c>
      <c r="I82" s="314">
        <v>2.9000000000000001E-2</v>
      </c>
      <c r="J82" s="314">
        <v>3.1E-2</v>
      </c>
      <c r="K82" s="315">
        <v>4.1000000000000002E-2</v>
      </c>
      <c r="L82" s="314">
        <v>4.1000000000000002E-2</v>
      </c>
      <c r="M82" s="315">
        <v>3.5000000000000003E-2</v>
      </c>
      <c r="N82" s="314">
        <v>2.5000000000000001E-2</v>
      </c>
      <c r="O82" s="314">
        <v>2.5999999999999999E-2</v>
      </c>
      <c r="Q82" s="333">
        <v>0.04</v>
      </c>
    </row>
    <row r="83" spans="1:17" s="219" customFormat="1">
      <c r="A83" s="307"/>
      <c r="B83" s="53" t="s">
        <v>26</v>
      </c>
      <c r="C83" s="321">
        <f t="shared" si="1"/>
        <v>3.4500000000000003E-2</v>
      </c>
      <c r="D83" s="314">
        <v>3.9E-2</v>
      </c>
      <c r="E83" s="314">
        <v>4.2000000000000003E-2</v>
      </c>
      <c r="F83" s="314">
        <v>3.7999999999999999E-2</v>
      </c>
      <c r="G83" s="314">
        <v>3.4000000000000002E-2</v>
      </c>
      <c r="H83" s="314">
        <v>3.1E-2</v>
      </c>
      <c r="I83" s="314">
        <v>2.9000000000000001E-2</v>
      </c>
      <c r="J83" s="314">
        <v>0.03</v>
      </c>
      <c r="K83" s="315">
        <v>3.9E-2</v>
      </c>
      <c r="L83" s="314">
        <v>0.04</v>
      </c>
      <c r="M83" s="315">
        <v>3.5000000000000003E-2</v>
      </c>
      <c r="N83" s="314">
        <v>2.5000000000000001E-2</v>
      </c>
      <c r="O83" s="314">
        <v>2.5999999999999999E-2</v>
      </c>
      <c r="Q83" s="333">
        <v>0.04</v>
      </c>
    </row>
    <row r="84" spans="1:17" s="219" customFormat="1">
      <c r="A84" s="307"/>
      <c r="B84" s="53" t="s">
        <v>25</v>
      </c>
      <c r="C84" s="321">
        <f t="shared" si="1"/>
        <v>3.5000000000000003E-2</v>
      </c>
      <c r="D84" s="314">
        <v>3.9E-2</v>
      </c>
      <c r="E84" s="314">
        <v>4.1000000000000002E-2</v>
      </c>
      <c r="F84" s="314">
        <v>3.6999999999999998E-2</v>
      </c>
      <c r="G84" s="314">
        <v>3.3000000000000002E-2</v>
      </c>
      <c r="H84" s="314">
        <v>3.1E-2</v>
      </c>
      <c r="I84" s="314">
        <v>0.03</v>
      </c>
      <c r="J84" s="314">
        <v>3.2000000000000001E-2</v>
      </c>
      <c r="K84" s="315">
        <v>4.2000000000000003E-2</v>
      </c>
      <c r="L84" s="314">
        <v>4.2999999999999997E-2</v>
      </c>
      <c r="M84" s="315">
        <v>3.6999999999999998E-2</v>
      </c>
      <c r="N84" s="314">
        <v>2.7E-2</v>
      </c>
      <c r="O84" s="314">
        <v>2.7E-2</v>
      </c>
      <c r="Q84" s="333">
        <v>0.04</v>
      </c>
    </row>
    <row r="85" spans="1:17" s="219" customFormat="1">
      <c r="A85" s="307"/>
      <c r="B85" s="57" t="s">
        <v>40</v>
      </c>
      <c r="D85" s="317">
        <v>4.2999999999999997E-2</v>
      </c>
      <c r="E85" s="317">
        <v>4.3999999999999997E-2</v>
      </c>
      <c r="F85" s="317">
        <v>0.04</v>
      </c>
      <c r="G85" s="317">
        <v>3.5999999999999997E-2</v>
      </c>
      <c r="H85" s="317">
        <v>3.3000000000000002E-2</v>
      </c>
      <c r="I85" s="317">
        <v>3.1E-2</v>
      </c>
      <c r="J85" s="317">
        <v>3.3000000000000002E-2</v>
      </c>
      <c r="K85" s="318">
        <v>0.04</v>
      </c>
      <c r="L85" s="317">
        <v>4.1000000000000002E-2</v>
      </c>
      <c r="M85" s="318">
        <v>3.5999999999999997E-2</v>
      </c>
      <c r="N85" s="317">
        <v>2.7E-2</v>
      </c>
      <c r="O85" s="317">
        <v>2.8000000000000001E-2</v>
      </c>
      <c r="P85" s="323">
        <f>MEDIAN(D85:O85)</f>
        <v>3.5999999999999997E-2</v>
      </c>
      <c r="Q85" s="333">
        <v>0.04</v>
      </c>
    </row>
    <row r="86" spans="1:17" s="219" customFormat="1">
      <c r="A86" s="307"/>
      <c r="B86" s="53" t="s">
        <v>23</v>
      </c>
      <c r="C86" s="322">
        <f t="shared" si="1"/>
        <v>3.6000000000000004E-2</v>
      </c>
      <c r="D86" s="314">
        <v>0.04</v>
      </c>
      <c r="E86" s="314">
        <v>4.3999999999999997E-2</v>
      </c>
      <c r="F86" s="314">
        <v>0.04</v>
      </c>
      <c r="G86" s="314">
        <v>3.5000000000000003E-2</v>
      </c>
      <c r="H86" s="314">
        <v>3.2000000000000001E-2</v>
      </c>
      <c r="I86" s="314">
        <v>0.03</v>
      </c>
      <c r="J86" s="314">
        <v>3.3000000000000002E-2</v>
      </c>
      <c r="K86" s="315">
        <v>4.2000000000000003E-2</v>
      </c>
      <c r="L86" s="314">
        <v>4.2999999999999997E-2</v>
      </c>
      <c r="M86" s="315">
        <v>3.6999999999999998E-2</v>
      </c>
      <c r="N86" s="314">
        <v>2.5999999999999999E-2</v>
      </c>
      <c r="O86" s="314">
        <v>2.8000000000000001E-2</v>
      </c>
      <c r="P86" s="323"/>
      <c r="Q86" s="333">
        <v>0.04</v>
      </c>
    </row>
    <row r="87" spans="1:17" s="219" customFormat="1">
      <c r="A87" s="307"/>
      <c r="B87" s="53" t="s">
        <v>22</v>
      </c>
      <c r="C87" s="321">
        <f t="shared" si="1"/>
        <v>3.6500000000000005E-2</v>
      </c>
      <c r="D87" s="314">
        <v>0.04</v>
      </c>
      <c r="E87" s="314">
        <v>4.3999999999999997E-2</v>
      </c>
      <c r="F87" s="314">
        <v>3.9E-2</v>
      </c>
      <c r="G87" s="314">
        <v>3.4000000000000002E-2</v>
      </c>
      <c r="H87" s="314">
        <v>3.2000000000000001E-2</v>
      </c>
      <c r="I87" s="314">
        <v>0.03</v>
      </c>
      <c r="J87" s="314">
        <v>3.4000000000000002E-2</v>
      </c>
      <c r="K87" s="315">
        <v>4.5999999999999999E-2</v>
      </c>
      <c r="L87" s="314">
        <v>4.8000000000000001E-2</v>
      </c>
      <c r="M87" s="315">
        <v>4.2000000000000003E-2</v>
      </c>
      <c r="N87" s="314">
        <v>2.8000000000000001E-2</v>
      </c>
      <c r="O87" s="314">
        <v>2.8000000000000001E-2</v>
      </c>
      <c r="Q87" s="333">
        <v>0.04</v>
      </c>
    </row>
    <row r="88" spans="1:17" s="219" customFormat="1">
      <c r="A88" s="307"/>
      <c r="B88" s="53" t="s">
        <v>28</v>
      </c>
      <c r="C88" s="321">
        <f t="shared" si="1"/>
        <v>3.6500000000000005E-2</v>
      </c>
      <c r="D88" s="314">
        <v>4.1000000000000002E-2</v>
      </c>
      <c r="E88" s="314">
        <v>4.3999999999999997E-2</v>
      </c>
      <c r="F88" s="314">
        <v>0.04</v>
      </c>
      <c r="G88" s="314">
        <v>3.3000000000000002E-2</v>
      </c>
      <c r="H88" s="314">
        <v>3.1E-2</v>
      </c>
      <c r="I88" s="314">
        <v>2.9000000000000001E-2</v>
      </c>
      <c r="J88" s="314">
        <v>3.2000000000000001E-2</v>
      </c>
      <c r="K88" s="315">
        <v>4.3999999999999997E-2</v>
      </c>
      <c r="L88" s="314">
        <v>4.4999999999999998E-2</v>
      </c>
      <c r="M88" s="315">
        <v>0.04</v>
      </c>
      <c r="N88" s="314">
        <v>2.7E-2</v>
      </c>
      <c r="O88" s="316">
        <v>2.7E-2</v>
      </c>
      <c r="Q88" s="333">
        <v>0.04</v>
      </c>
    </row>
    <row r="89" spans="1:17" s="219" customFormat="1">
      <c r="A89" s="307"/>
      <c r="B89" s="53" t="s">
        <v>41</v>
      </c>
      <c r="C89" s="322">
        <f t="shared" si="1"/>
        <v>3.95E-2</v>
      </c>
      <c r="D89" s="314">
        <v>4.4999999999999998E-2</v>
      </c>
      <c r="E89" s="314">
        <v>4.9000000000000002E-2</v>
      </c>
      <c r="F89" s="314">
        <v>4.3999999999999997E-2</v>
      </c>
      <c r="G89" s="314">
        <v>3.7999999999999999E-2</v>
      </c>
      <c r="H89" s="314">
        <v>3.5000000000000003E-2</v>
      </c>
      <c r="I89" s="314">
        <v>3.4000000000000002E-2</v>
      </c>
      <c r="J89" s="314">
        <v>3.6999999999999998E-2</v>
      </c>
      <c r="K89" s="315">
        <v>4.7E-2</v>
      </c>
      <c r="L89" s="314">
        <v>4.8000000000000001E-2</v>
      </c>
      <c r="M89" s="315">
        <v>4.1000000000000002E-2</v>
      </c>
      <c r="N89" s="314">
        <v>2.9000000000000001E-2</v>
      </c>
      <c r="O89" s="314">
        <v>3.1E-2</v>
      </c>
      <c r="Q89" s="333">
        <v>0.04</v>
      </c>
    </row>
    <row r="90" spans="1:17" s="219" customFormat="1">
      <c r="A90" s="307"/>
      <c r="B90" s="53" t="s">
        <v>31</v>
      </c>
      <c r="C90" s="321">
        <f t="shared" si="1"/>
        <v>0.04</v>
      </c>
      <c r="D90" s="314">
        <v>4.2999999999999997E-2</v>
      </c>
      <c r="E90" s="314">
        <v>4.4999999999999998E-2</v>
      </c>
      <c r="F90" s="314">
        <v>4.1000000000000002E-2</v>
      </c>
      <c r="G90" s="314">
        <v>3.7999999999999999E-2</v>
      </c>
      <c r="H90" s="314">
        <v>3.5999999999999997E-2</v>
      </c>
      <c r="I90" s="314">
        <v>3.5000000000000003E-2</v>
      </c>
      <c r="J90" s="314">
        <v>3.9E-2</v>
      </c>
      <c r="K90" s="315">
        <v>5.0999999999999997E-2</v>
      </c>
      <c r="L90" s="314">
        <v>5.1999999999999998E-2</v>
      </c>
      <c r="M90" s="315">
        <v>4.4999999999999998E-2</v>
      </c>
      <c r="N90" s="314">
        <v>3.1E-2</v>
      </c>
      <c r="O90" s="314">
        <v>3.1E-2</v>
      </c>
      <c r="Q90" s="333">
        <v>0.04</v>
      </c>
    </row>
    <row r="91" spans="1:17" s="219" customFormat="1">
      <c r="A91" s="307"/>
      <c r="B91" s="53" t="s">
        <v>29</v>
      </c>
      <c r="C91" s="321">
        <f t="shared" si="1"/>
        <v>4.1499999999999995E-2</v>
      </c>
      <c r="D91" s="314">
        <v>4.5999999999999999E-2</v>
      </c>
      <c r="E91" s="314">
        <v>4.9000000000000002E-2</v>
      </c>
      <c r="F91" s="314">
        <v>4.4999999999999998E-2</v>
      </c>
      <c r="G91" s="314">
        <v>0.04</v>
      </c>
      <c r="H91" s="314">
        <v>3.6999999999999998E-2</v>
      </c>
      <c r="I91" s="314">
        <v>3.4000000000000002E-2</v>
      </c>
      <c r="J91" s="314">
        <v>3.5999999999999997E-2</v>
      </c>
      <c r="K91" s="315">
        <v>4.7E-2</v>
      </c>
      <c r="L91" s="314">
        <v>4.8000000000000001E-2</v>
      </c>
      <c r="M91" s="315">
        <v>4.2999999999999997E-2</v>
      </c>
      <c r="N91" s="314">
        <v>3.1E-2</v>
      </c>
      <c r="O91" s="314">
        <v>3.1E-2</v>
      </c>
      <c r="Q91" s="333">
        <v>0.04</v>
      </c>
    </row>
    <row r="92" spans="1:17" s="219" customFormat="1">
      <c r="A92" s="307"/>
      <c r="B92" s="53" t="s">
        <v>42</v>
      </c>
      <c r="C92" s="321">
        <f t="shared" si="1"/>
        <v>4.3999999999999997E-2</v>
      </c>
      <c r="D92" s="314">
        <v>4.9000000000000002E-2</v>
      </c>
      <c r="E92" s="314">
        <v>5.2999999999999999E-2</v>
      </c>
      <c r="F92" s="314">
        <v>4.9000000000000002E-2</v>
      </c>
      <c r="G92" s="314">
        <v>4.2999999999999997E-2</v>
      </c>
      <c r="H92" s="314">
        <v>0.04</v>
      </c>
      <c r="I92" s="314">
        <v>3.7999999999999999E-2</v>
      </c>
      <c r="J92" s="314">
        <v>0.04</v>
      </c>
      <c r="K92" s="315">
        <v>5.0999999999999997E-2</v>
      </c>
      <c r="L92" s="314">
        <v>5.0999999999999997E-2</v>
      </c>
      <c r="M92" s="315">
        <v>4.4999999999999998E-2</v>
      </c>
      <c r="N92" s="314">
        <v>3.3000000000000002E-2</v>
      </c>
      <c r="O92" s="314">
        <v>3.4000000000000002E-2</v>
      </c>
      <c r="Q92" s="333">
        <v>0.04</v>
      </c>
    </row>
    <row r="93" spans="1:17" s="219" customFormat="1">
      <c r="A93" s="307"/>
      <c r="B93" s="53" t="s">
        <v>38</v>
      </c>
      <c r="C93" s="322">
        <f t="shared" si="1"/>
        <v>4.7500000000000001E-2</v>
      </c>
      <c r="D93" s="314">
        <v>5.3999999999999999E-2</v>
      </c>
      <c r="E93" s="314">
        <v>5.7000000000000002E-2</v>
      </c>
      <c r="F93" s="314">
        <v>5.1999999999999998E-2</v>
      </c>
      <c r="G93" s="314">
        <v>4.4999999999999998E-2</v>
      </c>
      <c r="H93" s="314">
        <v>4.2000000000000003E-2</v>
      </c>
      <c r="I93" s="314">
        <v>0.04</v>
      </c>
      <c r="J93" s="314">
        <v>4.2999999999999997E-2</v>
      </c>
      <c r="K93" s="315">
        <v>5.6000000000000001E-2</v>
      </c>
      <c r="L93" s="314">
        <v>5.6000000000000001E-2</v>
      </c>
      <c r="M93" s="315">
        <v>0.05</v>
      </c>
      <c r="N93" s="314">
        <v>3.5999999999999997E-2</v>
      </c>
      <c r="O93" s="314">
        <v>3.5999999999999997E-2</v>
      </c>
      <c r="Q93" s="333">
        <v>0.04</v>
      </c>
    </row>
    <row r="94" spans="1:17" s="219" customFormat="1">
      <c r="A94" s="307"/>
      <c r="B94" s="53" t="s">
        <v>44</v>
      </c>
      <c r="C94" s="322">
        <f t="shared" si="1"/>
        <v>4.9000000000000002E-2</v>
      </c>
      <c r="D94" s="314">
        <v>5.6000000000000001E-2</v>
      </c>
      <c r="E94" s="314">
        <v>5.8000000000000003E-2</v>
      </c>
      <c r="F94" s="314">
        <v>5.3999999999999999E-2</v>
      </c>
      <c r="G94" s="314">
        <v>4.9000000000000002E-2</v>
      </c>
      <c r="H94" s="314">
        <v>4.4999999999999998E-2</v>
      </c>
      <c r="I94" s="314">
        <v>4.2000000000000003E-2</v>
      </c>
      <c r="J94" s="314">
        <v>4.3999999999999997E-2</v>
      </c>
      <c r="K94" s="315">
        <v>5.3999999999999999E-2</v>
      </c>
      <c r="L94" s="314">
        <v>5.3999999999999999E-2</v>
      </c>
      <c r="M94" s="315">
        <v>4.9000000000000002E-2</v>
      </c>
      <c r="N94" s="314">
        <v>3.6999999999999998E-2</v>
      </c>
      <c r="O94" s="314">
        <v>3.7999999999999999E-2</v>
      </c>
      <c r="Q94" s="333">
        <v>0.04</v>
      </c>
    </row>
    <row r="95" spans="1:17" s="219" customFormat="1">
      <c r="A95" s="307"/>
      <c r="B95" s="53" t="s">
        <v>35</v>
      </c>
      <c r="C95" s="321">
        <f t="shared" si="1"/>
        <v>5.1000000000000004E-2</v>
      </c>
      <c r="D95" s="314">
        <v>5.8000000000000003E-2</v>
      </c>
      <c r="E95" s="314">
        <v>5.8999999999999997E-2</v>
      </c>
      <c r="F95" s="314">
        <v>5.3999999999999999E-2</v>
      </c>
      <c r="G95" s="314">
        <v>4.8000000000000001E-2</v>
      </c>
      <c r="H95" s="314">
        <v>4.3999999999999997E-2</v>
      </c>
      <c r="I95" s="314">
        <v>4.2000000000000003E-2</v>
      </c>
      <c r="J95" s="314">
        <v>4.8000000000000001E-2</v>
      </c>
      <c r="K95" s="315">
        <v>6.0999999999999999E-2</v>
      </c>
      <c r="L95" s="314">
        <v>6.3E-2</v>
      </c>
      <c r="M95" s="315">
        <v>5.5E-2</v>
      </c>
      <c r="N95" s="314">
        <v>3.9E-2</v>
      </c>
      <c r="O95" s="314">
        <v>3.7999999999999999E-2</v>
      </c>
      <c r="Q95" s="333">
        <v>0.04</v>
      </c>
    </row>
    <row r="96" spans="1:17" s="6" customFormat="1">
      <c r="A96" s="306"/>
      <c r="B96" s="238" t="s">
        <v>36</v>
      </c>
      <c r="C96" s="320">
        <f t="shared" si="1"/>
        <v>5.2499999999999998E-2</v>
      </c>
      <c r="D96" s="314">
        <v>5.8000000000000003E-2</v>
      </c>
      <c r="E96" s="314">
        <v>5.7000000000000002E-2</v>
      </c>
      <c r="F96" s="314">
        <v>5.1999999999999998E-2</v>
      </c>
      <c r="G96" s="314">
        <v>4.8000000000000001E-2</v>
      </c>
      <c r="H96" s="314">
        <v>4.5999999999999999E-2</v>
      </c>
      <c r="I96" s="314">
        <v>4.5999999999999999E-2</v>
      </c>
      <c r="J96" s="314">
        <v>5.2999999999999999E-2</v>
      </c>
      <c r="K96" s="315">
        <v>7.0000000000000007E-2</v>
      </c>
      <c r="L96" s="314">
        <v>6.8000000000000005E-2</v>
      </c>
      <c r="M96" s="314">
        <v>0.06</v>
      </c>
      <c r="N96" s="316">
        <v>4.2999999999999997E-2</v>
      </c>
      <c r="O96" s="314">
        <v>4.1000000000000002E-2</v>
      </c>
      <c r="Q96" s="333">
        <v>0.04</v>
      </c>
    </row>
    <row r="97" spans="1:20" s="219" customFormat="1">
      <c r="A97" s="307"/>
      <c r="B97" s="53" t="s">
        <v>45</v>
      </c>
      <c r="C97" s="321">
        <f t="shared" si="1"/>
        <v>6.0499999999999998E-2</v>
      </c>
      <c r="D97" s="314">
        <v>6.5000000000000002E-2</v>
      </c>
      <c r="E97" s="314">
        <v>6.9000000000000006E-2</v>
      </c>
      <c r="F97" s="314">
        <v>6.3E-2</v>
      </c>
      <c r="G97" s="314">
        <v>5.5E-2</v>
      </c>
      <c r="H97" s="314">
        <v>0.05</v>
      </c>
      <c r="I97" s="314">
        <v>0.05</v>
      </c>
      <c r="J97" s="314">
        <v>5.8000000000000003E-2</v>
      </c>
      <c r="K97" s="315">
        <v>7.3999999999999996E-2</v>
      </c>
      <c r="L97" s="314">
        <v>7.4999999999999997E-2</v>
      </c>
      <c r="M97" s="315">
        <v>6.6000000000000003E-2</v>
      </c>
      <c r="N97" s="314">
        <v>4.5999999999999999E-2</v>
      </c>
      <c r="O97" s="314">
        <v>4.2999999999999997E-2</v>
      </c>
      <c r="Q97" s="333">
        <v>0.04</v>
      </c>
    </row>
    <row r="98" spans="1:20" s="219" customFormat="1">
      <c r="A98" s="307"/>
      <c r="B98" s="53" t="s">
        <v>43</v>
      </c>
      <c r="C98" s="321">
        <f t="shared" si="1"/>
        <v>6.5000000000000002E-2</v>
      </c>
      <c r="D98" s="314">
        <v>5.8000000000000003E-2</v>
      </c>
      <c r="E98" s="314">
        <v>4.9000000000000002E-2</v>
      </c>
      <c r="F98" s="314">
        <v>4.2999999999999997E-2</v>
      </c>
      <c r="G98" s="314">
        <v>4.7E-2</v>
      </c>
      <c r="H98" s="314">
        <v>5.7000000000000002E-2</v>
      </c>
      <c r="I98" s="314">
        <v>8.5999999999999993E-2</v>
      </c>
      <c r="J98" s="314">
        <v>0.10299999999999999</v>
      </c>
      <c r="K98" s="315">
        <v>0.13800000000000001</v>
      </c>
      <c r="L98" s="314">
        <v>0.13</v>
      </c>
      <c r="M98" s="315">
        <v>0.114</v>
      </c>
      <c r="N98" s="314">
        <v>7.1999999999999995E-2</v>
      </c>
      <c r="O98" s="314">
        <v>4.8000000000000001E-2</v>
      </c>
      <c r="Q98" s="333">
        <v>0.04</v>
      </c>
    </row>
    <row r="99" spans="1:20" s="219" customFormat="1">
      <c r="A99" s="307"/>
      <c r="B99" s="59" t="s">
        <v>55</v>
      </c>
      <c r="C99" s="321">
        <f t="shared" ref="C99" si="2">MEDIAN(D99:O99)</f>
        <v>3.95E-2</v>
      </c>
      <c r="D99" s="319">
        <v>4.3999999999999997E-2</v>
      </c>
      <c r="E99" s="319">
        <v>4.5999999999999999E-2</v>
      </c>
      <c r="F99" s="319">
        <v>4.2000000000000003E-2</v>
      </c>
      <c r="G99" s="319">
        <v>3.7999999999999999E-2</v>
      </c>
      <c r="H99" s="319">
        <v>3.5000000000000003E-2</v>
      </c>
      <c r="I99" s="319">
        <v>3.3000000000000002E-2</v>
      </c>
      <c r="J99" s="319">
        <v>3.5999999999999997E-2</v>
      </c>
      <c r="K99" s="319">
        <v>4.5999999999999999E-2</v>
      </c>
      <c r="L99" s="319">
        <v>4.7E-2</v>
      </c>
      <c r="M99" s="319">
        <v>4.1000000000000002E-2</v>
      </c>
      <c r="N99" s="319">
        <v>2.9000000000000001E-2</v>
      </c>
      <c r="O99" s="319">
        <v>0.03</v>
      </c>
    </row>
    <row r="100" spans="1:20" s="219" customFormat="1">
      <c r="A100" s="307"/>
      <c r="B100" s="59"/>
      <c r="C100" s="236"/>
      <c r="D100" s="60"/>
      <c r="E100" s="60"/>
      <c r="F100" s="60"/>
      <c r="G100" s="60"/>
      <c r="H100" s="60"/>
      <c r="I100" s="60"/>
      <c r="J100" s="60"/>
      <c r="K100" s="60"/>
      <c r="L100" s="60"/>
      <c r="M100" s="60"/>
      <c r="N100" s="60"/>
      <c r="O100" s="60"/>
    </row>
    <row r="101" spans="1:20" s="219" customFormat="1">
      <c r="A101" s="355" t="s">
        <v>236</v>
      </c>
      <c r="B101" s="355"/>
      <c r="C101" s="355"/>
      <c r="D101" s="355"/>
      <c r="E101" s="355"/>
      <c r="F101" s="355"/>
    </row>
    <row r="102" spans="1:20" s="219" customFormat="1">
      <c r="A102" s="355" t="s">
        <v>237</v>
      </c>
      <c r="B102" s="355"/>
      <c r="C102" s="355"/>
      <c r="D102" s="355"/>
      <c r="E102" s="355"/>
      <c r="F102" s="355"/>
    </row>
    <row r="103" spans="1:20" s="219" customFormat="1">
      <c r="A103" s="250"/>
      <c r="B103" s="250"/>
      <c r="C103" s="250"/>
      <c r="D103" s="250"/>
      <c r="E103" s="250"/>
      <c r="F103" s="250"/>
    </row>
    <row r="104" spans="1:20">
      <c r="A104" s="250"/>
      <c r="B104" s="250"/>
      <c r="C104" s="250"/>
      <c r="D104" s="250"/>
      <c r="E104" s="250"/>
      <c r="F104" s="250"/>
      <c r="G104" s="219"/>
      <c r="H104" s="219"/>
      <c r="I104" s="219"/>
      <c r="J104" s="219"/>
      <c r="K104" s="219"/>
      <c r="L104" s="219"/>
      <c r="M104" s="219"/>
      <c r="N104" s="219"/>
      <c r="O104" s="219"/>
      <c r="P104" s="219"/>
      <c r="Q104" s="219"/>
      <c r="R104" s="219"/>
      <c r="S104" s="219"/>
      <c r="T104" s="219"/>
    </row>
    <row r="105" spans="1:20" s="85" customFormat="1">
      <c r="A105" s="351" t="s">
        <v>240</v>
      </c>
      <c r="B105" s="351"/>
      <c r="C105" s="351"/>
      <c r="D105" s="351"/>
      <c r="E105" s="351"/>
      <c r="F105" s="351"/>
    </row>
    <row r="106" spans="1:20">
      <c r="A106" s="250"/>
      <c r="B106" s="250"/>
      <c r="C106" s="250"/>
      <c r="D106" s="250"/>
      <c r="E106" s="250"/>
      <c r="F106" s="250"/>
      <c r="G106" s="219"/>
      <c r="H106" s="219"/>
      <c r="I106" s="219"/>
      <c r="J106" s="219"/>
      <c r="K106" s="219"/>
      <c r="L106" s="219"/>
      <c r="M106" s="219"/>
      <c r="N106" s="219"/>
      <c r="O106" s="219"/>
      <c r="P106" s="219"/>
      <c r="Q106" s="219"/>
      <c r="R106" s="219"/>
      <c r="S106" s="219"/>
      <c r="T106" s="219"/>
    </row>
    <row r="107" spans="1:20">
      <c r="A107" s="52"/>
      <c r="B107" s="219"/>
      <c r="C107" s="367" t="s">
        <v>241</v>
      </c>
      <c r="D107" s="367"/>
      <c r="E107" s="367"/>
      <c r="F107" s="367"/>
      <c r="G107" s="86"/>
      <c r="H107" s="86"/>
      <c r="I107" s="86"/>
      <c r="J107" s="86"/>
      <c r="K107" s="86"/>
      <c r="L107" s="86"/>
      <c r="M107" s="86"/>
      <c r="N107" s="86"/>
      <c r="O107" s="219"/>
      <c r="P107" s="219"/>
      <c r="Q107" s="219"/>
      <c r="R107" s="219"/>
      <c r="S107" s="219"/>
      <c r="T107" s="219"/>
    </row>
    <row r="108" spans="1:20" ht="24">
      <c r="A108" s="52"/>
      <c r="B108" s="94"/>
      <c r="C108" s="219" t="s">
        <v>538</v>
      </c>
      <c r="D108" s="82" t="s">
        <v>242</v>
      </c>
      <c r="E108" s="82" t="s">
        <v>243</v>
      </c>
      <c r="F108" s="82" t="s">
        <v>244</v>
      </c>
      <c r="G108" s="82" t="s">
        <v>243</v>
      </c>
      <c r="H108" s="100" t="s">
        <v>539</v>
      </c>
      <c r="I108" s="100"/>
      <c r="J108" s="100"/>
      <c r="K108" s="100"/>
      <c r="L108" s="100"/>
      <c r="M108" s="100"/>
      <c r="N108" s="101"/>
      <c r="O108" s="98"/>
      <c r="P108" s="98"/>
      <c r="Q108" s="98"/>
      <c r="R108" s="98"/>
      <c r="S108" s="98"/>
      <c r="T108" s="99"/>
    </row>
    <row r="109" spans="1:20">
      <c r="A109" s="52"/>
      <c r="B109" s="35" t="s">
        <v>39</v>
      </c>
      <c r="D109" s="181">
        <v>41825</v>
      </c>
      <c r="E109" s="181">
        <v>1629</v>
      </c>
      <c r="F109" s="181">
        <v>37296</v>
      </c>
      <c r="G109" s="181">
        <v>1896</v>
      </c>
      <c r="H109" s="100"/>
      <c r="I109" s="100"/>
      <c r="J109" s="100"/>
      <c r="K109" s="100"/>
      <c r="L109" s="100"/>
      <c r="M109" s="100"/>
      <c r="N109" s="100"/>
      <c r="O109" s="98"/>
      <c r="P109" s="98"/>
      <c r="Q109" s="98"/>
      <c r="R109" s="98"/>
      <c r="S109" s="98"/>
      <c r="T109" s="98"/>
    </row>
    <row r="110" spans="1:20">
      <c r="A110" s="52"/>
      <c r="B110" s="35" t="s">
        <v>36</v>
      </c>
      <c r="D110" s="181">
        <v>50444</v>
      </c>
      <c r="E110" s="181">
        <v>1169</v>
      </c>
      <c r="F110" s="181">
        <v>41163</v>
      </c>
      <c r="G110" s="181">
        <v>1281</v>
      </c>
      <c r="H110" s="100"/>
      <c r="I110" s="100"/>
      <c r="J110" s="100"/>
      <c r="K110" s="100"/>
      <c r="L110" s="100"/>
      <c r="M110" s="100"/>
      <c r="N110" s="100"/>
      <c r="O110" s="98"/>
      <c r="P110" s="98"/>
      <c r="Q110" s="98"/>
      <c r="R110" s="98"/>
      <c r="S110" s="98"/>
      <c r="T110" s="98"/>
    </row>
    <row r="111" spans="1:20">
      <c r="A111" s="52"/>
      <c r="B111" s="35" t="s">
        <v>38</v>
      </c>
      <c r="D111" s="230">
        <v>51083</v>
      </c>
      <c r="E111" s="230">
        <v>782</v>
      </c>
      <c r="F111" s="230">
        <v>41004</v>
      </c>
      <c r="G111" s="230">
        <v>733</v>
      </c>
      <c r="H111" s="100"/>
      <c r="I111" s="100"/>
      <c r="J111" s="100"/>
      <c r="K111" s="100"/>
      <c r="L111" s="100"/>
      <c r="M111" s="100"/>
      <c r="N111" s="100"/>
      <c r="O111" s="98"/>
      <c r="P111" s="98"/>
      <c r="Q111" s="98"/>
      <c r="R111" s="98"/>
      <c r="S111" s="98"/>
      <c r="T111" s="98"/>
    </row>
    <row r="112" spans="1:20">
      <c r="A112" s="52"/>
      <c r="B112" s="36" t="s">
        <v>37</v>
      </c>
      <c r="C112" s="281">
        <v>53514</v>
      </c>
      <c r="D112" s="281">
        <v>53514</v>
      </c>
      <c r="E112" s="281">
        <v>1047</v>
      </c>
      <c r="F112" s="281">
        <v>50160</v>
      </c>
      <c r="G112" s="281">
        <v>685</v>
      </c>
      <c r="H112" s="281">
        <v>50160</v>
      </c>
      <c r="I112" s="100"/>
      <c r="J112" s="100"/>
      <c r="K112" s="100"/>
      <c r="L112" s="100"/>
      <c r="M112" s="100"/>
      <c r="N112" s="100"/>
      <c r="O112" s="98"/>
      <c r="P112" s="98"/>
      <c r="Q112" s="98"/>
      <c r="R112" s="98"/>
      <c r="S112" s="98"/>
      <c r="T112" s="98"/>
    </row>
    <row r="113" spans="1:20">
      <c r="A113" s="52"/>
      <c r="B113" s="35" t="s">
        <v>34</v>
      </c>
      <c r="D113" s="181">
        <v>54160</v>
      </c>
      <c r="E113" s="181">
        <v>985</v>
      </c>
      <c r="F113" s="181">
        <v>46013</v>
      </c>
      <c r="G113" s="181">
        <v>723</v>
      </c>
      <c r="H113" s="100"/>
      <c r="I113" s="100"/>
      <c r="J113" s="100"/>
      <c r="K113" s="100"/>
      <c r="L113" s="100"/>
      <c r="M113" s="100"/>
      <c r="N113" s="100"/>
      <c r="O113" s="98"/>
      <c r="P113" s="98"/>
      <c r="Q113" s="98"/>
      <c r="R113" s="98"/>
      <c r="S113" s="98"/>
      <c r="T113" s="98"/>
    </row>
    <row r="114" spans="1:20">
      <c r="A114" s="52"/>
      <c r="B114" s="35" t="s">
        <v>29</v>
      </c>
      <c r="D114" s="181">
        <v>55144</v>
      </c>
      <c r="E114" s="181">
        <v>1195</v>
      </c>
      <c r="F114" s="181">
        <v>47694</v>
      </c>
      <c r="G114" s="181">
        <v>1243</v>
      </c>
      <c r="H114" s="100"/>
      <c r="I114" s="100"/>
      <c r="J114" s="100"/>
      <c r="K114" s="100"/>
      <c r="L114" s="100"/>
      <c r="M114" s="100"/>
      <c r="N114" s="100"/>
      <c r="O114" s="98"/>
      <c r="P114" s="98"/>
      <c r="Q114" s="98"/>
      <c r="R114" s="98"/>
      <c r="S114" s="98"/>
      <c r="T114" s="98"/>
    </row>
    <row r="115" spans="1:20">
      <c r="A115" s="52"/>
      <c r="B115" s="35" t="s">
        <v>32</v>
      </c>
      <c r="D115" s="181">
        <v>55561</v>
      </c>
      <c r="E115" s="181">
        <v>1723</v>
      </c>
      <c r="F115" s="181">
        <v>45508</v>
      </c>
      <c r="G115" s="181">
        <v>2414</v>
      </c>
      <c r="H115" s="100"/>
      <c r="I115" s="100"/>
      <c r="J115" s="100"/>
      <c r="K115" s="100"/>
      <c r="L115" s="100"/>
      <c r="M115" s="100"/>
      <c r="N115" s="100"/>
      <c r="O115" s="98"/>
      <c r="P115" s="98"/>
      <c r="Q115" s="98"/>
      <c r="R115" s="98"/>
      <c r="S115" s="98"/>
      <c r="T115" s="98"/>
    </row>
    <row r="116" spans="1:20">
      <c r="A116" s="52"/>
      <c r="B116" s="35" t="s">
        <v>33</v>
      </c>
      <c r="D116" s="181">
        <v>55880</v>
      </c>
      <c r="E116" s="181">
        <v>1215</v>
      </c>
      <c r="F116" s="181">
        <v>46597</v>
      </c>
      <c r="G116" s="181">
        <v>833</v>
      </c>
      <c r="H116" s="100"/>
      <c r="I116" s="100"/>
      <c r="J116" s="100"/>
      <c r="K116" s="100"/>
      <c r="L116" s="100"/>
      <c r="M116" s="100"/>
      <c r="N116" s="100"/>
      <c r="O116" s="98"/>
      <c r="P116" s="98"/>
      <c r="Q116" s="98"/>
      <c r="R116" s="98"/>
      <c r="S116" s="98"/>
      <c r="T116" s="98"/>
    </row>
    <row r="117" spans="1:20">
      <c r="A117" s="52"/>
      <c r="B117" s="35" t="s">
        <v>35</v>
      </c>
      <c r="D117" s="181">
        <v>60596</v>
      </c>
      <c r="E117" s="181">
        <v>1486</v>
      </c>
      <c r="F117" s="181">
        <v>44247</v>
      </c>
      <c r="G117" s="181">
        <v>2304</v>
      </c>
      <c r="H117" s="100"/>
      <c r="I117" s="100"/>
      <c r="J117" s="100"/>
      <c r="K117" s="100"/>
      <c r="L117" s="100"/>
      <c r="M117" s="100"/>
      <c r="N117" s="100"/>
      <c r="O117" s="98"/>
      <c r="P117" s="98"/>
      <c r="Q117" s="98"/>
      <c r="R117" s="98"/>
      <c r="S117" s="98"/>
      <c r="T117" s="98"/>
    </row>
    <row r="118" spans="1:20">
      <c r="A118" s="52"/>
      <c r="B118" s="35" t="s">
        <v>31</v>
      </c>
      <c r="D118" s="206">
        <v>62439</v>
      </c>
      <c r="E118" s="206">
        <v>1108</v>
      </c>
      <c r="F118" s="206">
        <v>45174</v>
      </c>
      <c r="G118" s="206">
        <v>1284</v>
      </c>
      <c r="H118" s="100"/>
      <c r="I118" s="100"/>
      <c r="J118" s="100"/>
      <c r="K118" s="100"/>
      <c r="L118" s="100"/>
      <c r="M118" s="100"/>
      <c r="N118" s="100"/>
      <c r="O118" s="98"/>
      <c r="P118" s="98"/>
      <c r="Q118" s="98"/>
      <c r="R118" s="98"/>
      <c r="S118" s="98"/>
      <c r="T118" s="98"/>
    </row>
    <row r="119" spans="1:20">
      <c r="A119" s="52"/>
      <c r="B119" s="35" t="s">
        <v>30</v>
      </c>
      <c r="D119" s="181">
        <v>63328</v>
      </c>
      <c r="E119" s="181">
        <v>1681</v>
      </c>
      <c r="F119" s="181">
        <v>53697</v>
      </c>
      <c r="G119" s="181">
        <v>1148</v>
      </c>
      <c r="H119" s="100"/>
      <c r="I119" s="100"/>
      <c r="J119" s="100"/>
      <c r="K119" s="100"/>
      <c r="L119" s="100"/>
      <c r="M119" s="100"/>
      <c r="N119" s="100"/>
      <c r="O119" s="98"/>
      <c r="P119" s="98"/>
      <c r="Q119" s="98"/>
      <c r="R119" s="98"/>
      <c r="S119" s="98"/>
      <c r="T119" s="98"/>
    </row>
    <row r="120" spans="1:20">
      <c r="A120" s="52"/>
      <c r="B120" s="35" t="s">
        <v>23</v>
      </c>
      <c r="D120" s="181">
        <v>64865</v>
      </c>
      <c r="E120" s="181">
        <v>1026</v>
      </c>
      <c r="F120" s="181">
        <v>52550</v>
      </c>
      <c r="G120" s="181">
        <v>830</v>
      </c>
      <c r="H120" s="100"/>
      <c r="I120" s="100"/>
      <c r="J120" s="100"/>
      <c r="K120" s="100"/>
      <c r="L120" s="100"/>
      <c r="M120" s="100"/>
      <c r="N120" s="100"/>
      <c r="O120" s="98"/>
      <c r="P120" s="98"/>
      <c r="Q120" s="98"/>
      <c r="R120" s="98"/>
      <c r="S120" s="98"/>
      <c r="T120" s="98"/>
    </row>
    <row r="121" spans="1:20">
      <c r="A121" s="52"/>
      <c r="B121" s="35" t="s">
        <v>28</v>
      </c>
      <c r="D121" s="181">
        <v>65435</v>
      </c>
      <c r="E121" s="181">
        <v>2477</v>
      </c>
      <c r="F121" s="181">
        <v>50454</v>
      </c>
      <c r="G121" s="181">
        <v>1469</v>
      </c>
      <c r="H121" s="100"/>
      <c r="I121" s="100"/>
      <c r="J121" s="100"/>
      <c r="K121" s="100"/>
      <c r="L121" s="100"/>
      <c r="M121" s="100"/>
      <c r="N121" s="100"/>
      <c r="O121" s="98"/>
      <c r="P121" s="98"/>
      <c r="Q121" s="98"/>
      <c r="R121" s="98"/>
      <c r="S121" s="98"/>
      <c r="T121" s="98"/>
    </row>
    <row r="122" spans="1:20">
      <c r="A122" s="52"/>
      <c r="B122" s="35" t="s">
        <v>26</v>
      </c>
      <c r="D122" s="181">
        <v>65990</v>
      </c>
      <c r="E122" s="181">
        <v>934</v>
      </c>
      <c r="F122" s="181">
        <v>51699</v>
      </c>
      <c r="G122" s="181">
        <v>509</v>
      </c>
      <c r="H122" s="100"/>
      <c r="I122" s="100"/>
      <c r="J122" s="100"/>
      <c r="K122" s="100"/>
      <c r="L122" s="100"/>
      <c r="M122" s="100"/>
      <c r="N122" s="100"/>
      <c r="O122" s="98"/>
      <c r="P122" s="98"/>
      <c r="Q122" s="98"/>
      <c r="R122" s="98"/>
      <c r="S122" s="98"/>
      <c r="T122" s="98"/>
    </row>
    <row r="123" spans="1:20">
      <c r="A123" s="52"/>
      <c r="B123" s="35" t="s">
        <v>27</v>
      </c>
      <c r="D123" s="181">
        <v>67691</v>
      </c>
      <c r="E123" s="181">
        <v>1613</v>
      </c>
      <c r="F123" s="181">
        <v>51933</v>
      </c>
      <c r="G123" s="181">
        <v>911</v>
      </c>
      <c r="H123" s="100"/>
      <c r="I123" s="100"/>
      <c r="J123" s="100"/>
      <c r="K123" s="100"/>
      <c r="L123" s="100"/>
      <c r="M123" s="100"/>
      <c r="N123" s="100"/>
      <c r="O123" s="98"/>
      <c r="P123" s="98"/>
      <c r="Q123" s="98"/>
      <c r="R123" s="98"/>
      <c r="S123" s="98"/>
      <c r="T123" s="98"/>
    </row>
    <row r="124" spans="1:20">
      <c r="A124" s="52"/>
      <c r="B124" s="35" t="s">
        <v>22</v>
      </c>
      <c r="D124" s="181">
        <v>70529</v>
      </c>
      <c r="E124" s="181">
        <v>2099</v>
      </c>
      <c r="F124" s="181">
        <v>52096</v>
      </c>
      <c r="G124" s="181">
        <v>1457</v>
      </c>
      <c r="H124" s="102"/>
      <c r="I124" s="102"/>
      <c r="J124" s="102"/>
      <c r="K124" s="102"/>
      <c r="L124" s="102"/>
      <c r="M124" s="102"/>
      <c r="N124" s="102"/>
      <c r="O124" s="98"/>
      <c r="P124" s="98"/>
      <c r="Q124" s="98"/>
      <c r="R124" s="98"/>
      <c r="S124" s="98"/>
      <c r="T124" s="98"/>
    </row>
    <row r="125" spans="1:20">
      <c r="A125" s="52"/>
      <c r="B125" s="35" t="s">
        <v>24</v>
      </c>
      <c r="D125" s="181">
        <v>72347</v>
      </c>
      <c r="E125" s="181">
        <v>991</v>
      </c>
      <c r="F125" s="181">
        <v>56267</v>
      </c>
      <c r="G125" s="181">
        <v>905</v>
      </c>
      <c r="H125" s="100"/>
      <c r="I125" s="100"/>
      <c r="J125" s="100"/>
      <c r="K125" s="100"/>
      <c r="L125" s="100"/>
      <c r="M125" s="100"/>
      <c r="N125" s="100"/>
      <c r="O125" s="98"/>
      <c r="P125" s="98"/>
      <c r="Q125" s="98"/>
      <c r="R125" s="98"/>
      <c r="S125" s="98"/>
      <c r="T125" s="98"/>
    </row>
    <row r="126" spans="1:20">
      <c r="A126" s="52"/>
      <c r="B126" s="35" t="s">
        <v>25</v>
      </c>
      <c r="D126" s="181">
        <v>80319</v>
      </c>
      <c r="E126" s="181">
        <v>1576</v>
      </c>
      <c r="F126" s="181">
        <v>54305</v>
      </c>
      <c r="G126" s="181">
        <v>940</v>
      </c>
      <c r="H126" s="100"/>
      <c r="I126" s="100"/>
      <c r="J126" s="100"/>
      <c r="K126" s="100"/>
      <c r="L126" s="100"/>
      <c r="M126" s="100"/>
      <c r="N126" s="100"/>
      <c r="O126" s="98"/>
      <c r="P126" s="98"/>
      <c r="Q126" s="98"/>
      <c r="R126" s="98"/>
      <c r="S126" s="98"/>
      <c r="T126" s="98"/>
    </row>
    <row r="127" spans="1:20">
      <c r="A127" s="52"/>
      <c r="B127" s="35" t="s">
        <v>21</v>
      </c>
      <c r="D127" s="181">
        <v>81983</v>
      </c>
      <c r="E127" s="181">
        <v>1841</v>
      </c>
      <c r="F127" s="181">
        <v>61808</v>
      </c>
      <c r="G127" s="181">
        <v>1466</v>
      </c>
      <c r="H127" s="100"/>
      <c r="I127" s="100"/>
      <c r="J127" s="100"/>
      <c r="K127" s="100"/>
      <c r="L127" s="100"/>
      <c r="M127" s="100"/>
      <c r="N127" s="100"/>
      <c r="O127" s="98"/>
      <c r="P127" s="98"/>
      <c r="Q127" s="98"/>
      <c r="R127" s="98"/>
      <c r="S127" s="98"/>
      <c r="T127" s="98"/>
    </row>
    <row r="128" spans="1:20">
      <c r="A128" s="52"/>
      <c r="B128" s="35" t="s">
        <v>20</v>
      </c>
      <c r="D128" s="181">
        <v>86194</v>
      </c>
      <c r="E128" s="181">
        <v>1730</v>
      </c>
      <c r="F128" s="181">
        <v>61727</v>
      </c>
      <c r="G128" s="181">
        <v>843</v>
      </c>
      <c r="H128" s="100"/>
      <c r="I128" s="100"/>
      <c r="J128" s="100"/>
      <c r="K128" s="100"/>
      <c r="L128" s="100"/>
      <c r="M128" s="100"/>
      <c r="N128" s="100"/>
      <c r="O128" s="98"/>
      <c r="P128" s="98"/>
      <c r="Q128" s="98"/>
      <c r="R128" s="98"/>
      <c r="S128" s="98"/>
      <c r="T128" s="98"/>
    </row>
    <row r="129" spans="1:37">
      <c r="A129" s="52"/>
      <c r="B129" s="35" t="s">
        <v>19</v>
      </c>
      <c r="D129" s="181">
        <v>90147</v>
      </c>
      <c r="E129" s="181">
        <v>3517</v>
      </c>
      <c r="F129" s="181">
        <v>65963</v>
      </c>
      <c r="G129" s="181">
        <v>1944</v>
      </c>
      <c r="H129" s="100"/>
      <c r="I129" s="100"/>
      <c r="J129" s="100"/>
      <c r="K129" s="100"/>
      <c r="L129" s="100"/>
      <c r="M129" s="100"/>
      <c r="N129" s="100"/>
      <c r="O129" s="98"/>
      <c r="P129" s="98"/>
      <c r="Q129" s="98"/>
      <c r="R129" s="98"/>
      <c r="S129" s="98"/>
      <c r="T129" s="98"/>
    </row>
    <row r="130" spans="1:37">
      <c r="A130" s="52"/>
      <c r="G130" s="100"/>
      <c r="H130" s="100"/>
      <c r="I130" s="100"/>
      <c r="J130" s="100"/>
      <c r="K130" s="100"/>
      <c r="L130" s="100"/>
      <c r="M130" s="100"/>
      <c r="N130" s="100"/>
      <c r="O130" s="98"/>
      <c r="P130" s="98"/>
      <c r="Q130" s="98"/>
      <c r="R130" s="98"/>
      <c r="S130" s="98"/>
      <c r="T130" s="98"/>
    </row>
    <row r="131" spans="1:37">
      <c r="A131" s="52"/>
      <c r="G131" s="100"/>
      <c r="H131" s="100"/>
      <c r="I131" s="100"/>
      <c r="J131" s="100"/>
      <c r="K131" s="100"/>
      <c r="L131" s="100"/>
      <c r="M131" s="100"/>
      <c r="N131" s="100"/>
      <c r="O131" s="98"/>
      <c r="P131" s="98"/>
      <c r="Q131" s="98"/>
      <c r="R131" s="98"/>
      <c r="S131" s="98"/>
      <c r="T131" s="98"/>
    </row>
    <row r="133" spans="1:37" ht="26.45" customHeight="1">
      <c r="A133" s="355" t="s">
        <v>245</v>
      </c>
      <c r="B133" s="355"/>
      <c r="C133" s="355"/>
      <c r="D133" s="355"/>
      <c r="E133" s="355"/>
      <c r="F133" s="355"/>
      <c r="G133" s="219"/>
      <c r="H133" s="219"/>
      <c r="I133" s="219"/>
      <c r="J133" s="219"/>
      <c r="K133" s="219"/>
      <c r="L133" s="219"/>
      <c r="M133" s="219"/>
      <c r="N133" s="219"/>
      <c r="O133" s="219"/>
      <c r="P133" s="219"/>
      <c r="Q133" s="219"/>
      <c r="R133" s="219"/>
      <c r="S133" s="219"/>
      <c r="T133" s="219"/>
    </row>
    <row r="134" spans="1:37">
      <c r="A134" s="355" t="s">
        <v>246</v>
      </c>
      <c r="B134" s="355"/>
      <c r="C134" s="355"/>
      <c r="D134" s="355"/>
      <c r="E134" s="355"/>
      <c r="F134" s="355"/>
      <c r="G134" s="219"/>
      <c r="H134" s="219"/>
      <c r="I134" s="219"/>
      <c r="J134" s="219"/>
      <c r="K134" s="219"/>
      <c r="L134" s="219"/>
      <c r="M134" s="219"/>
      <c r="N134" s="219"/>
      <c r="O134" s="219"/>
      <c r="P134" s="219"/>
      <c r="Q134" s="219"/>
      <c r="R134" s="219"/>
      <c r="S134" s="219"/>
      <c r="T134" s="219"/>
    </row>
    <row r="135" spans="1:37" s="219" customFormat="1">
      <c r="A135" s="351" t="s">
        <v>501</v>
      </c>
      <c r="B135" s="351"/>
      <c r="C135" s="351"/>
      <c r="D135" s="351"/>
      <c r="E135" s="351"/>
      <c r="F135" s="351"/>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row>
    <row r="136" spans="1:37" s="219" customFormat="1">
      <c r="A136" s="324"/>
      <c r="B136" s="324"/>
      <c r="C136" s="324"/>
      <c r="D136" s="324"/>
      <c r="E136" s="324"/>
      <c r="F136" s="324"/>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row>
    <row r="137" spans="1:37" s="219" customFormat="1">
      <c r="A137" s="324"/>
      <c r="B137" s="324"/>
      <c r="C137" s="367" t="s">
        <v>241</v>
      </c>
      <c r="D137" s="367"/>
      <c r="E137" s="367"/>
      <c r="F137" s="367"/>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row>
    <row r="138" spans="1:37" s="219" customFormat="1" ht="24">
      <c r="A138" s="324"/>
      <c r="B138" s="324"/>
      <c r="C138" s="82" t="s">
        <v>242</v>
      </c>
      <c r="D138" s="82" t="s">
        <v>243</v>
      </c>
      <c r="E138" s="82" t="s">
        <v>244</v>
      </c>
      <c r="F138" s="82" t="s">
        <v>243</v>
      </c>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row>
    <row r="139" spans="1:37" s="219" customFormat="1">
      <c r="B139" s="36" t="s">
        <v>37</v>
      </c>
      <c r="C139" s="281">
        <v>53514</v>
      </c>
      <c r="D139" s="281">
        <v>1047</v>
      </c>
      <c r="E139" s="281">
        <v>50160</v>
      </c>
      <c r="F139" s="281">
        <v>685</v>
      </c>
    </row>
    <row r="140" spans="1:37" s="219" customFormat="1">
      <c r="B140" s="94" t="s">
        <v>55</v>
      </c>
      <c r="C140" s="222">
        <v>63264</v>
      </c>
      <c r="D140" s="222">
        <v>380</v>
      </c>
      <c r="E140" s="222">
        <v>51055</v>
      </c>
      <c r="F140" s="222">
        <v>192</v>
      </c>
    </row>
    <row r="141" spans="1:37" s="219" customFormat="1">
      <c r="B141" s="94" t="s">
        <v>64</v>
      </c>
      <c r="C141" s="222">
        <v>50859</v>
      </c>
      <c r="D141" s="222">
        <v>95</v>
      </c>
      <c r="E141" s="222">
        <v>40760</v>
      </c>
      <c r="F141" s="222">
        <v>65</v>
      </c>
    </row>
    <row r="142" spans="1:37" s="219" customFormat="1">
      <c r="B142" s="94"/>
      <c r="C142" s="222"/>
      <c r="D142" s="222"/>
      <c r="E142" s="222"/>
      <c r="F142" s="222"/>
    </row>
    <row r="143" spans="1:37" s="219" customFormat="1" ht="15" customHeight="1">
      <c r="A143" s="355" t="s">
        <v>245</v>
      </c>
      <c r="B143" s="355"/>
      <c r="C143" s="355"/>
      <c r="D143" s="355"/>
      <c r="E143" s="355"/>
      <c r="F143" s="355"/>
    </row>
    <row r="144" spans="1:37" s="219" customFormat="1" ht="15" customHeight="1">
      <c r="A144" s="355" t="s">
        <v>246</v>
      </c>
      <c r="B144" s="355"/>
      <c r="C144" s="355"/>
      <c r="D144" s="355"/>
      <c r="E144" s="355"/>
      <c r="F144" s="355"/>
    </row>
    <row r="145" spans="1:92" s="219" customFormat="1" ht="15" customHeight="1">
      <c r="A145" s="355"/>
      <c r="B145" s="355"/>
      <c r="C145" s="355"/>
      <c r="D145" s="355"/>
      <c r="E145" s="355"/>
      <c r="F145" s="355"/>
    </row>
    <row r="146" spans="1:92" s="219" customFormat="1" ht="15" customHeight="1">
      <c r="A146" s="325"/>
      <c r="B146" s="325"/>
      <c r="C146" s="325"/>
      <c r="D146" s="325"/>
      <c r="E146" s="325"/>
      <c r="F146" s="325"/>
    </row>
    <row r="147" spans="1:92" s="219" customFormat="1" ht="15" customHeight="1">
      <c r="A147" s="351" t="s">
        <v>492</v>
      </c>
      <c r="B147" s="351"/>
      <c r="C147" s="351"/>
      <c r="D147" s="351"/>
      <c r="E147" s="351"/>
      <c r="F147" s="351"/>
      <c r="G147" s="351"/>
      <c r="H147" s="351"/>
      <c r="I147" s="351"/>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c r="BD147" s="85"/>
      <c r="BE147" s="85"/>
      <c r="BF147" s="85"/>
      <c r="BG147" s="85"/>
      <c r="BH147" s="85"/>
      <c r="BI147" s="85"/>
      <c r="BJ147" s="85"/>
      <c r="BK147" s="85"/>
      <c r="BL147" s="85"/>
      <c r="BM147" s="85"/>
      <c r="BN147" s="85"/>
      <c r="BO147" s="85"/>
      <c r="BP147" s="85"/>
      <c r="BQ147" s="85"/>
      <c r="BR147" s="85"/>
      <c r="BS147" s="85"/>
      <c r="BT147" s="85"/>
      <c r="BU147" s="85"/>
      <c r="BV147" s="85"/>
      <c r="BW147" s="85"/>
      <c r="BX147" s="85"/>
      <c r="BY147" s="85"/>
      <c r="BZ147" s="85"/>
      <c r="CA147" s="85"/>
      <c r="CB147" s="85"/>
      <c r="CC147" s="85"/>
      <c r="CD147" s="85"/>
      <c r="CE147" s="85"/>
      <c r="CF147" s="85"/>
      <c r="CG147" s="85"/>
      <c r="CH147" s="85"/>
      <c r="CI147" s="85"/>
      <c r="CJ147" s="85"/>
      <c r="CK147" s="85"/>
      <c r="CL147" s="85"/>
      <c r="CM147" s="85"/>
      <c r="CN147" s="85"/>
    </row>
    <row r="148" spans="1:92" s="219" customFormat="1" ht="15" customHeight="1"/>
    <row r="149" spans="1:92" s="219" customFormat="1" ht="15" customHeight="1">
      <c r="C149" s="367" t="s">
        <v>241</v>
      </c>
      <c r="D149" s="367"/>
      <c r="E149" s="367"/>
      <c r="F149" s="367"/>
    </row>
    <row r="150" spans="1:92" s="219" customFormat="1" ht="15" customHeight="1">
      <c r="B150" s="1"/>
      <c r="C150" s="82" t="s">
        <v>242</v>
      </c>
      <c r="D150" s="82" t="s">
        <v>243</v>
      </c>
      <c r="E150" s="82" t="s">
        <v>244</v>
      </c>
      <c r="F150" s="82" t="s">
        <v>243</v>
      </c>
    </row>
    <row r="151" spans="1:92" s="219" customFormat="1" ht="15" customHeight="1">
      <c r="B151" s="35">
        <v>2013</v>
      </c>
      <c r="C151" s="247">
        <v>52791</v>
      </c>
      <c r="D151" s="247">
        <v>775</v>
      </c>
      <c r="E151" s="247">
        <v>46093</v>
      </c>
      <c r="F151" s="247">
        <v>1089</v>
      </c>
    </row>
    <row r="152" spans="1:92" s="219" customFormat="1" ht="15" customHeight="1">
      <c r="B152" s="35">
        <v>2014</v>
      </c>
      <c r="C152" s="247">
        <v>52450</v>
      </c>
      <c r="D152" s="247">
        <v>686</v>
      </c>
      <c r="E152" s="247">
        <v>46311</v>
      </c>
      <c r="F152" s="247">
        <v>882</v>
      </c>
    </row>
    <row r="153" spans="1:92" s="219" customFormat="1" ht="15" customHeight="1">
      <c r="B153" s="35">
        <v>2015</v>
      </c>
      <c r="C153" s="247">
        <v>52260</v>
      </c>
      <c r="D153" s="247">
        <v>704</v>
      </c>
      <c r="E153" s="247">
        <v>47626</v>
      </c>
      <c r="F153" s="247">
        <v>1012</v>
      </c>
    </row>
    <row r="154" spans="1:92" s="219" customFormat="1" ht="15" customHeight="1">
      <c r="B154" s="23">
        <v>2016</v>
      </c>
      <c r="C154" s="247">
        <v>52546</v>
      </c>
      <c r="D154" s="247">
        <v>924</v>
      </c>
      <c r="E154" s="247">
        <v>49266</v>
      </c>
      <c r="F154" s="247">
        <v>1263</v>
      </c>
    </row>
    <row r="155" spans="1:92" s="219" customFormat="1" ht="15" customHeight="1">
      <c r="B155" s="69">
        <v>2017</v>
      </c>
      <c r="C155" s="247">
        <v>53514</v>
      </c>
      <c r="D155" s="247">
        <v>1047</v>
      </c>
      <c r="E155" s="247">
        <v>50160</v>
      </c>
      <c r="F155" s="247">
        <v>685</v>
      </c>
    </row>
    <row r="156" spans="1:92" s="219" customFormat="1" ht="15" customHeight="1">
      <c r="A156"/>
      <c r="B156"/>
      <c r="C156"/>
      <c r="D156"/>
      <c r="E156"/>
      <c r="F156"/>
      <c r="G156"/>
      <c r="H156"/>
      <c r="I156"/>
    </row>
    <row r="157" spans="1:92" s="219" customFormat="1" ht="15" customHeight="1">
      <c r="A157" s="355" t="s">
        <v>245</v>
      </c>
      <c r="B157" s="355"/>
      <c r="C157" s="355"/>
      <c r="D157" s="355"/>
      <c r="E157" s="355"/>
      <c r="F157" s="355"/>
      <c r="G157"/>
      <c r="H157"/>
      <c r="I157"/>
    </row>
    <row r="158" spans="1:92" s="219" customFormat="1" ht="15" customHeight="1">
      <c r="A158" s="325" t="s">
        <v>67</v>
      </c>
      <c r="B158" s="325"/>
      <c r="C158" s="325"/>
      <c r="D158" s="325"/>
      <c r="E158" s="325"/>
      <c r="F158" s="325"/>
    </row>
    <row r="159" spans="1:92" s="219" customFormat="1" ht="15" customHeight="1">
      <c r="A159" s="325"/>
      <c r="B159" s="325"/>
      <c r="C159" s="325"/>
      <c r="D159" s="325"/>
      <c r="E159" s="325"/>
      <c r="F159" s="325"/>
    </row>
    <row r="160" spans="1:92" s="219" customFormat="1" ht="15" customHeight="1">
      <c r="A160" s="339"/>
      <c r="B160" s="339"/>
      <c r="C160" s="339"/>
      <c r="D160" s="339"/>
      <c r="E160" s="339"/>
      <c r="F160" s="339"/>
    </row>
    <row r="161" spans="1:9" s="219" customFormat="1" ht="15" customHeight="1">
      <c r="A161" s="355"/>
      <c r="B161" s="355"/>
      <c r="C161" s="355"/>
      <c r="D161" s="355"/>
      <c r="E161" s="355"/>
      <c r="F161" s="355"/>
    </row>
    <row r="162" spans="1:9" s="85" customFormat="1">
      <c r="A162" s="351" t="s">
        <v>385</v>
      </c>
      <c r="B162" s="351"/>
      <c r="C162" s="351"/>
      <c r="D162" s="351"/>
      <c r="E162" s="351"/>
      <c r="F162" s="351"/>
    </row>
    <row r="163" spans="1:9">
      <c r="A163" s="219"/>
      <c r="B163" s="219"/>
      <c r="C163" s="219"/>
      <c r="D163" s="219"/>
      <c r="E163" s="219"/>
      <c r="F163" s="219"/>
      <c r="G163" s="219"/>
      <c r="H163" s="219"/>
      <c r="I163" s="219"/>
    </row>
    <row r="164" spans="1:9" s="326" customFormat="1">
      <c r="C164" s="368" t="s">
        <v>241</v>
      </c>
      <c r="D164" s="368"/>
      <c r="E164" s="368"/>
      <c r="F164" s="368"/>
    </row>
    <row r="165" spans="1:9" ht="24">
      <c r="A165" s="219"/>
      <c r="B165" s="252"/>
      <c r="C165" s="82" t="s">
        <v>242</v>
      </c>
      <c r="D165" s="82" t="s">
        <v>243</v>
      </c>
      <c r="E165" s="82" t="s">
        <v>244</v>
      </c>
      <c r="F165" s="82" t="s">
        <v>243</v>
      </c>
    </row>
    <row r="166" spans="1:9" s="219" customFormat="1">
      <c r="A166" s="8" t="s">
        <v>506</v>
      </c>
      <c r="B166" s="217" t="s">
        <v>439</v>
      </c>
      <c r="C166" s="247">
        <v>100524</v>
      </c>
      <c r="D166" s="247">
        <v>5960</v>
      </c>
      <c r="E166" s="247">
        <v>78224</v>
      </c>
      <c r="F166" s="247">
        <v>3988</v>
      </c>
    </row>
    <row r="167" spans="1:9" s="219" customFormat="1">
      <c r="A167" s="8" t="s">
        <v>507</v>
      </c>
      <c r="B167" s="217" t="s">
        <v>453</v>
      </c>
      <c r="C167" s="247">
        <v>47385</v>
      </c>
      <c r="D167" s="247">
        <v>5014</v>
      </c>
      <c r="E167" s="247">
        <v>40682</v>
      </c>
      <c r="F167" s="247">
        <v>3693</v>
      </c>
    </row>
    <row r="168" spans="1:9" s="219" customFormat="1">
      <c r="A168" s="8" t="s">
        <v>508</v>
      </c>
      <c r="B168" s="217" t="s">
        <v>443</v>
      </c>
      <c r="C168" s="247">
        <v>32430</v>
      </c>
      <c r="D168" s="247">
        <v>2021</v>
      </c>
      <c r="E168" s="247">
        <v>26922</v>
      </c>
      <c r="F168" s="247">
        <v>1677</v>
      </c>
    </row>
    <row r="169" spans="1:9">
      <c r="A169" s="219"/>
      <c r="B169" s="217" t="s">
        <v>438</v>
      </c>
      <c r="C169" s="247">
        <v>52108</v>
      </c>
      <c r="D169" s="247">
        <v>2171</v>
      </c>
      <c r="E169" s="247">
        <v>49498</v>
      </c>
      <c r="F169" s="247">
        <v>3094</v>
      </c>
    </row>
    <row r="170" spans="1:9">
      <c r="A170" s="219"/>
      <c r="B170" s="217" t="s">
        <v>454</v>
      </c>
      <c r="C170" s="247">
        <v>33889</v>
      </c>
      <c r="D170" s="247">
        <v>5390</v>
      </c>
      <c r="E170" s="247">
        <v>32279</v>
      </c>
      <c r="F170" s="247">
        <v>14679</v>
      </c>
    </row>
    <row r="171" spans="1:9">
      <c r="A171" s="219"/>
      <c r="B171" s="217" t="s">
        <v>455</v>
      </c>
      <c r="C171" s="247">
        <v>46469</v>
      </c>
      <c r="D171" s="247">
        <v>7688</v>
      </c>
      <c r="E171" s="247">
        <v>41261</v>
      </c>
      <c r="F171" s="247">
        <v>9985</v>
      </c>
    </row>
    <row r="172" spans="1:9">
      <c r="A172" s="219"/>
      <c r="B172" s="217" t="s">
        <v>453</v>
      </c>
      <c r="C172" s="247">
        <v>47385</v>
      </c>
      <c r="D172" s="247">
        <v>5014</v>
      </c>
      <c r="E172" s="247">
        <v>40682</v>
      </c>
      <c r="F172" s="247">
        <v>3693</v>
      </c>
    </row>
    <row r="173" spans="1:9">
      <c r="A173" s="219"/>
      <c r="B173" s="217" t="s">
        <v>439</v>
      </c>
      <c r="C173" s="247">
        <v>100524</v>
      </c>
      <c r="D173" s="247">
        <v>5960</v>
      </c>
      <c r="E173" s="247">
        <v>78224</v>
      </c>
      <c r="F173" s="247">
        <v>3988</v>
      </c>
    </row>
    <row r="174" spans="1:9">
      <c r="A174" s="219"/>
      <c r="B174" s="217" t="s">
        <v>440</v>
      </c>
      <c r="C174" s="247">
        <v>61013</v>
      </c>
      <c r="D174" s="247">
        <v>1175</v>
      </c>
      <c r="E174" s="247">
        <v>51381</v>
      </c>
      <c r="F174" s="247">
        <v>1096</v>
      </c>
    </row>
    <row r="175" spans="1:9">
      <c r="A175" s="219"/>
      <c r="B175" s="217" t="s">
        <v>441</v>
      </c>
      <c r="C175" s="247">
        <v>44783</v>
      </c>
      <c r="D175" s="247">
        <v>2718</v>
      </c>
      <c r="E175" s="247">
        <v>42343</v>
      </c>
      <c r="F175" s="247">
        <v>2900</v>
      </c>
    </row>
    <row r="176" spans="1:9">
      <c r="A176" s="219"/>
      <c r="B176" s="217" t="s">
        <v>442</v>
      </c>
      <c r="C176" s="247">
        <v>44543</v>
      </c>
      <c r="D176" s="247">
        <v>2255</v>
      </c>
      <c r="E176" s="247">
        <v>40876</v>
      </c>
      <c r="F176" s="247">
        <v>1730</v>
      </c>
    </row>
    <row r="177" spans="1:6">
      <c r="A177" s="219"/>
      <c r="B177" s="217" t="s">
        <v>451</v>
      </c>
      <c r="C177" s="247">
        <v>81567</v>
      </c>
      <c r="D177" s="247">
        <v>6685</v>
      </c>
      <c r="E177" s="247">
        <v>64493</v>
      </c>
      <c r="F177" s="247">
        <v>6240</v>
      </c>
    </row>
    <row r="178" spans="1:6">
      <c r="A178" s="219"/>
      <c r="B178" s="217" t="s">
        <v>443</v>
      </c>
      <c r="C178" s="247">
        <v>32430</v>
      </c>
      <c r="D178" s="247">
        <v>2021</v>
      </c>
      <c r="E178" s="247">
        <v>26922</v>
      </c>
      <c r="F178" s="247">
        <v>1677</v>
      </c>
    </row>
    <row r="179" spans="1:6">
      <c r="A179" s="219"/>
      <c r="B179" s="217" t="s">
        <v>452</v>
      </c>
      <c r="C179" s="247">
        <v>75144</v>
      </c>
      <c r="D179" s="247">
        <v>8483</v>
      </c>
      <c r="E179" s="247">
        <v>61909</v>
      </c>
      <c r="F179" s="247">
        <v>7209</v>
      </c>
    </row>
    <row r="180" spans="1:6" ht="30">
      <c r="A180" s="219"/>
      <c r="B180" s="217" t="s">
        <v>444</v>
      </c>
      <c r="C180" s="247">
        <v>37140</v>
      </c>
      <c r="D180" s="247">
        <v>1968</v>
      </c>
      <c r="E180" s="247">
        <v>33339</v>
      </c>
      <c r="F180" s="247">
        <v>3113</v>
      </c>
    </row>
    <row r="181" spans="1:6">
      <c r="A181" s="219"/>
      <c r="B181" s="35"/>
      <c r="C181" s="222"/>
      <c r="D181" s="222"/>
      <c r="E181" s="222"/>
      <c r="F181" s="222"/>
    </row>
    <row r="182" spans="1:6">
      <c r="A182" s="219"/>
      <c r="B182" s="35"/>
      <c r="C182" s="222"/>
      <c r="D182" s="222"/>
      <c r="E182" s="222"/>
      <c r="F182" s="222"/>
    </row>
    <row r="183" spans="1:6">
      <c r="A183" s="219"/>
      <c r="B183" s="35"/>
      <c r="C183" s="222"/>
      <c r="D183" s="222"/>
      <c r="E183" s="222"/>
      <c r="F183" s="222"/>
    </row>
    <row r="184" spans="1:6">
      <c r="A184" s="219"/>
      <c r="B184" s="35"/>
      <c r="C184" s="222"/>
      <c r="D184" s="222"/>
      <c r="E184" s="222"/>
      <c r="F184" s="222"/>
    </row>
    <row r="188" spans="1:6" ht="26.45" customHeight="1"/>
    <row r="236" spans="1:6" s="219" customFormat="1"/>
    <row r="240" spans="1:6">
      <c r="A240" s="355" t="s">
        <v>245</v>
      </c>
      <c r="B240" s="355"/>
      <c r="C240" s="355"/>
      <c r="D240" s="355"/>
      <c r="E240" s="355"/>
      <c r="F240" s="355"/>
    </row>
    <row r="241" spans="1:6">
      <c r="A241" s="355" t="s">
        <v>246</v>
      </c>
      <c r="B241" s="355"/>
      <c r="C241" s="355"/>
      <c r="D241" s="355"/>
      <c r="E241" s="355"/>
      <c r="F241" s="355"/>
    </row>
  </sheetData>
  <sortState ref="B109:F129">
    <sortCondition ref="C109:C129"/>
  </sortState>
  <mergeCells count="33">
    <mergeCell ref="J45:N45"/>
    <mergeCell ref="C149:F149"/>
    <mergeCell ref="A157:F157"/>
    <mergeCell ref="C107:F107"/>
    <mergeCell ref="A133:F133"/>
    <mergeCell ref="A134:F134"/>
    <mergeCell ref="A147:I147"/>
    <mergeCell ref="A101:F101"/>
    <mergeCell ref="A102:F102"/>
    <mergeCell ref="K76:O76"/>
    <mergeCell ref="D76:J76"/>
    <mergeCell ref="A39:F39"/>
    <mergeCell ref="A40:F40"/>
    <mergeCell ref="A105:F105"/>
    <mergeCell ref="A43:F43"/>
    <mergeCell ref="C45:I45"/>
    <mergeCell ref="A162:F162"/>
    <mergeCell ref="C164:F164"/>
    <mergeCell ref="A240:F240"/>
    <mergeCell ref="A241:F241"/>
    <mergeCell ref="A71:F71"/>
    <mergeCell ref="A72:F72"/>
    <mergeCell ref="A135:F135"/>
    <mergeCell ref="C137:F137"/>
    <mergeCell ref="A143:F143"/>
    <mergeCell ref="A144:F144"/>
    <mergeCell ref="A145:F145"/>
    <mergeCell ref="A161:F161"/>
    <mergeCell ref="A1:F1"/>
    <mergeCell ref="A28:F28"/>
    <mergeCell ref="A29:F29"/>
    <mergeCell ref="C3:F3"/>
    <mergeCell ref="A31:F31"/>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161"/>
  <sheetViews>
    <sheetView topLeftCell="A31" zoomScale="90" zoomScaleNormal="90" workbookViewId="0">
      <selection activeCell="A51" sqref="A51"/>
    </sheetView>
  </sheetViews>
  <sheetFormatPr defaultRowHeight="15"/>
  <cols>
    <col min="2" max="2" width="13.85546875" customWidth="1"/>
  </cols>
  <sheetData>
    <row r="1" spans="1:26" s="282" customFormat="1">
      <c r="A1" s="351" t="s">
        <v>247</v>
      </c>
      <c r="B1" s="351"/>
      <c r="C1" s="351"/>
      <c r="D1" s="351"/>
      <c r="E1" s="351"/>
      <c r="F1" s="351"/>
      <c r="G1" s="351"/>
      <c r="H1" s="351"/>
      <c r="I1" s="85"/>
      <c r="J1" s="85"/>
      <c r="K1" s="85"/>
      <c r="L1" s="85"/>
      <c r="M1" s="85"/>
      <c r="N1" s="85"/>
      <c r="O1" s="85"/>
      <c r="P1" s="85"/>
      <c r="Q1" s="85"/>
      <c r="R1" s="85"/>
      <c r="S1" s="85"/>
      <c r="T1" s="85"/>
      <c r="U1" s="85"/>
      <c r="V1" s="85"/>
      <c r="W1" s="85"/>
      <c r="X1" s="85"/>
      <c r="Y1" s="85"/>
      <c r="Z1" s="85"/>
    </row>
    <row r="2" spans="1:26" s="209" customFormat="1">
      <c r="A2" s="212"/>
      <c r="B2" s="212"/>
      <c r="C2" s="212"/>
      <c r="D2" s="212"/>
      <c r="E2" s="212"/>
      <c r="F2" s="212"/>
      <c r="G2" s="212"/>
      <c r="H2" s="212"/>
      <c r="I2" s="213"/>
      <c r="J2" s="213"/>
      <c r="K2" s="213"/>
      <c r="L2" s="213"/>
      <c r="M2" s="213"/>
      <c r="N2" s="213"/>
      <c r="O2" s="213"/>
      <c r="P2" s="213"/>
      <c r="Q2" s="213"/>
      <c r="R2" s="213"/>
      <c r="S2" s="213"/>
      <c r="T2" s="213"/>
      <c r="U2" s="213"/>
      <c r="V2" s="213"/>
      <c r="W2" s="213"/>
      <c r="X2" s="213"/>
      <c r="Y2" s="213"/>
      <c r="Z2" s="213"/>
    </row>
    <row r="3" spans="1:26" ht="60">
      <c r="A3" s="219"/>
      <c r="B3" s="219" t="s">
        <v>83</v>
      </c>
      <c r="C3" s="14" t="s">
        <v>248</v>
      </c>
      <c r="D3" s="14" t="s">
        <v>249</v>
      </c>
      <c r="E3" s="219"/>
      <c r="F3" s="219" t="s">
        <v>250</v>
      </c>
      <c r="G3" s="219" t="s">
        <v>251</v>
      </c>
      <c r="H3" s="219"/>
      <c r="I3" s="219"/>
      <c r="J3" s="219"/>
      <c r="K3" s="219"/>
      <c r="L3" s="219"/>
      <c r="M3" s="219"/>
      <c r="N3" s="219"/>
      <c r="O3" s="219"/>
      <c r="P3" s="219"/>
      <c r="Q3" s="219"/>
      <c r="R3" s="219"/>
      <c r="S3" s="219"/>
      <c r="T3" s="219"/>
      <c r="U3" s="219"/>
      <c r="V3" s="219"/>
      <c r="W3" s="219"/>
      <c r="X3" s="219"/>
      <c r="Y3" s="219"/>
      <c r="Z3" s="219"/>
    </row>
    <row r="4" spans="1:26">
      <c r="A4" s="219" t="s">
        <v>19</v>
      </c>
      <c r="C4" s="219">
        <v>51</v>
      </c>
      <c r="D4" s="219">
        <v>0.4</v>
      </c>
      <c r="E4" s="219"/>
      <c r="F4" s="219">
        <v>707</v>
      </c>
      <c r="G4" s="219">
        <v>5.6</v>
      </c>
      <c r="H4" s="219"/>
      <c r="I4" s="219"/>
      <c r="J4" s="219"/>
      <c r="K4" s="219"/>
      <c r="L4" s="219"/>
      <c r="M4" s="219"/>
      <c r="N4" s="219"/>
      <c r="O4" s="219"/>
      <c r="P4" s="219"/>
      <c r="Q4" s="219"/>
      <c r="R4" s="219"/>
      <c r="S4" s="219"/>
      <c r="T4" s="219"/>
      <c r="U4" s="219"/>
      <c r="V4" s="219"/>
      <c r="W4" s="219"/>
      <c r="X4" s="219"/>
      <c r="Y4" s="219"/>
      <c r="Z4" s="219"/>
    </row>
    <row r="5" spans="1:26">
      <c r="A5" s="219" t="s">
        <v>22</v>
      </c>
      <c r="C5" s="219">
        <v>81</v>
      </c>
      <c r="D5" s="219">
        <v>0.6</v>
      </c>
      <c r="E5" s="219"/>
      <c r="F5" s="219">
        <v>1177</v>
      </c>
      <c r="G5" s="219">
        <v>8.1999999999999993</v>
      </c>
      <c r="H5" s="219"/>
      <c r="I5" s="219"/>
      <c r="J5" s="219"/>
      <c r="K5" s="219"/>
      <c r="L5" s="219"/>
      <c r="M5" s="219"/>
      <c r="N5" s="219"/>
      <c r="O5" s="219"/>
      <c r="P5" s="219"/>
      <c r="Q5" s="219"/>
      <c r="R5" s="219"/>
      <c r="S5" s="219"/>
      <c r="T5" s="219"/>
      <c r="U5" s="219"/>
      <c r="V5" s="219"/>
      <c r="W5" s="219"/>
      <c r="X5" s="219"/>
      <c r="Y5" s="219"/>
      <c r="Z5" s="219"/>
    </row>
    <row r="6" spans="1:26">
      <c r="A6" s="219" t="s">
        <v>28</v>
      </c>
      <c r="C6" s="219">
        <v>73</v>
      </c>
      <c r="D6" s="219">
        <v>0.7</v>
      </c>
      <c r="E6" s="219"/>
      <c r="F6" s="219">
        <v>1207</v>
      </c>
      <c r="G6" s="219">
        <v>11.3</v>
      </c>
      <c r="H6" s="219"/>
      <c r="I6" s="219"/>
      <c r="J6" s="219"/>
      <c r="K6" s="219"/>
      <c r="L6" s="219"/>
      <c r="M6" s="219"/>
      <c r="N6" s="219"/>
      <c r="O6" s="219"/>
      <c r="P6" s="219"/>
      <c r="Q6" s="219"/>
      <c r="R6" s="219"/>
      <c r="S6" s="219"/>
      <c r="T6" s="219"/>
      <c r="U6" s="219"/>
      <c r="V6" s="219"/>
      <c r="W6" s="219"/>
      <c r="X6" s="219"/>
      <c r="Y6" s="219"/>
      <c r="Z6" s="219"/>
    </row>
    <row r="7" spans="1:26">
      <c r="A7" s="219" t="s">
        <v>21</v>
      </c>
      <c r="C7" s="219">
        <v>226</v>
      </c>
      <c r="D7" s="219">
        <v>0.7</v>
      </c>
      <c r="E7" s="219"/>
      <c r="F7" s="219">
        <v>3554</v>
      </c>
      <c r="G7" s="219">
        <v>10.7</v>
      </c>
      <c r="H7" s="219"/>
      <c r="I7" s="219"/>
      <c r="J7" s="219"/>
      <c r="K7" s="219"/>
      <c r="L7" s="219"/>
      <c r="M7" s="219"/>
      <c r="N7" s="219"/>
      <c r="O7" s="219"/>
      <c r="P7" s="219"/>
      <c r="Q7" s="219"/>
      <c r="R7" s="219"/>
      <c r="S7" s="219"/>
      <c r="T7" s="219"/>
      <c r="U7" s="219"/>
      <c r="V7" s="219"/>
      <c r="W7" s="219"/>
      <c r="X7" s="219"/>
      <c r="Y7" s="219"/>
      <c r="Z7" s="219"/>
    </row>
    <row r="8" spans="1:26">
      <c r="A8" s="219" t="s">
        <v>20</v>
      </c>
      <c r="C8" s="219">
        <v>326</v>
      </c>
      <c r="D8" s="219">
        <v>0.7</v>
      </c>
      <c r="E8" s="219"/>
      <c r="F8" s="219">
        <v>4067</v>
      </c>
      <c r="G8" s="219">
        <v>8.1</v>
      </c>
      <c r="H8" s="219"/>
      <c r="I8" s="219"/>
      <c r="J8" s="219"/>
      <c r="K8" s="219"/>
      <c r="L8" s="219"/>
      <c r="M8" s="219"/>
      <c r="N8" s="219"/>
      <c r="O8" s="219"/>
      <c r="P8" s="219"/>
      <c r="Q8" s="219"/>
      <c r="R8" s="219"/>
      <c r="S8" s="219"/>
      <c r="T8" s="219"/>
      <c r="U8" s="219"/>
      <c r="V8" s="219"/>
      <c r="W8" s="219"/>
      <c r="X8" s="219"/>
      <c r="Y8" s="219"/>
      <c r="Z8" s="219"/>
    </row>
    <row r="9" spans="1:26">
      <c r="A9" s="219" t="s">
        <v>24</v>
      </c>
      <c r="C9" s="219">
        <v>804</v>
      </c>
      <c r="D9" s="219">
        <v>0.9</v>
      </c>
      <c r="E9" s="219"/>
      <c r="F9" s="219">
        <v>9126</v>
      </c>
      <c r="G9" s="219">
        <v>9.6999999999999993</v>
      </c>
      <c r="H9" s="219"/>
      <c r="I9" s="219"/>
      <c r="J9" s="219"/>
      <c r="K9" s="219"/>
      <c r="L9" s="219"/>
      <c r="M9" s="219"/>
      <c r="N9" s="219"/>
      <c r="O9" s="219"/>
      <c r="P9" s="219"/>
      <c r="Q9" s="219"/>
      <c r="R9" s="219"/>
      <c r="S9" s="219"/>
      <c r="T9" s="219"/>
      <c r="U9" s="219"/>
      <c r="V9" s="219"/>
      <c r="W9" s="219"/>
      <c r="X9" s="219"/>
      <c r="Y9" s="219"/>
      <c r="Z9" s="219"/>
    </row>
    <row r="10" spans="1:26">
      <c r="A10" s="219" t="s">
        <v>31</v>
      </c>
      <c r="C10" s="219">
        <v>573</v>
      </c>
      <c r="D10" s="219">
        <v>1</v>
      </c>
      <c r="E10" s="219"/>
      <c r="F10" s="219">
        <v>7124</v>
      </c>
      <c r="G10" s="219">
        <v>12.1</v>
      </c>
      <c r="H10" s="219"/>
      <c r="I10" s="219"/>
      <c r="J10" s="219"/>
      <c r="K10" s="219"/>
      <c r="L10" s="219"/>
      <c r="M10" s="219"/>
      <c r="N10" s="219"/>
      <c r="O10" s="219"/>
      <c r="P10" s="219"/>
      <c r="Q10" s="219"/>
      <c r="R10" s="219"/>
      <c r="S10" s="219"/>
      <c r="T10" s="219"/>
      <c r="U10" s="219"/>
      <c r="V10" s="219"/>
      <c r="W10" s="219"/>
      <c r="X10" s="219"/>
      <c r="Y10" s="219"/>
      <c r="Z10" s="219"/>
    </row>
    <row r="11" spans="1:26">
      <c r="A11" s="219" t="s">
        <v>27</v>
      </c>
      <c r="C11" s="219">
        <v>337</v>
      </c>
      <c r="D11" s="219">
        <v>1.2</v>
      </c>
      <c r="E11" s="219"/>
      <c r="F11" s="219">
        <v>5398</v>
      </c>
      <c r="G11" s="219">
        <v>18.5</v>
      </c>
      <c r="H11" s="219"/>
      <c r="I11" s="219"/>
      <c r="J11" s="219"/>
      <c r="K11" s="219"/>
      <c r="L11" s="219"/>
      <c r="M11" s="219"/>
      <c r="N11" s="219"/>
      <c r="O11" s="219"/>
      <c r="P11" s="219"/>
      <c r="Q11" s="219"/>
      <c r="R11" s="219"/>
      <c r="S11" s="219"/>
      <c r="T11" s="219"/>
      <c r="U11" s="219"/>
      <c r="V11" s="219"/>
      <c r="W11" s="219"/>
      <c r="X11" s="219"/>
      <c r="Y11" s="219"/>
      <c r="Z11" s="219"/>
    </row>
    <row r="12" spans="1:26">
      <c r="A12" s="219" t="s">
        <v>26</v>
      </c>
      <c r="C12" s="219">
        <v>1184</v>
      </c>
      <c r="D12" s="219">
        <v>1.4</v>
      </c>
      <c r="E12" s="219"/>
      <c r="F12" s="219">
        <v>10605</v>
      </c>
      <c r="G12" s="219">
        <v>12.6</v>
      </c>
      <c r="H12" s="219"/>
      <c r="I12" s="219"/>
      <c r="J12" s="219"/>
      <c r="K12" s="219"/>
      <c r="L12" s="219"/>
      <c r="M12" s="219"/>
      <c r="N12" s="219"/>
      <c r="O12" s="219"/>
      <c r="P12" s="219"/>
      <c r="Q12" s="219"/>
      <c r="R12" s="219"/>
      <c r="S12" s="219"/>
      <c r="T12" s="219"/>
      <c r="U12" s="219"/>
      <c r="V12" s="219"/>
      <c r="W12" s="219"/>
      <c r="X12" s="219"/>
      <c r="Y12" s="219"/>
      <c r="Z12" s="219"/>
    </row>
    <row r="13" spans="1:26">
      <c r="A13" s="219" t="s">
        <v>25</v>
      </c>
      <c r="C13" s="219">
        <v>973</v>
      </c>
      <c r="D13" s="219">
        <v>1.5</v>
      </c>
      <c r="E13" s="219"/>
      <c r="F13" s="219">
        <v>8606</v>
      </c>
      <c r="G13" s="219">
        <v>13.7</v>
      </c>
      <c r="H13" s="219"/>
      <c r="I13" s="219"/>
      <c r="J13" s="219"/>
      <c r="K13" s="219"/>
      <c r="L13" s="219"/>
      <c r="M13" s="219"/>
      <c r="N13" s="219"/>
      <c r="O13" s="219"/>
      <c r="P13" s="219"/>
      <c r="Q13" s="219"/>
      <c r="R13" s="219"/>
      <c r="S13" s="219"/>
      <c r="T13" s="219"/>
      <c r="U13" s="219"/>
      <c r="V13" s="219"/>
      <c r="W13" s="219"/>
      <c r="X13" s="219"/>
      <c r="Y13" s="219"/>
      <c r="Z13" s="219"/>
    </row>
    <row r="14" spans="1:26">
      <c r="A14" s="219" t="s">
        <v>23</v>
      </c>
      <c r="C14" s="219">
        <v>719</v>
      </c>
      <c r="D14" s="219">
        <v>1.6</v>
      </c>
      <c r="E14" s="219"/>
      <c r="F14" s="219">
        <v>6581</v>
      </c>
      <c r="G14" s="219">
        <v>14.6</v>
      </c>
      <c r="H14" s="219"/>
      <c r="I14" s="219"/>
      <c r="J14" s="219"/>
      <c r="K14" s="219"/>
      <c r="L14" s="219"/>
      <c r="M14" s="219"/>
      <c r="N14" s="219"/>
      <c r="O14" s="219"/>
      <c r="P14" s="219"/>
      <c r="Q14" s="219"/>
      <c r="R14" s="219"/>
      <c r="S14" s="219"/>
      <c r="T14" s="219"/>
      <c r="U14" s="219"/>
      <c r="V14" s="219"/>
      <c r="W14" s="219"/>
      <c r="X14" s="219"/>
      <c r="Y14" s="219"/>
      <c r="Z14" s="219"/>
    </row>
    <row r="15" spans="1:26">
      <c r="A15" s="219" t="s">
        <v>32</v>
      </c>
      <c r="C15" s="219">
        <v>217</v>
      </c>
      <c r="D15" s="219">
        <v>2.2999999999999998</v>
      </c>
      <c r="E15" s="219"/>
      <c r="F15" s="219">
        <v>2838</v>
      </c>
      <c r="G15" s="219">
        <v>30</v>
      </c>
      <c r="H15" s="219"/>
      <c r="I15" s="219"/>
      <c r="J15" s="219"/>
      <c r="K15" s="219"/>
      <c r="L15" s="219"/>
      <c r="M15" s="219"/>
      <c r="N15" s="219"/>
      <c r="O15" s="219"/>
      <c r="P15" s="219"/>
      <c r="Q15" s="219"/>
      <c r="R15" s="219"/>
      <c r="S15" s="219"/>
      <c r="T15" s="219"/>
      <c r="U15" s="219"/>
      <c r="V15" s="219"/>
      <c r="W15" s="219"/>
      <c r="X15" s="219"/>
      <c r="Y15" s="219"/>
      <c r="Z15" s="219"/>
    </row>
    <row r="16" spans="1:26">
      <c r="A16" s="219" t="s">
        <v>35</v>
      </c>
      <c r="C16" s="219">
        <v>172</v>
      </c>
      <c r="D16" s="219">
        <v>2.7</v>
      </c>
      <c r="E16" s="219"/>
      <c r="F16" s="219">
        <v>1057</v>
      </c>
      <c r="G16" s="219">
        <v>16.5</v>
      </c>
      <c r="H16" s="219"/>
      <c r="I16" s="219"/>
      <c r="J16" s="219"/>
      <c r="K16" s="219"/>
      <c r="L16" s="219"/>
      <c r="M16" s="219"/>
      <c r="N16" s="219"/>
      <c r="O16" s="219"/>
      <c r="P16" s="219"/>
      <c r="Q16" s="219"/>
      <c r="R16" s="219"/>
      <c r="S16" s="219"/>
      <c r="T16" s="219"/>
      <c r="U16" s="219"/>
      <c r="V16" s="219"/>
      <c r="W16" s="219"/>
      <c r="X16" s="219"/>
      <c r="Y16" s="219"/>
      <c r="Z16" s="219"/>
    </row>
    <row r="17" spans="1:7">
      <c r="A17" s="8" t="s">
        <v>37</v>
      </c>
      <c r="B17" s="8">
        <v>2236</v>
      </c>
      <c r="D17" s="8">
        <v>3.3</v>
      </c>
      <c r="E17" s="219"/>
      <c r="F17" s="8">
        <v>10588</v>
      </c>
      <c r="G17" s="8">
        <v>15.7</v>
      </c>
    </row>
    <row r="18" spans="1:7">
      <c r="A18" s="219" t="s">
        <v>29</v>
      </c>
      <c r="C18" s="219">
        <v>1877</v>
      </c>
      <c r="D18" s="219">
        <v>3.4</v>
      </c>
      <c r="E18" s="219"/>
      <c r="F18" s="219">
        <v>10090</v>
      </c>
      <c r="G18" s="219">
        <v>18.2</v>
      </c>
    </row>
    <row r="19" spans="1:7">
      <c r="A19" s="219" t="s">
        <v>36</v>
      </c>
      <c r="C19" s="219">
        <v>984</v>
      </c>
      <c r="D19" s="219">
        <v>3.6</v>
      </c>
      <c r="E19" s="219"/>
      <c r="F19" s="219">
        <v>6886</v>
      </c>
      <c r="G19" s="219">
        <v>25.1</v>
      </c>
    </row>
    <row r="20" spans="1:7">
      <c r="A20" s="112" t="s">
        <v>38</v>
      </c>
      <c r="C20" s="112">
        <v>1881</v>
      </c>
      <c r="D20" s="112">
        <v>3.7</v>
      </c>
      <c r="E20" s="112"/>
      <c r="F20" s="112">
        <v>8485</v>
      </c>
      <c r="G20" s="112">
        <v>16.600000000000001</v>
      </c>
    </row>
    <row r="21" spans="1:7">
      <c r="A21" s="219" t="s">
        <v>30</v>
      </c>
      <c r="C21" s="219">
        <v>1495</v>
      </c>
      <c r="D21" s="219">
        <v>4</v>
      </c>
      <c r="E21" s="219"/>
      <c r="F21" s="219">
        <v>6619</v>
      </c>
      <c r="G21" s="219">
        <v>17.8</v>
      </c>
    </row>
    <row r="22" spans="1:7">
      <c r="A22" s="219" t="s">
        <v>33</v>
      </c>
      <c r="C22" s="219">
        <v>2359</v>
      </c>
      <c r="D22" s="219">
        <v>4.5999999999999996</v>
      </c>
      <c r="E22" s="219"/>
      <c r="F22" s="219">
        <v>12342</v>
      </c>
      <c r="G22" s="219">
        <v>24.2</v>
      </c>
    </row>
    <row r="23" spans="1:7">
      <c r="A23" s="219" t="s">
        <v>39</v>
      </c>
      <c r="C23" s="219">
        <v>820</v>
      </c>
      <c r="D23" s="219">
        <v>5.3</v>
      </c>
      <c r="E23" s="219"/>
      <c r="F23" s="219">
        <v>5648</v>
      </c>
      <c r="G23" s="219">
        <v>36.200000000000003</v>
      </c>
    </row>
    <row r="24" spans="1:7">
      <c r="A24" s="219" t="s">
        <v>34</v>
      </c>
      <c r="C24" s="219">
        <v>4527</v>
      </c>
      <c r="D24" s="219">
        <v>5.7</v>
      </c>
      <c r="E24" s="219"/>
      <c r="F24" s="219">
        <v>15397</v>
      </c>
      <c r="G24" s="219">
        <v>19.3</v>
      </c>
    </row>
    <row r="26" spans="1:7">
      <c r="A26" s="219" t="s">
        <v>252</v>
      </c>
      <c r="B26" s="219"/>
      <c r="C26" s="219"/>
      <c r="D26" s="219"/>
      <c r="E26" s="219"/>
      <c r="F26" s="219"/>
    </row>
    <row r="27" spans="1:7">
      <c r="A27" s="219" t="s">
        <v>253</v>
      </c>
      <c r="B27" s="219"/>
      <c r="C27" s="219"/>
      <c r="D27" s="219"/>
      <c r="E27" s="219"/>
      <c r="F27" s="219"/>
    </row>
    <row r="28" spans="1:7">
      <c r="A28" s="219" t="s">
        <v>254</v>
      </c>
      <c r="B28" s="219"/>
      <c r="C28" s="219"/>
      <c r="D28" s="219"/>
      <c r="E28" s="219"/>
      <c r="F28" s="219"/>
    </row>
    <row r="29" spans="1:7">
      <c r="A29" s="219" t="s">
        <v>255</v>
      </c>
      <c r="B29" s="219"/>
      <c r="C29" s="219"/>
      <c r="D29" s="219"/>
      <c r="E29" s="219"/>
      <c r="F29" s="219"/>
    </row>
    <row r="30" spans="1:7">
      <c r="A30" s="219" t="s">
        <v>256</v>
      </c>
      <c r="B30" s="219"/>
      <c r="C30" s="219"/>
      <c r="D30" s="219"/>
      <c r="E30" s="219"/>
      <c r="F30" s="219"/>
    </row>
    <row r="31" spans="1:7">
      <c r="A31" s="262" t="s">
        <v>257</v>
      </c>
      <c r="B31" s="219"/>
      <c r="C31" s="219"/>
      <c r="D31" s="219"/>
      <c r="E31" s="219"/>
      <c r="F31" s="219"/>
    </row>
    <row r="32" spans="1:7">
      <c r="A32" s="219" t="s">
        <v>258</v>
      </c>
      <c r="B32" s="219"/>
      <c r="C32" s="219"/>
      <c r="D32" s="219"/>
      <c r="E32" s="219"/>
      <c r="F32" s="219"/>
    </row>
    <row r="34" spans="1:26" s="85" customFormat="1">
      <c r="A34" s="351" t="s">
        <v>493</v>
      </c>
      <c r="B34" s="351"/>
      <c r="C34" s="351"/>
      <c r="D34" s="351"/>
      <c r="E34" s="351"/>
      <c r="F34" s="351"/>
      <c r="G34" s="351"/>
      <c r="H34" s="351"/>
    </row>
    <row r="36" spans="1:26">
      <c r="A36" s="219"/>
      <c r="B36" s="219" t="s">
        <v>259</v>
      </c>
      <c r="C36" s="219" t="s">
        <v>260</v>
      </c>
      <c r="D36" s="219"/>
      <c r="E36" s="219"/>
      <c r="F36" s="219"/>
      <c r="G36" s="219"/>
      <c r="H36" s="219"/>
      <c r="I36" s="219"/>
      <c r="J36" s="219"/>
      <c r="K36" s="219"/>
      <c r="L36" s="219"/>
      <c r="M36" s="219"/>
      <c r="N36" s="219"/>
      <c r="O36" s="219"/>
      <c r="P36" s="219"/>
      <c r="Q36" s="219"/>
      <c r="R36" s="219"/>
      <c r="S36" s="219"/>
      <c r="T36" s="219"/>
      <c r="U36" s="219"/>
      <c r="V36" s="219"/>
      <c r="W36" s="219"/>
      <c r="X36" s="219"/>
      <c r="Y36" s="219"/>
      <c r="Z36" s="219"/>
    </row>
    <row r="38" spans="1:26">
      <c r="A38" s="219"/>
      <c r="B38" s="219" t="s">
        <v>261</v>
      </c>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row>
    <row r="39" spans="1:26">
      <c r="A39" s="219"/>
      <c r="B39" s="219" t="s">
        <v>262</v>
      </c>
      <c r="C39" s="219">
        <v>30</v>
      </c>
      <c r="D39" s="219"/>
      <c r="E39" s="219"/>
      <c r="F39" s="219"/>
      <c r="G39" s="219"/>
      <c r="H39" s="219"/>
      <c r="I39" s="219"/>
      <c r="J39" s="219"/>
      <c r="K39" s="219"/>
      <c r="L39" s="219"/>
      <c r="M39" s="219"/>
      <c r="N39" s="219"/>
      <c r="O39" s="219"/>
      <c r="P39" s="219"/>
      <c r="Q39" s="219"/>
      <c r="R39" s="219"/>
      <c r="S39" s="219"/>
      <c r="T39" s="219"/>
      <c r="U39" s="219"/>
      <c r="V39" s="219"/>
      <c r="W39" s="219"/>
      <c r="X39" s="219"/>
      <c r="Y39" s="219"/>
      <c r="Z39" s="219"/>
    </row>
    <row r="40" spans="1:26">
      <c r="A40" s="219"/>
      <c r="B40" s="219" t="s">
        <v>263</v>
      </c>
      <c r="C40" s="219">
        <v>136</v>
      </c>
      <c r="D40" s="219"/>
      <c r="E40" s="219"/>
      <c r="F40" s="219"/>
      <c r="G40" s="219"/>
      <c r="H40" s="219"/>
      <c r="I40" s="219"/>
      <c r="J40" s="219"/>
      <c r="K40" s="219"/>
      <c r="L40" s="219"/>
      <c r="M40" s="219"/>
      <c r="N40" s="219"/>
      <c r="O40" s="219"/>
      <c r="P40" s="219"/>
      <c r="Q40" s="219"/>
      <c r="R40" s="219"/>
      <c r="S40" s="219"/>
      <c r="T40" s="219"/>
      <c r="U40" s="219"/>
      <c r="V40" s="219"/>
      <c r="W40" s="219"/>
      <c r="X40" s="219"/>
      <c r="Y40" s="219"/>
      <c r="Z40" s="219"/>
    </row>
    <row r="41" spans="1:26">
      <c r="A41" s="219"/>
      <c r="B41" s="219" t="s">
        <v>264</v>
      </c>
      <c r="C41" s="219">
        <v>878</v>
      </c>
      <c r="D41" s="219"/>
      <c r="E41" s="219"/>
      <c r="F41" s="219"/>
      <c r="G41" s="219"/>
      <c r="H41" s="219"/>
      <c r="I41" s="219"/>
      <c r="J41" s="219"/>
      <c r="K41" s="219"/>
      <c r="L41" s="219"/>
      <c r="M41" s="219"/>
      <c r="N41" s="219"/>
      <c r="O41" s="219"/>
      <c r="P41" s="219"/>
      <c r="Q41" s="219"/>
      <c r="R41" s="219"/>
      <c r="S41" s="219"/>
      <c r="T41" s="219"/>
      <c r="U41" s="219"/>
      <c r="V41" s="219"/>
      <c r="W41" s="219"/>
      <c r="X41" s="219"/>
      <c r="Y41" s="219"/>
      <c r="Z41" s="219"/>
    </row>
    <row r="42" spans="1:26">
      <c r="A42" s="219"/>
      <c r="B42" s="219" t="s">
        <v>265</v>
      </c>
      <c r="C42" s="219">
        <v>1192</v>
      </c>
      <c r="D42" s="219"/>
      <c r="E42" s="219"/>
      <c r="F42" s="219"/>
      <c r="G42" s="219"/>
      <c r="H42" s="219"/>
      <c r="I42" s="219"/>
      <c r="J42" s="219"/>
      <c r="K42" s="219"/>
      <c r="L42" s="219"/>
      <c r="M42" s="219"/>
      <c r="N42" s="219"/>
      <c r="O42" s="219"/>
      <c r="P42" s="219"/>
      <c r="Q42" s="219"/>
      <c r="R42" s="219"/>
      <c r="S42" s="219"/>
      <c r="T42" s="219"/>
      <c r="U42" s="219"/>
      <c r="V42" s="219"/>
      <c r="W42" s="219"/>
      <c r="X42" s="219"/>
      <c r="Y42" s="219"/>
      <c r="Z42" s="219"/>
    </row>
    <row r="43" spans="1:26">
      <c r="C43" s="219"/>
    </row>
    <row r="44" spans="1:26">
      <c r="A44" s="219"/>
      <c r="B44" s="219" t="s">
        <v>266</v>
      </c>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row>
    <row r="45" spans="1:26">
      <c r="A45" s="219"/>
      <c r="B45" s="219" t="s">
        <v>267</v>
      </c>
      <c r="C45" s="219">
        <v>1657</v>
      </c>
      <c r="D45" s="219"/>
      <c r="E45" s="219"/>
      <c r="F45" s="219"/>
      <c r="G45" s="219"/>
      <c r="H45" s="219"/>
      <c r="I45" s="219"/>
      <c r="J45" s="219"/>
      <c r="K45" s="219"/>
      <c r="L45" s="219"/>
      <c r="M45" s="219"/>
      <c r="N45" s="219"/>
      <c r="O45" s="219"/>
      <c r="P45" s="219"/>
      <c r="Q45" s="219"/>
      <c r="R45" s="219"/>
      <c r="S45" s="219"/>
      <c r="T45" s="219"/>
      <c r="U45" s="219"/>
      <c r="V45" s="219"/>
      <c r="W45" s="219"/>
      <c r="X45" s="219"/>
      <c r="Y45" s="219"/>
      <c r="Z45" s="219"/>
    </row>
    <row r="46" spans="1:26">
      <c r="A46" s="219"/>
      <c r="B46" s="219" t="s">
        <v>268</v>
      </c>
      <c r="C46" s="219">
        <v>7859</v>
      </c>
      <c r="D46" s="219"/>
      <c r="E46" s="219"/>
      <c r="F46" s="219"/>
      <c r="G46" s="219"/>
      <c r="H46" s="219"/>
      <c r="I46" s="219"/>
      <c r="J46" s="219"/>
      <c r="K46" s="219"/>
      <c r="L46" s="219"/>
      <c r="M46" s="219"/>
      <c r="N46" s="219"/>
      <c r="O46" s="219"/>
      <c r="P46" s="219"/>
      <c r="Q46" s="219"/>
      <c r="R46" s="219"/>
      <c r="S46" s="219"/>
      <c r="T46" s="219"/>
      <c r="U46" s="219"/>
      <c r="V46" s="219"/>
      <c r="W46" s="219"/>
      <c r="X46" s="219"/>
      <c r="Y46" s="219"/>
      <c r="Z46" s="219"/>
    </row>
    <row r="47" spans="1:26">
      <c r="A47" s="219"/>
      <c r="B47" s="219" t="s">
        <v>269</v>
      </c>
      <c r="C47" s="219">
        <v>1072</v>
      </c>
      <c r="D47" s="219"/>
      <c r="E47" s="219"/>
      <c r="F47" s="219"/>
      <c r="G47" s="219"/>
      <c r="H47" s="219"/>
      <c r="I47" s="219"/>
      <c r="J47" s="219"/>
      <c r="K47" s="219"/>
      <c r="L47" s="219"/>
      <c r="M47" s="219"/>
      <c r="N47" s="219"/>
      <c r="O47" s="219"/>
      <c r="P47" s="219"/>
      <c r="Q47" s="219"/>
      <c r="R47" s="219"/>
      <c r="S47" s="219"/>
      <c r="T47" s="219"/>
      <c r="U47" s="219"/>
      <c r="V47" s="219"/>
      <c r="W47" s="219"/>
      <c r="X47" s="219"/>
      <c r="Y47" s="219"/>
      <c r="Z47" s="219"/>
    </row>
    <row r="48" spans="1:26">
      <c r="A48" s="219"/>
      <c r="B48" s="219" t="s">
        <v>270</v>
      </c>
      <c r="C48" s="219">
        <v>53</v>
      </c>
      <c r="D48" s="219"/>
      <c r="E48" s="219"/>
      <c r="F48" s="219"/>
      <c r="G48" s="219"/>
      <c r="H48" s="219"/>
      <c r="I48" s="219"/>
      <c r="J48" s="219"/>
      <c r="K48" s="219"/>
      <c r="L48" s="219"/>
      <c r="M48" s="219"/>
      <c r="N48" s="219"/>
      <c r="O48" s="219"/>
      <c r="P48" s="219"/>
      <c r="Q48" s="219"/>
      <c r="R48" s="219"/>
      <c r="S48" s="219"/>
      <c r="T48" s="219"/>
      <c r="U48" s="219"/>
      <c r="V48" s="219"/>
      <c r="W48" s="219"/>
      <c r="X48" s="219"/>
      <c r="Y48" s="219"/>
      <c r="Z48" s="219"/>
    </row>
    <row r="49" spans="1:26" s="219" customFormat="1"/>
    <row r="50" spans="1:26" s="219" customFormat="1">
      <c r="A50" s="219" t="s">
        <v>579</v>
      </c>
    </row>
    <row r="51" spans="1:26" s="219" customFormat="1">
      <c r="A51" s="219" t="s">
        <v>253</v>
      </c>
    </row>
    <row r="52" spans="1:26" s="219" customFormat="1">
      <c r="A52" s="219" t="s">
        <v>254</v>
      </c>
    </row>
    <row r="53" spans="1:26" s="219" customFormat="1">
      <c r="A53" s="219" t="s">
        <v>255</v>
      </c>
    </row>
    <row r="54" spans="1:26" s="219" customFormat="1">
      <c r="A54" s="219" t="s">
        <v>256</v>
      </c>
    </row>
    <row r="55" spans="1:26" s="219" customFormat="1">
      <c r="A55" s="219" t="s">
        <v>257</v>
      </c>
    </row>
    <row r="56" spans="1:26" s="219" customFormat="1">
      <c r="A56" s="219" t="s">
        <v>258</v>
      </c>
    </row>
    <row r="58" spans="1:26" s="85" customFormat="1">
      <c r="A58" s="351" t="s">
        <v>271</v>
      </c>
      <c r="B58" s="351"/>
      <c r="C58" s="351"/>
      <c r="D58" s="351"/>
      <c r="E58" s="351"/>
      <c r="F58" s="351"/>
      <c r="G58" s="351"/>
      <c r="H58" s="351"/>
    </row>
    <row r="60" spans="1:26" ht="38.25">
      <c r="A60" s="219"/>
      <c r="B60" s="219"/>
      <c r="C60" s="109" t="s">
        <v>272</v>
      </c>
      <c r="D60" s="61" t="s">
        <v>83</v>
      </c>
      <c r="E60" s="61" t="s">
        <v>540</v>
      </c>
      <c r="F60" s="61"/>
      <c r="G60" s="61"/>
      <c r="H60" s="61"/>
      <c r="I60" s="61"/>
      <c r="J60" s="61"/>
      <c r="K60" s="61"/>
      <c r="L60" s="61"/>
      <c r="M60" s="61"/>
      <c r="N60" s="219"/>
      <c r="O60" s="219"/>
      <c r="P60" s="219"/>
      <c r="Q60" s="61"/>
      <c r="R60" s="61"/>
      <c r="S60" s="61"/>
      <c r="T60" s="61"/>
      <c r="U60" s="61"/>
      <c r="V60" s="61"/>
      <c r="W60" s="61"/>
      <c r="X60" s="61"/>
      <c r="Y60" s="61"/>
      <c r="Z60" s="61"/>
    </row>
    <row r="61" spans="1:26" ht="14.25" customHeight="1">
      <c r="A61" s="62"/>
      <c r="B61" s="64" t="s">
        <v>31</v>
      </c>
      <c r="C61" s="64">
        <v>5</v>
      </c>
      <c r="D61" s="64"/>
      <c r="E61" s="64">
        <v>10</v>
      </c>
      <c r="F61" s="64"/>
      <c r="G61" s="64"/>
      <c r="H61" s="64"/>
      <c r="I61" s="64"/>
      <c r="J61" s="64"/>
      <c r="K61" s="64"/>
      <c r="L61" s="64"/>
      <c r="M61" s="64"/>
      <c r="N61" s="219"/>
      <c r="O61" s="219"/>
      <c r="P61" s="219"/>
      <c r="Q61" s="61"/>
      <c r="R61" s="61"/>
      <c r="S61" s="61"/>
      <c r="T61" s="61"/>
      <c r="U61" s="61"/>
      <c r="V61" s="61"/>
      <c r="W61" s="61"/>
      <c r="X61" s="61"/>
      <c r="Y61" s="61"/>
      <c r="Z61" s="61"/>
    </row>
    <row r="62" spans="1:26" ht="16.5">
      <c r="A62" s="97"/>
      <c r="B62" s="64" t="s">
        <v>19</v>
      </c>
      <c r="C62" s="64">
        <v>6</v>
      </c>
      <c r="D62" s="64"/>
      <c r="E62" s="64">
        <v>10</v>
      </c>
      <c r="F62" s="64"/>
      <c r="G62" s="64"/>
      <c r="H62" s="64"/>
      <c r="I62" s="64"/>
      <c r="J62" s="64"/>
      <c r="K62" s="64"/>
      <c r="L62" s="64"/>
      <c r="M62" s="64"/>
      <c r="N62" s="219"/>
      <c r="O62" s="54"/>
      <c r="P62" s="64"/>
      <c r="Q62" s="64"/>
      <c r="R62" s="64"/>
      <c r="S62" s="64"/>
      <c r="T62" s="64"/>
      <c r="U62" s="64"/>
      <c r="V62" s="64"/>
      <c r="W62" s="64"/>
      <c r="X62" s="64"/>
      <c r="Y62" s="64"/>
      <c r="Z62" s="64"/>
    </row>
    <row r="63" spans="1:26" ht="16.5">
      <c r="A63" s="97"/>
      <c r="B63" s="64" t="s">
        <v>21</v>
      </c>
      <c r="C63" s="64">
        <v>6</v>
      </c>
      <c r="D63" s="64"/>
      <c r="E63" s="64">
        <v>10</v>
      </c>
      <c r="F63" s="64"/>
      <c r="G63" s="64"/>
      <c r="H63" s="64"/>
      <c r="I63" s="64"/>
      <c r="J63" s="64"/>
      <c r="K63" s="64"/>
      <c r="L63" s="64"/>
      <c r="M63" s="64"/>
      <c r="N63" s="219"/>
      <c r="O63" s="64"/>
      <c r="P63" s="64"/>
      <c r="Q63" s="64"/>
      <c r="R63" s="64"/>
      <c r="S63" s="64"/>
      <c r="T63" s="64"/>
      <c r="U63" s="64"/>
      <c r="V63" s="64"/>
      <c r="W63" s="64"/>
      <c r="X63" s="64"/>
      <c r="Y63" s="64"/>
      <c r="Z63" s="64"/>
    </row>
    <row r="64" spans="1:26" ht="16.5">
      <c r="A64" s="97"/>
      <c r="B64" s="64" t="s">
        <v>29</v>
      </c>
      <c r="C64" s="64">
        <v>6</v>
      </c>
      <c r="D64" s="63"/>
      <c r="E64" s="63">
        <v>10</v>
      </c>
      <c r="F64" s="63"/>
      <c r="G64" s="63"/>
      <c r="H64" s="63"/>
      <c r="I64" s="63"/>
      <c r="J64" s="63"/>
      <c r="K64" s="63"/>
      <c r="L64" s="63"/>
      <c r="M64" s="63"/>
      <c r="N64" s="219"/>
      <c r="O64" s="64"/>
      <c r="P64" s="64"/>
      <c r="Q64" s="64"/>
      <c r="R64" s="64"/>
      <c r="S64" s="64"/>
      <c r="T64" s="64"/>
      <c r="U64" s="64"/>
      <c r="V64" s="64"/>
      <c r="W64" s="64"/>
      <c r="X64" s="64"/>
      <c r="Y64" s="64"/>
      <c r="Z64" s="64"/>
    </row>
    <row r="65" spans="1:26" ht="16.5">
      <c r="A65" s="97"/>
      <c r="B65" s="64" t="s">
        <v>28</v>
      </c>
      <c r="C65" s="64">
        <v>6</v>
      </c>
      <c r="D65" s="64"/>
      <c r="E65" s="63">
        <v>10</v>
      </c>
      <c r="F65" s="64"/>
      <c r="G65" s="64"/>
      <c r="H65" s="64"/>
      <c r="I65" s="64"/>
      <c r="J65" s="64"/>
      <c r="K65" s="64"/>
      <c r="L65" s="64"/>
      <c r="M65" s="64"/>
      <c r="N65" s="219"/>
      <c r="O65" s="64"/>
      <c r="P65" s="64"/>
      <c r="Q65" s="64"/>
      <c r="R65" s="64"/>
      <c r="S65" s="64"/>
      <c r="T65" s="64"/>
      <c r="U65" s="64"/>
      <c r="V65" s="64"/>
      <c r="W65" s="64"/>
      <c r="X65" s="64"/>
      <c r="Y65" s="64"/>
      <c r="Z65" s="64"/>
    </row>
    <row r="66" spans="1:26" ht="16.5">
      <c r="A66" s="97"/>
      <c r="B66" s="64" t="s">
        <v>26</v>
      </c>
      <c r="C66" s="64">
        <v>7</v>
      </c>
      <c r="D66" s="64"/>
      <c r="E66" s="63">
        <v>10</v>
      </c>
      <c r="F66" s="63"/>
      <c r="G66" s="63"/>
      <c r="H66" s="64"/>
      <c r="I66" s="64"/>
      <c r="J66" s="64"/>
      <c r="K66" s="64"/>
      <c r="L66" s="64"/>
      <c r="M66" s="64"/>
      <c r="N66" s="219"/>
      <c r="O66" s="64"/>
      <c r="P66" s="64"/>
      <c r="Q66" s="64"/>
      <c r="R66" s="64"/>
      <c r="S66" s="64"/>
      <c r="T66" s="64"/>
      <c r="U66" s="64"/>
      <c r="V66" s="64"/>
      <c r="W66" s="64"/>
      <c r="X66" s="64"/>
      <c r="Y66" s="64"/>
      <c r="Z66" s="64"/>
    </row>
    <row r="67" spans="1:26" ht="16.5">
      <c r="A67" s="97"/>
      <c r="B67" s="64" t="s">
        <v>20</v>
      </c>
      <c r="C67" s="64">
        <v>7</v>
      </c>
      <c r="D67" s="63"/>
      <c r="E67" s="63">
        <v>10</v>
      </c>
      <c r="F67" s="63"/>
      <c r="G67" s="63"/>
      <c r="H67" s="63"/>
      <c r="I67" s="63"/>
      <c r="J67" s="63"/>
      <c r="K67" s="63"/>
      <c r="L67" s="63"/>
      <c r="M67" s="63"/>
      <c r="N67" s="219"/>
      <c r="O67" s="64"/>
      <c r="P67" s="64"/>
      <c r="Q67" s="64"/>
      <c r="R67" s="64"/>
      <c r="S67" s="64"/>
      <c r="T67" s="64"/>
      <c r="U67" s="64"/>
      <c r="V67" s="64"/>
      <c r="W67" s="64"/>
      <c r="X67" s="64"/>
      <c r="Y67" s="64"/>
      <c r="Z67" s="64"/>
    </row>
    <row r="68" spans="1:26" ht="16.5">
      <c r="A68" s="97"/>
      <c r="B68" s="64" t="s">
        <v>24</v>
      </c>
      <c r="C68" s="64">
        <v>8</v>
      </c>
      <c r="D68" s="64"/>
      <c r="E68" s="63">
        <v>10</v>
      </c>
      <c r="F68" s="63"/>
      <c r="G68" s="63"/>
      <c r="H68" s="63"/>
      <c r="I68" s="63"/>
      <c r="J68" s="64"/>
      <c r="K68" s="64"/>
      <c r="L68" s="64"/>
      <c r="M68" s="64"/>
      <c r="N68" s="219"/>
      <c r="O68" s="64"/>
      <c r="P68" s="64"/>
      <c r="Q68" s="64"/>
      <c r="R68" s="64"/>
      <c r="S68" s="64"/>
      <c r="T68" s="64"/>
      <c r="U68" s="64"/>
      <c r="V68" s="64"/>
      <c r="W68" s="64"/>
      <c r="X68" s="64"/>
      <c r="Y68" s="64"/>
      <c r="Z68" s="64"/>
    </row>
    <row r="69" spans="1:26" ht="16.5">
      <c r="A69" s="97"/>
      <c r="B69" s="64" t="s">
        <v>22</v>
      </c>
      <c r="C69" s="64">
        <v>8</v>
      </c>
      <c r="D69" s="63"/>
      <c r="E69" s="63">
        <v>10</v>
      </c>
      <c r="F69" s="63"/>
      <c r="G69" s="63"/>
      <c r="H69" s="63"/>
      <c r="I69" s="63"/>
      <c r="J69" s="63"/>
      <c r="K69" s="63"/>
      <c r="L69" s="63"/>
      <c r="M69" s="63"/>
      <c r="N69" s="219"/>
      <c r="O69" s="64"/>
      <c r="P69" s="64"/>
      <c r="Q69" s="64"/>
      <c r="R69" s="64"/>
      <c r="S69" s="64"/>
      <c r="T69" s="64"/>
      <c r="U69" s="64"/>
      <c r="V69" s="64"/>
      <c r="W69" s="64"/>
      <c r="X69" s="64"/>
      <c r="Y69" s="64"/>
      <c r="Z69" s="64"/>
    </row>
    <row r="70" spans="1:26" ht="16.5">
      <c r="A70" s="97"/>
      <c r="B70" s="64" t="s">
        <v>27</v>
      </c>
      <c r="C70" s="64">
        <v>9</v>
      </c>
      <c r="D70" s="64"/>
      <c r="E70" s="64">
        <v>10</v>
      </c>
      <c r="F70" s="64"/>
      <c r="G70" s="64"/>
      <c r="H70" s="64"/>
      <c r="I70" s="64"/>
      <c r="J70" s="64"/>
      <c r="K70" s="64"/>
      <c r="L70" s="64"/>
      <c r="M70" s="64"/>
      <c r="N70" s="219"/>
      <c r="O70" s="64"/>
      <c r="P70" s="64"/>
      <c r="Q70" s="64"/>
      <c r="R70" s="64"/>
      <c r="S70" s="64"/>
      <c r="T70" s="64"/>
      <c r="U70" s="64"/>
      <c r="V70" s="64"/>
      <c r="W70" s="64"/>
      <c r="X70" s="64"/>
      <c r="Y70" s="64"/>
      <c r="Z70" s="64"/>
    </row>
    <row r="71" spans="1:26" ht="16.5">
      <c r="A71" s="97"/>
      <c r="B71" s="65" t="s">
        <v>37</v>
      </c>
      <c r="D71" s="65">
        <v>9</v>
      </c>
      <c r="E71" s="63">
        <v>10</v>
      </c>
      <c r="F71" s="63"/>
      <c r="G71" s="63"/>
      <c r="H71" s="63"/>
      <c r="I71" s="63"/>
      <c r="J71" s="63"/>
      <c r="K71" s="63"/>
      <c r="L71" s="63"/>
      <c r="M71" s="63"/>
      <c r="N71" s="219"/>
      <c r="O71" s="64"/>
      <c r="P71" s="64"/>
      <c r="Q71" s="64"/>
      <c r="R71" s="64"/>
      <c r="S71" s="64"/>
      <c r="T71" s="64"/>
      <c r="U71" s="64"/>
      <c r="V71" s="64"/>
      <c r="W71" s="64"/>
      <c r="X71" s="64"/>
      <c r="Y71" s="64"/>
      <c r="Z71" s="64"/>
    </row>
    <row r="72" spans="1:26" ht="16.5">
      <c r="A72" s="97"/>
      <c r="B72" s="64" t="s">
        <v>23</v>
      </c>
      <c r="C72" s="64">
        <v>10</v>
      </c>
      <c r="D72" s="63"/>
      <c r="E72" s="63">
        <v>10</v>
      </c>
      <c r="F72" s="63"/>
      <c r="G72" s="63"/>
      <c r="H72" s="63"/>
      <c r="I72" s="63"/>
      <c r="J72" s="63"/>
      <c r="K72" s="63"/>
      <c r="L72" s="63"/>
      <c r="M72" s="63"/>
      <c r="N72" s="219"/>
      <c r="O72" s="64"/>
      <c r="P72" s="64"/>
      <c r="Q72" s="64"/>
      <c r="R72" s="64"/>
      <c r="S72" s="64"/>
      <c r="T72" s="64"/>
      <c r="U72" s="64"/>
      <c r="V72" s="64"/>
      <c r="W72" s="64"/>
      <c r="X72" s="64"/>
      <c r="Y72" s="64"/>
      <c r="Z72" s="64"/>
    </row>
    <row r="73" spans="1:26" ht="16.5">
      <c r="A73" s="97"/>
      <c r="B73" s="64" t="s">
        <v>34</v>
      </c>
      <c r="C73" s="64">
        <v>10</v>
      </c>
      <c r="D73" s="63"/>
      <c r="E73" s="63">
        <v>10</v>
      </c>
      <c r="F73" s="63"/>
      <c r="G73" s="63"/>
      <c r="H73" s="63"/>
      <c r="I73" s="63"/>
      <c r="J73" s="63"/>
      <c r="K73" s="63"/>
      <c r="L73" s="63"/>
      <c r="M73" s="63"/>
      <c r="N73" s="219"/>
      <c r="O73" s="64"/>
      <c r="P73" s="64"/>
      <c r="Q73" s="64"/>
      <c r="R73" s="64"/>
      <c r="S73" s="64"/>
      <c r="T73" s="64"/>
      <c r="U73" s="64"/>
      <c r="V73" s="64"/>
      <c r="W73" s="64"/>
      <c r="X73" s="64"/>
      <c r="Y73" s="64"/>
      <c r="Z73" s="64"/>
    </row>
    <row r="74" spans="1:26" ht="16.5">
      <c r="A74" s="97"/>
      <c r="B74" s="64" t="s">
        <v>25</v>
      </c>
      <c r="C74" s="64">
        <v>11</v>
      </c>
      <c r="D74" s="64"/>
      <c r="E74" s="63">
        <v>10</v>
      </c>
      <c r="F74" s="63"/>
      <c r="G74" s="63"/>
      <c r="H74" s="63"/>
      <c r="I74" s="63"/>
      <c r="J74" s="64"/>
      <c r="K74" s="64"/>
      <c r="L74" s="64"/>
      <c r="M74" s="64"/>
      <c r="N74" s="219"/>
      <c r="O74" s="64"/>
      <c r="P74" s="64"/>
      <c r="Q74" s="64"/>
      <c r="R74" s="64"/>
      <c r="S74" s="64"/>
      <c r="T74" s="64"/>
      <c r="U74" s="64"/>
      <c r="V74" s="64"/>
      <c r="W74" s="64"/>
      <c r="X74" s="64"/>
      <c r="Y74" s="64"/>
      <c r="Z74" s="64"/>
    </row>
    <row r="75" spans="1:26" ht="16.5">
      <c r="A75" s="97"/>
      <c r="B75" s="54" t="s">
        <v>36</v>
      </c>
      <c r="C75" s="64">
        <v>12</v>
      </c>
      <c r="D75" s="64"/>
      <c r="E75" s="63">
        <v>10</v>
      </c>
      <c r="F75" s="63"/>
      <c r="G75" s="63"/>
      <c r="H75" s="63"/>
      <c r="I75" s="63"/>
      <c r="J75" s="63"/>
      <c r="K75" s="64"/>
      <c r="L75" s="64"/>
      <c r="M75" s="64"/>
      <c r="N75" s="219"/>
      <c r="O75" s="64"/>
      <c r="P75" s="64"/>
      <c r="Q75" s="64"/>
      <c r="R75" s="64"/>
      <c r="S75" s="64"/>
      <c r="T75" s="64"/>
      <c r="U75" s="64"/>
      <c r="V75" s="64"/>
      <c r="W75" s="64"/>
      <c r="X75" s="64"/>
      <c r="Y75" s="64"/>
      <c r="Z75" s="64"/>
    </row>
    <row r="76" spans="1:26" ht="16.5">
      <c r="A76" s="97"/>
      <c r="B76" s="64" t="s">
        <v>30</v>
      </c>
      <c r="C76" s="64">
        <v>15</v>
      </c>
      <c r="D76" s="66"/>
      <c r="E76" s="66">
        <v>10</v>
      </c>
      <c r="F76" s="66"/>
      <c r="G76" s="66"/>
      <c r="H76" s="66"/>
      <c r="I76" s="66"/>
      <c r="J76" s="66"/>
      <c r="K76" s="66"/>
      <c r="L76" s="66"/>
      <c r="M76" s="66"/>
      <c r="N76" s="219"/>
      <c r="O76" s="64"/>
      <c r="P76" s="64"/>
      <c r="Q76" s="64"/>
      <c r="R76" s="64"/>
      <c r="S76" s="64"/>
      <c r="T76" s="64"/>
      <c r="U76" s="64"/>
      <c r="V76" s="64"/>
      <c r="W76" s="64"/>
      <c r="X76" s="64"/>
      <c r="Y76" s="64"/>
      <c r="Z76" s="64"/>
    </row>
    <row r="77" spans="1:26" ht="16.5">
      <c r="A77" s="97"/>
      <c r="B77" s="64" t="s">
        <v>38</v>
      </c>
      <c r="C77" s="64">
        <v>15</v>
      </c>
      <c r="D77" s="64"/>
      <c r="E77" s="64">
        <v>10</v>
      </c>
      <c r="F77" s="64"/>
      <c r="G77" s="64"/>
      <c r="H77" s="64"/>
      <c r="I77" s="64"/>
      <c r="J77" s="64"/>
      <c r="K77" s="64"/>
      <c r="L77" s="64"/>
      <c r="M77" s="64"/>
      <c r="N77" s="219"/>
      <c r="O77" s="65"/>
      <c r="P77" s="65"/>
      <c r="Q77" s="65"/>
      <c r="R77" s="65"/>
      <c r="S77" s="65"/>
      <c r="T77" s="65"/>
      <c r="U77" s="65"/>
      <c r="V77" s="65"/>
      <c r="W77" s="65"/>
      <c r="X77" s="65"/>
      <c r="Y77" s="65"/>
      <c r="Z77" s="65"/>
    </row>
    <row r="78" spans="1:26" ht="16.5">
      <c r="A78" s="97"/>
      <c r="B78" s="64" t="s">
        <v>39</v>
      </c>
      <c r="C78" s="64">
        <v>16</v>
      </c>
      <c r="D78" s="64"/>
      <c r="E78" s="63">
        <v>10</v>
      </c>
      <c r="F78" s="63"/>
      <c r="G78" s="63"/>
      <c r="H78" s="63"/>
      <c r="I78" s="64"/>
      <c r="J78" s="64"/>
      <c r="K78" s="64"/>
      <c r="L78" s="64"/>
      <c r="M78" s="64"/>
      <c r="N78" s="219"/>
      <c r="O78" s="64"/>
      <c r="P78" s="64"/>
      <c r="Q78" s="64"/>
      <c r="R78" s="64"/>
      <c r="S78" s="64"/>
      <c r="T78" s="64"/>
      <c r="U78" s="64"/>
      <c r="V78" s="64"/>
      <c r="W78" s="64"/>
      <c r="X78" s="64"/>
      <c r="Y78" s="64"/>
      <c r="Z78" s="64"/>
    </row>
    <row r="79" spans="1:26" ht="16.5">
      <c r="A79" s="97"/>
      <c r="B79" s="64" t="s">
        <v>35</v>
      </c>
      <c r="C79" s="64">
        <v>17</v>
      </c>
      <c r="D79" s="64"/>
      <c r="E79" s="64">
        <v>10</v>
      </c>
      <c r="F79" s="64"/>
      <c r="G79" s="64"/>
      <c r="H79" s="64"/>
      <c r="I79" s="64"/>
      <c r="J79" s="64"/>
      <c r="K79" s="64"/>
      <c r="L79" s="64"/>
      <c r="M79" s="64"/>
      <c r="N79" s="219"/>
      <c r="O79" s="64"/>
      <c r="P79" s="64"/>
      <c r="Q79" s="64"/>
      <c r="R79" s="64"/>
      <c r="S79" s="64"/>
      <c r="T79" s="64"/>
      <c r="U79" s="64"/>
      <c r="V79" s="64"/>
      <c r="W79" s="64"/>
      <c r="X79" s="64"/>
      <c r="Y79" s="64"/>
      <c r="Z79" s="64"/>
    </row>
    <row r="80" spans="1:26" ht="16.5">
      <c r="A80" s="97"/>
      <c r="B80" s="64" t="s">
        <v>33</v>
      </c>
      <c r="C80" s="64">
        <v>23</v>
      </c>
      <c r="D80" s="64"/>
      <c r="E80" s="63">
        <v>10</v>
      </c>
      <c r="F80" s="63"/>
      <c r="G80" s="63"/>
      <c r="H80" s="63"/>
      <c r="I80" s="63"/>
      <c r="J80" s="63"/>
      <c r="K80" s="63"/>
      <c r="L80" s="63"/>
      <c r="M80" s="64"/>
      <c r="N80" s="219"/>
      <c r="O80" s="64"/>
      <c r="P80" s="64"/>
      <c r="Q80" s="64"/>
      <c r="R80" s="64"/>
      <c r="S80" s="64"/>
      <c r="T80" s="64"/>
      <c r="U80" s="64"/>
      <c r="V80" s="64"/>
      <c r="W80" s="64"/>
      <c r="X80" s="64"/>
      <c r="Y80" s="64"/>
      <c r="Z80" s="64"/>
    </row>
    <row r="81" spans="1:26" ht="16.5">
      <c r="A81" s="97"/>
      <c r="B81" s="64" t="s">
        <v>32</v>
      </c>
      <c r="C81" s="64">
        <v>31</v>
      </c>
      <c r="D81" s="64"/>
      <c r="E81" s="64">
        <v>10</v>
      </c>
      <c r="F81" s="64"/>
      <c r="G81" s="64"/>
      <c r="H81" s="64"/>
      <c r="I81" s="64"/>
      <c r="J81" s="64"/>
      <c r="K81" s="64"/>
      <c r="L81" s="64"/>
      <c r="M81" s="64"/>
      <c r="N81" s="219"/>
      <c r="O81" s="64"/>
      <c r="P81" s="64"/>
      <c r="Q81" s="64"/>
      <c r="R81" s="64"/>
      <c r="S81" s="64"/>
      <c r="T81" s="64"/>
      <c r="U81" s="64"/>
      <c r="V81" s="64"/>
      <c r="W81" s="64"/>
      <c r="X81" s="64"/>
      <c r="Y81" s="64"/>
      <c r="Z81" s="64"/>
    </row>
    <row r="82" spans="1:26" ht="16.5">
      <c r="A82" s="97"/>
      <c r="B82" s="93" t="s">
        <v>55</v>
      </c>
      <c r="C82" s="93">
        <v>10</v>
      </c>
      <c r="D82" s="64"/>
      <c r="E82" s="64"/>
      <c r="F82" s="64"/>
      <c r="G82" s="64"/>
      <c r="H82" s="64"/>
      <c r="I82" s="64"/>
      <c r="J82" s="64"/>
      <c r="K82" s="64"/>
      <c r="L82" s="64"/>
      <c r="M82" s="64"/>
      <c r="N82" s="219"/>
      <c r="O82" s="64"/>
      <c r="P82" s="64"/>
      <c r="Q82" s="64"/>
      <c r="R82" s="64"/>
      <c r="S82" s="64"/>
      <c r="T82" s="64"/>
      <c r="U82" s="64"/>
      <c r="V82" s="64"/>
      <c r="W82" s="64"/>
      <c r="X82" s="64"/>
      <c r="Y82" s="64"/>
      <c r="Z82" s="64"/>
    </row>
    <row r="83" spans="1:26">
      <c r="A83" s="219"/>
      <c r="B83" s="219"/>
      <c r="C83" s="219"/>
      <c r="D83" s="219"/>
      <c r="E83" s="219"/>
      <c r="F83" s="219"/>
      <c r="G83" s="219"/>
      <c r="H83" s="219"/>
      <c r="I83" s="219"/>
      <c r="J83" s="219"/>
      <c r="K83" s="219"/>
      <c r="L83" s="219"/>
      <c r="M83" s="219"/>
      <c r="N83" s="219"/>
      <c r="O83" s="64"/>
      <c r="P83" s="64"/>
      <c r="Q83" s="64"/>
      <c r="R83" s="64"/>
      <c r="S83" s="64"/>
      <c r="T83" s="64"/>
      <c r="U83" s="64"/>
      <c r="V83" s="64"/>
      <c r="W83" s="64"/>
      <c r="X83" s="64"/>
      <c r="Y83" s="64"/>
      <c r="Z83" s="64"/>
    </row>
    <row r="84" spans="1:26">
      <c r="A84" s="355" t="s">
        <v>273</v>
      </c>
      <c r="B84" s="355"/>
      <c r="C84" s="355"/>
      <c r="D84" s="355"/>
      <c r="E84" s="355"/>
      <c r="F84" s="355"/>
      <c r="G84" s="355"/>
      <c r="H84" s="219"/>
      <c r="I84" s="219"/>
      <c r="J84" s="219"/>
      <c r="K84" s="219"/>
      <c r="L84" s="219"/>
      <c r="M84" s="219"/>
      <c r="N84" s="219"/>
      <c r="O84" s="219"/>
      <c r="P84" s="219"/>
      <c r="Q84" s="219"/>
      <c r="R84" s="219"/>
      <c r="S84" s="219"/>
      <c r="T84" s="219"/>
      <c r="U84" s="219"/>
      <c r="V84" s="219"/>
      <c r="W84" s="219"/>
      <c r="X84" s="219"/>
      <c r="Y84" s="219"/>
      <c r="Z84" s="219"/>
    </row>
    <row r="85" spans="1:26" ht="36" customHeight="1">
      <c r="A85" s="355" t="s">
        <v>274</v>
      </c>
      <c r="B85" s="355"/>
      <c r="C85" s="355"/>
      <c r="D85" s="355"/>
      <c r="E85" s="355"/>
      <c r="F85" s="355"/>
      <c r="G85" s="355"/>
      <c r="H85" s="219"/>
      <c r="I85" s="219"/>
      <c r="J85" s="219"/>
      <c r="K85" s="219"/>
      <c r="L85" s="219"/>
      <c r="M85" s="219"/>
      <c r="N85" s="219"/>
      <c r="O85" s="219"/>
      <c r="P85" s="219"/>
      <c r="Q85" s="219"/>
      <c r="R85" s="219"/>
      <c r="S85" s="219"/>
      <c r="T85" s="219"/>
      <c r="U85" s="219"/>
      <c r="V85" s="219"/>
      <c r="W85" s="219"/>
      <c r="X85" s="219"/>
      <c r="Y85" s="219"/>
      <c r="Z85" s="219"/>
    </row>
    <row r="86" spans="1:26">
      <c r="A86" s="250"/>
      <c r="B86" s="250"/>
      <c r="C86" s="250"/>
      <c r="D86" s="250"/>
      <c r="E86" s="250"/>
      <c r="F86" s="250"/>
      <c r="G86" s="250"/>
      <c r="H86" s="219"/>
      <c r="I86" s="219"/>
      <c r="J86" s="219"/>
      <c r="K86" s="219"/>
      <c r="L86" s="219"/>
      <c r="M86" s="219"/>
      <c r="N86" s="219"/>
      <c r="O86" s="219"/>
      <c r="P86" s="219"/>
      <c r="Q86" s="219"/>
      <c r="R86" s="219"/>
      <c r="S86" s="219"/>
      <c r="T86" s="219"/>
      <c r="U86" s="219"/>
      <c r="V86" s="219"/>
      <c r="W86" s="219"/>
      <c r="X86" s="219"/>
      <c r="Y86" s="219"/>
      <c r="Z86" s="219"/>
    </row>
    <row r="87" spans="1:26" s="85" customFormat="1">
      <c r="A87" s="351" t="s">
        <v>386</v>
      </c>
      <c r="B87" s="351"/>
      <c r="C87" s="351"/>
      <c r="D87" s="351"/>
      <c r="E87" s="351"/>
      <c r="F87" s="351"/>
      <c r="G87" s="351"/>
      <c r="H87" s="351"/>
      <c r="I87" s="351"/>
    </row>
    <row r="88" spans="1:26">
      <c r="A88" s="219"/>
      <c r="B88" s="219"/>
      <c r="C88" s="219"/>
      <c r="D88" s="219"/>
      <c r="E88" s="219"/>
      <c r="F88" s="219"/>
      <c r="G88" s="219"/>
      <c r="H88" s="219"/>
      <c r="I88" s="219"/>
      <c r="J88" s="6"/>
      <c r="K88" s="6"/>
      <c r="L88" s="7"/>
      <c r="M88" s="7"/>
      <c r="N88" s="7"/>
      <c r="O88" s="7"/>
      <c r="P88" s="6"/>
      <c r="Q88" s="6"/>
      <c r="R88" s="6"/>
      <c r="S88" s="6"/>
      <c r="T88" s="6"/>
      <c r="U88" s="219"/>
      <c r="V88" s="219"/>
      <c r="W88" s="219"/>
      <c r="X88" s="219"/>
      <c r="Y88" s="219"/>
      <c r="Z88" s="219"/>
    </row>
    <row r="89" spans="1:26" ht="24">
      <c r="A89" s="219"/>
      <c r="B89" s="1"/>
      <c r="C89" s="83" t="s">
        <v>383</v>
      </c>
      <c r="D89" s="83" t="s">
        <v>55</v>
      </c>
      <c r="E89" s="31"/>
      <c r="F89" s="1"/>
      <c r="G89" s="219"/>
      <c r="H89" s="219"/>
      <c r="I89" s="219"/>
      <c r="J89" s="219"/>
      <c r="K89" s="219"/>
      <c r="L89" s="14"/>
      <c r="M89" s="14"/>
      <c r="N89" s="14"/>
      <c r="O89" s="14"/>
      <c r="P89" s="219"/>
      <c r="Q89" s="219"/>
      <c r="R89" s="219"/>
      <c r="S89" s="219"/>
      <c r="T89" s="219"/>
      <c r="U89" s="219"/>
      <c r="V89" s="219"/>
      <c r="W89" s="219"/>
      <c r="X89" s="219"/>
      <c r="Y89" s="219"/>
      <c r="Z89" s="219"/>
    </row>
    <row r="90" spans="1:26">
      <c r="A90" s="219"/>
      <c r="B90" s="35">
        <v>2012</v>
      </c>
      <c r="C90" s="217">
        <v>12</v>
      </c>
      <c r="D90" s="341">
        <v>15</v>
      </c>
      <c r="E90" s="65"/>
      <c r="F90" s="65"/>
      <c r="G90" s="65"/>
      <c r="H90" s="219"/>
      <c r="I90" s="219"/>
      <c r="J90" s="219"/>
      <c r="K90" s="219"/>
      <c r="L90" s="14"/>
      <c r="M90" s="14"/>
      <c r="N90" s="14"/>
      <c r="O90" s="14"/>
      <c r="P90" s="219"/>
      <c r="Q90" s="219"/>
      <c r="R90" s="219"/>
      <c r="S90" s="219"/>
      <c r="T90" s="219"/>
      <c r="U90" s="219"/>
      <c r="V90" s="219"/>
      <c r="W90" s="219"/>
      <c r="X90" s="219"/>
      <c r="Y90" s="219"/>
      <c r="Z90" s="219"/>
    </row>
    <row r="91" spans="1:26">
      <c r="A91" s="219"/>
      <c r="B91" s="35">
        <v>2013</v>
      </c>
      <c r="C91" s="217">
        <v>10</v>
      </c>
      <c r="D91" s="69">
        <v>12</v>
      </c>
      <c r="E91" s="40"/>
      <c r="F91" s="1"/>
      <c r="G91" s="219"/>
      <c r="H91" s="219"/>
      <c r="I91" s="219"/>
      <c r="J91" s="219"/>
      <c r="K91" s="219"/>
      <c r="L91" s="14"/>
      <c r="M91" s="14"/>
      <c r="N91" s="14"/>
      <c r="O91" s="14"/>
      <c r="P91" s="219"/>
      <c r="Q91" s="219"/>
      <c r="R91" s="219"/>
      <c r="S91" s="219"/>
      <c r="T91" s="219"/>
      <c r="U91" s="219"/>
      <c r="V91" s="219"/>
      <c r="W91" s="219"/>
      <c r="X91" s="219"/>
      <c r="Y91" s="219"/>
      <c r="Z91" s="219"/>
    </row>
    <row r="92" spans="1:26">
      <c r="A92" s="219"/>
      <c r="B92" s="35">
        <v>2014</v>
      </c>
      <c r="C92" s="217">
        <v>10</v>
      </c>
      <c r="D92" s="69">
        <v>12</v>
      </c>
      <c r="E92" s="40"/>
      <c r="F92" s="1"/>
      <c r="G92" s="219"/>
      <c r="H92" s="219"/>
      <c r="I92" s="219"/>
      <c r="J92" s="219"/>
      <c r="K92" s="219"/>
      <c r="L92" s="14"/>
      <c r="M92" s="14"/>
      <c r="N92" s="14"/>
      <c r="O92" s="14"/>
      <c r="P92" s="219"/>
      <c r="Q92" s="219"/>
      <c r="R92" s="219"/>
      <c r="S92" s="219"/>
      <c r="T92" s="219"/>
      <c r="U92" s="219"/>
      <c r="V92" s="219"/>
      <c r="W92" s="219"/>
      <c r="X92" s="219"/>
      <c r="Y92" s="219"/>
      <c r="Z92" s="219"/>
    </row>
    <row r="93" spans="1:26">
      <c r="A93" s="219"/>
      <c r="B93" s="35">
        <v>2015</v>
      </c>
      <c r="C93" s="217">
        <v>9</v>
      </c>
      <c r="D93" s="342">
        <v>11</v>
      </c>
      <c r="E93" s="40"/>
      <c r="F93" s="1"/>
      <c r="G93" s="219"/>
      <c r="H93" s="219"/>
      <c r="I93" s="219"/>
      <c r="J93" s="219"/>
      <c r="K93" s="219"/>
      <c r="L93" s="14"/>
      <c r="M93" s="14"/>
      <c r="N93" s="14"/>
      <c r="O93" s="14"/>
      <c r="P93" s="219"/>
      <c r="Q93" s="219"/>
      <c r="R93" s="219"/>
      <c r="S93" s="219"/>
      <c r="T93" s="219"/>
      <c r="U93" s="219"/>
      <c r="V93" s="219"/>
      <c r="W93" s="219"/>
      <c r="X93" s="219"/>
      <c r="Y93" s="219"/>
      <c r="Z93" s="219"/>
    </row>
    <row r="94" spans="1:26">
      <c r="A94" s="219"/>
      <c r="B94" s="35">
        <v>2016</v>
      </c>
      <c r="C94" s="217">
        <v>9</v>
      </c>
      <c r="D94" s="343">
        <v>10</v>
      </c>
      <c r="E94" s="40"/>
      <c r="F94" s="1"/>
      <c r="G94" s="219"/>
      <c r="H94" s="219"/>
      <c r="I94" s="219"/>
      <c r="J94" s="219"/>
      <c r="K94" s="219"/>
      <c r="L94" s="14"/>
      <c r="M94" s="14"/>
      <c r="N94" s="14"/>
      <c r="O94" s="14"/>
      <c r="P94" s="219"/>
      <c r="Q94" s="219"/>
      <c r="R94" s="219"/>
      <c r="S94" s="219"/>
      <c r="T94" s="219"/>
      <c r="U94" s="219"/>
      <c r="V94" s="219"/>
      <c r="W94" s="219"/>
      <c r="X94" s="219"/>
      <c r="Y94" s="219"/>
      <c r="Z94" s="219"/>
    </row>
    <row r="96" spans="1:26">
      <c r="A96" s="355" t="s">
        <v>273</v>
      </c>
      <c r="B96" s="355"/>
      <c r="C96" s="355"/>
      <c r="D96" s="355"/>
      <c r="E96" s="355"/>
      <c r="F96" s="355"/>
      <c r="G96" s="355"/>
      <c r="H96" s="219"/>
      <c r="I96" s="219"/>
      <c r="J96" s="219"/>
      <c r="K96" s="219"/>
      <c r="L96" s="219"/>
      <c r="M96" s="219"/>
      <c r="N96" s="219"/>
      <c r="O96" s="219"/>
      <c r="P96" s="219"/>
      <c r="Q96" s="219"/>
      <c r="R96" s="219"/>
      <c r="S96" s="219"/>
      <c r="T96" s="219"/>
      <c r="U96" s="219"/>
      <c r="V96" s="219"/>
      <c r="W96" s="219"/>
      <c r="X96" s="219"/>
      <c r="Y96" s="219"/>
      <c r="Z96" s="219"/>
    </row>
    <row r="97" spans="1:26" ht="36" customHeight="1">
      <c r="A97" s="355" t="s">
        <v>275</v>
      </c>
      <c r="B97" s="355"/>
      <c r="C97" s="355"/>
      <c r="D97" s="355"/>
      <c r="E97" s="355"/>
      <c r="F97" s="355"/>
      <c r="G97" s="355"/>
      <c r="H97" s="219"/>
      <c r="I97" s="219"/>
      <c r="J97" s="219"/>
      <c r="K97" s="219"/>
      <c r="L97" s="219"/>
      <c r="M97" s="219"/>
      <c r="N97" s="219"/>
      <c r="O97" s="219"/>
      <c r="P97" s="219"/>
      <c r="Q97" s="219"/>
      <c r="R97" s="219"/>
      <c r="S97" s="219"/>
      <c r="T97" s="219"/>
      <c r="U97" s="219"/>
      <c r="V97" s="219"/>
      <c r="W97" s="219"/>
      <c r="X97" s="219"/>
      <c r="Y97" s="219"/>
      <c r="Z97" s="219"/>
    </row>
    <row r="98" spans="1:26">
      <c r="A98" s="219"/>
      <c r="B98" s="219"/>
      <c r="C98" s="219"/>
      <c r="D98" s="219"/>
      <c r="E98" s="219"/>
      <c r="F98" s="219"/>
      <c r="G98" s="219"/>
      <c r="H98" s="219"/>
      <c r="I98" s="219"/>
      <c r="J98" s="219"/>
      <c r="K98" s="219"/>
      <c r="L98" s="219"/>
      <c r="M98" s="219"/>
      <c r="N98" s="219"/>
      <c r="O98" s="219"/>
      <c r="P98" s="219"/>
      <c r="Q98" s="219"/>
      <c r="R98" s="219"/>
      <c r="S98" s="219"/>
      <c r="T98" s="219"/>
      <c r="U98" s="219"/>
      <c r="V98" s="219"/>
      <c r="W98" s="219"/>
      <c r="X98" s="219"/>
      <c r="Y98" s="219"/>
      <c r="Z98" s="219"/>
    </row>
    <row r="99" spans="1:26">
      <c r="A99" s="219"/>
      <c r="B99" s="219"/>
      <c r="C99" s="219"/>
      <c r="D99" s="219"/>
      <c r="E99" s="219"/>
      <c r="F99" s="219"/>
      <c r="G99" s="219"/>
      <c r="H99" s="219"/>
      <c r="I99" s="219"/>
      <c r="J99" s="219"/>
      <c r="K99" s="219"/>
      <c r="L99" s="219"/>
      <c r="M99" s="219"/>
      <c r="N99" s="219"/>
      <c r="O99" s="219"/>
      <c r="P99" s="219"/>
      <c r="Q99" s="219"/>
      <c r="R99" s="219"/>
      <c r="S99" s="219"/>
      <c r="T99" s="219"/>
      <c r="U99" s="219"/>
      <c r="V99" s="219"/>
      <c r="W99" s="219"/>
      <c r="X99" s="219"/>
      <c r="Y99" s="219"/>
      <c r="Z99" s="219"/>
    </row>
    <row r="100" spans="1:26" s="85" customFormat="1">
      <c r="A100" s="351" t="s">
        <v>276</v>
      </c>
      <c r="B100" s="351"/>
      <c r="C100" s="351"/>
      <c r="D100" s="351"/>
      <c r="E100" s="351"/>
      <c r="F100" s="351"/>
      <c r="G100" s="351"/>
      <c r="H100" s="351"/>
    </row>
    <row r="101" spans="1:26">
      <c r="A101" s="219"/>
      <c r="B101" s="219"/>
      <c r="C101" s="219"/>
      <c r="D101" s="219"/>
      <c r="E101" s="219"/>
      <c r="F101" s="219"/>
      <c r="G101" s="219"/>
      <c r="H101" s="219"/>
      <c r="I101" s="219"/>
      <c r="J101" s="219"/>
      <c r="K101" s="219"/>
      <c r="L101" s="219"/>
      <c r="M101" s="219"/>
      <c r="N101" s="219"/>
      <c r="O101" s="219"/>
      <c r="P101" s="219"/>
      <c r="Q101" s="219"/>
      <c r="R101" s="219"/>
      <c r="S101" s="219"/>
      <c r="T101" s="219"/>
      <c r="U101" s="219"/>
      <c r="V101" s="219"/>
      <c r="W101" s="219"/>
      <c r="X101" s="219"/>
      <c r="Y101" s="219"/>
      <c r="Z101" s="219"/>
    </row>
    <row r="102" spans="1:26" ht="60">
      <c r="A102" s="219"/>
      <c r="B102" s="67"/>
      <c r="C102" s="108" t="s">
        <v>277</v>
      </c>
      <c r="D102" s="108" t="s">
        <v>83</v>
      </c>
      <c r="E102" s="108" t="s">
        <v>541</v>
      </c>
      <c r="F102" s="219"/>
      <c r="G102" s="219"/>
      <c r="H102" s="219"/>
      <c r="I102" s="219"/>
      <c r="J102" s="219"/>
      <c r="K102" s="219"/>
      <c r="L102" s="219"/>
      <c r="M102" s="219"/>
      <c r="N102" s="219"/>
      <c r="O102" s="219"/>
      <c r="P102" s="219"/>
      <c r="Q102" s="219"/>
      <c r="R102" s="219"/>
      <c r="S102" s="219"/>
      <c r="T102" s="219"/>
      <c r="U102" s="219"/>
      <c r="V102" s="219"/>
      <c r="W102" s="219"/>
      <c r="X102" s="219"/>
      <c r="Y102" s="219"/>
      <c r="Z102" s="219"/>
    </row>
    <row r="103" spans="1:26">
      <c r="A103" s="219"/>
      <c r="B103" s="75" t="s">
        <v>37</v>
      </c>
      <c r="D103" s="76">
        <v>3.8</v>
      </c>
      <c r="E103" s="72">
        <v>4.0999999999999996</v>
      </c>
      <c r="F103" s="105"/>
      <c r="G103" s="219"/>
      <c r="H103" s="105"/>
      <c r="I103" s="105"/>
      <c r="J103" s="105"/>
      <c r="K103" s="105"/>
      <c r="L103" s="105"/>
      <c r="M103" s="106"/>
      <c r="N103" s="219"/>
      <c r="O103" s="219"/>
      <c r="P103" s="219"/>
      <c r="Q103" s="219"/>
      <c r="R103" s="219"/>
      <c r="S103" s="219"/>
      <c r="T103" s="219"/>
      <c r="U103" s="219"/>
      <c r="V103" s="219"/>
      <c r="W103" s="219"/>
      <c r="X103" s="219"/>
      <c r="Y103" s="219"/>
      <c r="Z103" s="219"/>
    </row>
    <row r="104" spans="1:26">
      <c r="A104" s="219"/>
      <c r="B104" s="74" t="s">
        <v>29</v>
      </c>
      <c r="C104" s="72">
        <v>4</v>
      </c>
      <c r="D104" s="72"/>
      <c r="E104" s="72">
        <v>4.0999999999999996</v>
      </c>
      <c r="F104" s="105"/>
      <c r="G104" s="219"/>
      <c r="H104" s="107"/>
      <c r="I104" s="105"/>
      <c r="J104" s="105"/>
      <c r="K104" s="105"/>
      <c r="L104" s="105"/>
      <c r="M104" s="106"/>
      <c r="N104" s="219"/>
      <c r="O104" s="219"/>
      <c r="P104" s="219"/>
      <c r="Q104" s="219"/>
      <c r="R104" s="219"/>
      <c r="S104" s="219"/>
      <c r="T104" s="219"/>
      <c r="U104" s="219"/>
      <c r="V104" s="219"/>
      <c r="W104" s="219"/>
      <c r="X104" s="219"/>
      <c r="Y104" s="219"/>
      <c r="Z104" s="219"/>
    </row>
    <row r="105" spans="1:26">
      <c r="A105" s="219"/>
      <c r="B105" s="74" t="s">
        <v>38</v>
      </c>
      <c r="C105" s="72">
        <v>5.6</v>
      </c>
      <c r="D105" s="72"/>
      <c r="E105" s="72">
        <v>4.0999999999999996</v>
      </c>
      <c r="F105" s="105"/>
      <c r="G105" s="219"/>
      <c r="H105" s="107"/>
      <c r="I105" s="105"/>
      <c r="J105" s="105"/>
      <c r="K105" s="105"/>
      <c r="L105" s="105"/>
      <c r="M105" s="106"/>
      <c r="N105" s="219"/>
      <c r="O105" s="219"/>
      <c r="P105" s="219"/>
      <c r="Q105" s="219"/>
      <c r="R105" s="219"/>
      <c r="S105" s="219"/>
      <c r="T105" s="219"/>
      <c r="U105" s="219"/>
      <c r="V105" s="219"/>
      <c r="W105" s="219"/>
      <c r="X105" s="219"/>
      <c r="Y105" s="219"/>
      <c r="Z105" s="219"/>
    </row>
    <row r="106" spans="1:26">
      <c r="A106" s="219"/>
      <c r="B106" s="74" t="s">
        <v>30</v>
      </c>
      <c r="C106" s="72">
        <v>6.1</v>
      </c>
      <c r="D106" s="72"/>
      <c r="E106" s="72">
        <v>4.0999999999999996</v>
      </c>
      <c r="F106" s="105"/>
      <c r="G106" s="219"/>
      <c r="H106" s="107"/>
      <c r="I106" s="105"/>
      <c r="J106" s="105"/>
      <c r="K106" s="105"/>
      <c r="L106" s="105"/>
      <c r="M106" s="106"/>
      <c r="N106" s="219"/>
      <c r="O106" s="219"/>
      <c r="P106" s="219"/>
      <c r="Q106" s="219"/>
      <c r="R106" s="219"/>
      <c r="S106" s="219"/>
      <c r="T106" s="219"/>
      <c r="U106" s="219"/>
      <c r="V106" s="219"/>
      <c r="W106" s="219"/>
      <c r="X106" s="219"/>
      <c r="Y106" s="219"/>
      <c r="Z106" s="219"/>
    </row>
    <row r="107" spans="1:26">
      <c r="A107" s="219"/>
      <c r="B107" s="74" t="s">
        <v>33</v>
      </c>
      <c r="C107" s="72">
        <v>7.6</v>
      </c>
      <c r="D107" s="72"/>
      <c r="E107" s="72">
        <v>4.0999999999999996</v>
      </c>
      <c r="F107" s="105"/>
      <c r="G107" s="219"/>
      <c r="H107" s="107"/>
      <c r="I107" s="105"/>
      <c r="J107" s="105"/>
      <c r="K107" s="105"/>
      <c r="L107" s="105"/>
      <c r="M107" s="106"/>
      <c r="N107" s="219"/>
      <c r="O107" s="219"/>
      <c r="P107" s="219"/>
      <c r="Q107" s="219"/>
      <c r="R107" s="219"/>
      <c r="S107" s="219"/>
      <c r="T107" s="219"/>
      <c r="U107" s="219"/>
      <c r="V107" s="219"/>
      <c r="W107" s="219"/>
      <c r="X107" s="219"/>
      <c r="Y107" s="219"/>
      <c r="Z107" s="219"/>
    </row>
    <row r="108" spans="1:26">
      <c r="A108" s="219"/>
      <c r="B108" s="74" t="s">
        <v>34</v>
      </c>
      <c r="C108" s="72">
        <v>13.7</v>
      </c>
      <c r="D108" s="72"/>
      <c r="E108" s="72">
        <v>4.0999999999999996</v>
      </c>
      <c r="F108" s="105"/>
      <c r="G108" s="219"/>
      <c r="H108" s="107"/>
      <c r="I108" s="105"/>
      <c r="J108" s="105"/>
      <c r="K108" s="105"/>
      <c r="L108" s="105"/>
      <c r="M108" s="106"/>
      <c r="N108" s="219"/>
      <c r="O108" s="219"/>
      <c r="P108" s="219"/>
      <c r="Q108" s="219"/>
      <c r="R108" s="219"/>
      <c r="S108" s="219"/>
      <c r="T108" s="219"/>
      <c r="U108" s="219"/>
      <c r="V108" s="219"/>
      <c r="W108" s="219"/>
      <c r="X108" s="219"/>
      <c r="Y108" s="219"/>
      <c r="Z108" s="219"/>
    </row>
    <row r="109" spans="1:26">
      <c r="A109" s="219"/>
      <c r="B109" s="74" t="s">
        <v>36</v>
      </c>
      <c r="C109" s="72" t="s">
        <v>278</v>
      </c>
      <c r="D109" s="72"/>
      <c r="E109" s="72">
        <v>4.0999999999999996</v>
      </c>
      <c r="F109" s="105"/>
      <c r="G109" s="219"/>
      <c r="H109" s="107"/>
      <c r="I109" s="105"/>
      <c r="J109" s="105"/>
      <c r="K109" s="105"/>
      <c r="L109" s="105"/>
      <c r="M109" s="106"/>
      <c r="N109" s="219"/>
      <c r="O109" s="219"/>
      <c r="P109" s="219"/>
      <c r="Q109" s="219"/>
      <c r="R109" s="219"/>
      <c r="S109" s="219"/>
      <c r="T109" s="219"/>
      <c r="U109" s="219"/>
      <c r="V109" s="219"/>
      <c r="W109" s="219"/>
      <c r="X109" s="219"/>
      <c r="Y109" s="219"/>
      <c r="Z109" s="219"/>
    </row>
    <row r="110" spans="1:26">
      <c r="A110" s="219"/>
      <c r="B110" s="74" t="s">
        <v>24</v>
      </c>
      <c r="C110" s="72" t="s">
        <v>278</v>
      </c>
      <c r="D110" s="72"/>
      <c r="E110" s="72">
        <v>4.0999999999999996</v>
      </c>
      <c r="F110" s="105"/>
      <c r="G110" s="219"/>
      <c r="H110" s="107"/>
      <c r="I110" s="105"/>
      <c r="J110" s="105"/>
      <c r="K110" s="105"/>
      <c r="L110" s="105"/>
      <c r="M110" s="106"/>
      <c r="N110" s="219"/>
      <c r="O110" s="219"/>
      <c r="P110" s="219"/>
      <c r="Q110" s="219"/>
      <c r="R110" s="219"/>
      <c r="S110" s="219"/>
      <c r="T110" s="219"/>
      <c r="U110" s="219"/>
      <c r="V110" s="219"/>
      <c r="W110" s="219"/>
      <c r="X110" s="219"/>
      <c r="Y110" s="219"/>
      <c r="Z110" s="219"/>
    </row>
    <row r="111" spans="1:26">
      <c r="A111" s="219"/>
      <c r="B111" s="74" t="s">
        <v>23</v>
      </c>
      <c r="C111" s="72" t="s">
        <v>278</v>
      </c>
      <c r="D111" s="219"/>
      <c r="E111" s="72">
        <v>4.0999999999999996</v>
      </c>
      <c r="F111" s="105"/>
      <c r="G111" s="219"/>
      <c r="H111" s="107"/>
      <c r="I111" s="105"/>
      <c r="J111" s="105"/>
      <c r="K111" s="105"/>
      <c r="L111" s="105"/>
      <c r="M111" s="106"/>
      <c r="N111" s="219"/>
      <c r="O111" s="219"/>
      <c r="P111" s="219"/>
      <c r="Q111" s="219"/>
      <c r="R111" s="219"/>
      <c r="S111" s="219"/>
      <c r="T111" s="219"/>
      <c r="U111" s="219"/>
      <c r="V111" s="219"/>
      <c r="W111" s="219"/>
      <c r="X111" s="219"/>
      <c r="Y111" s="219"/>
      <c r="Z111" s="219"/>
    </row>
    <row r="112" spans="1:26">
      <c r="A112" s="219"/>
      <c r="B112" s="74" t="s">
        <v>32</v>
      </c>
      <c r="C112" s="72" t="s">
        <v>278</v>
      </c>
      <c r="D112" s="72"/>
      <c r="E112" s="72">
        <v>4.0999999999999996</v>
      </c>
      <c r="F112" s="105"/>
      <c r="G112" s="219"/>
      <c r="H112" s="107"/>
      <c r="I112" s="105"/>
      <c r="J112" s="105"/>
      <c r="K112" s="105"/>
      <c r="L112" s="105"/>
      <c r="M112" s="106"/>
      <c r="N112" s="219"/>
      <c r="O112" s="219"/>
      <c r="P112" s="219"/>
      <c r="Q112" s="219"/>
      <c r="R112" s="219"/>
      <c r="S112" s="219"/>
      <c r="T112" s="219"/>
      <c r="U112" s="219"/>
      <c r="V112" s="219"/>
      <c r="W112" s="219"/>
      <c r="X112" s="219"/>
      <c r="Y112" s="219"/>
      <c r="Z112" s="219"/>
    </row>
    <row r="113" spans="1:26">
      <c r="A113" s="219"/>
      <c r="B113" s="74" t="s">
        <v>39</v>
      </c>
      <c r="C113" s="72" t="s">
        <v>278</v>
      </c>
      <c r="D113" s="72"/>
      <c r="E113" s="72">
        <v>4.0999999999999996</v>
      </c>
      <c r="F113" s="105"/>
      <c r="G113" s="219"/>
      <c r="H113" s="107"/>
      <c r="I113" s="105"/>
      <c r="J113" s="105"/>
      <c r="K113" s="105"/>
      <c r="L113" s="105"/>
      <c r="M113" s="106"/>
      <c r="N113" s="219"/>
      <c r="O113" s="219"/>
      <c r="P113" s="219"/>
      <c r="Q113" s="219"/>
      <c r="R113" s="219"/>
      <c r="S113" s="219"/>
      <c r="T113" s="219"/>
      <c r="U113" s="219"/>
      <c r="V113" s="219"/>
      <c r="W113" s="219"/>
      <c r="X113" s="219"/>
      <c r="Y113" s="219"/>
      <c r="Z113" s="219"/>
    </row>
    <row r="114" spans="1:26">
      <c r="A114" s="219"/>
      <c r="B114" s="74" t="s">
        <v>27</v>
      </c>
      <c r="C114" s="72" t="s">
        <v>278</v>
      </c>
      <c r="D114" s="72"/>
      <c r="E114" s="72">
        <v>4.0999999999999996</v>
      </c>
      <c r="F114" s="105"/>
      <c r="G114" s="219"/>
      <c r="H114" s="107"/>
      <c r="I114" s="105"/>
      <c r="J114" s="105"/>
      <c r="K114" s="105"/>
      <c r="L114" s="105"/>
      <c r="M114" s="106"/>
      <c r="N114" s="219"/>
      <c r="O114" s="219"/>
      <c r="P114" s="219"/>
      <c r="Q114" s="219"/>
      <c r="R114" s="219"/>
      <c r="S114" s="219"/>
      <c r="T114" s="219"/>
      <c r="U114" s="219"/>
      <c r="V114" s="219"/>
      <c r="W114" s="219"/>
      <c r="X114" s="219"/>
      <c r="Y114" s="219"/>
      <c r="Z114" s="219"/>
    </row>
    <row r="115" spans="1:26">
      <c r="A115" s="219"/>
      <c r="B115" s="74" t="s">
        <v>19</v>
      </c>
      <c r="C115" s="72" t="s">
        <v>278</v>
      </c>
      <c r="D115" s="72"/>
      <c r="E115" s="72">
        <v>4.0999999999999996</v>
      </c>
      <c r="F115" s="105"/>
      <c r="G115" s="219"/>
      <c r="H115" s="107"/>
      <c r="I115" s="105"/>
      <c r="J115" s="105"/>
      <c r="K115" s="105"/>
      <c r="L115" s="105"/>
      <c r="M115" s="106"/>
      <c r="N115" s="219"/>
      <c r="O115" s="219"/>
      <c r="P115" s="219"/>
      <c r="Q115" s="219"/>
      <c r="R115" s="219"/>
      <c r="S115" s="219"/>
      <c r="T115" s="219"/>
      <c r="U115" s="219"/>
      <c r="V115" s="219"/>
      <c r="W115" s="219"/>
      <c r="X115" s="219"/>
      <c r="Y115" s="219"/>
      <c r="Z115" s="219"/>
    </row>
    <row r="116" spans="1:26">
      <c r="A116" s="219"/>
      <c r="B116" s="74" t="s">
        <v>26</v>
      </c>
      <c r="C116" s="72" t="s">
        <v>278</v>
      </c>
      <c r="D116" s="72"/>
      <c r="E116" s="72">
        <v>4.0999999999999996</v>
      </c>
      <c r="F116" s="105"/>
      <c r="G116" s="219"/>
      <c r="H116" s="107"/>
      <c r="I116" s="105"/>
      <c r="J116" s="105"/>
      <c r="K116" s="105"/>
      <c r="L116" s="105"/>
      <c r="M116" s="106"/>
      <c r="N116" s="219"/>
      <c r="O116" s="219"/>
      <c r="P116" s="219"/>
      <c r="Q116" s="219"/>
      <c r="R116" s="219"/>
      <c r="S116" s="219"/>
      <c r="T116" s="219"/>
      <c r="U116" s="219"/>
      <c r="V116" s="219"/>
      <c r="W116" s="219"/>
      <c r="X116" s="219"/>
      <c r="Y116" s="219"/>
      <c r="Z116" s="219"/>
    </row>
    <row r="117" spans="1:26">
      <c r="A117" s="219"/>
      <c r="B117" s="74" t="s">
        <v>25</v>
      </c>
      <c r="C117" s="72" t="s">
        <v>278</v>
      </c>
      <c r="D117" s="72"/>
      <c r="E117" s="72">
        <v>4.0999999999999996</v>
      </c>
      <c r="F117" s="105"/>
      <c r="G117" s="219"/>
      <c r="H117" s="107"/>
      <c r="I117" s="105"/>
      <c r="J117" s="105"/>
      <c r="K117" s="105"/>
      <c r="L117" s="105"/>
      <c r="M117" s="106"/>
      <c r="N117" s="219"/>
      <c r="O117" s="219"/>
      <c r="P117" s="219"/>
      <c r="Q117" s="219"/>
      <c r="R117" s="219"/>
      <c r="S117" s="219"/>
      <c r="T117" s="219"/>
      <c r="U117" s="219"/>
      <c r="V117" s="219"/>
      <c r="W117" s="219"/>
      <c r="X117" s="219"/>
      <c r="Y117" s="219"/>
      <c r="Z117" s="219"/>
    </row>
    <row r="118" spans="1:26">
      <c r="A118" s="219"/>
      <c r="B118" s="74" t="s">
        <v>20</v>
      </c>
      <c r="C118" s="72" t="s">
        <v>278</v>
      </c>
      <c r="D118" s="72"/>
      <c r="E118" s="72">
        <v>4.0999999999999996</v>
      </c>
      <c r="F118" s="105"/>
      <c r="G118" s="219"/>
      <c r="H118" s="107"/>
      <c r="I118" s="105"/>
      <c r="J118" s="105"/>
      <c r="K118" s="105"/>
      <c r="L118" s="105"/>
      <c r="M118" s="106"/>
      <c r="N118" s="219"/>
      <c r="O118" s="219"/>
      <c r="P118" s="219"/>
      <c r="Q118" s="219"/>
      <c r="R118" s="219"/>
      <c r="S118" s="219"/>
      <c r="T118" s="219"/>
      <c r="U118" s="219"/>
      <c r="V118" s="219"/>
      <c r="W118" s="219"/>
      <c r="X118" s="219"/>
      <c r="Y118" s="219"/>
      <c r="Z118" s="219"/>
    </row>
    <row r="119" spans="1:26">
      <c r="A119" s="219"/>
      <c r="B119" s="74" t="s">
        <v>31</v>
      </c>
      <c r="C119" s="72" t="s">
        <v>278</v>
      </c>
      <c r="D119" s="72"/>
      <c r="E119" s="72">
        <v>4.0999999999999996</v>
      </c>
      <c r="F119" s="105"/>
      <c r="G119" s="219"/>
      <c r="H119" s="107"/>
      <c r="I119" s="105"/>
      <c r="J119" s="105"/>
      <c r="K119" s="105"/>
      <c r="L119" s="105"/>
      <c r="M119" s="106"/>
      <c r="N119" s="219"/>
      <c r="O119" s="219"/>
      <c r="P119" s="219"/>
      <c r="Q119" s="219"/>
      <c r="R119" s="219"/>
      <c r="S119" s="219"/>
      <c r="T119" s="219"/>
      <c r="U119" s="219"/>
      <c r="V119" s="219"/>
      <c r="W119" s="219"/>
      <c r="X119" s="219"/>
      <c r="Y119" s="219"/>
      <c r="Z119" s="219"/>
    </row>
    <row r="120" spans="1:26">
      <c r="A120" s="219"/>
      <c r="B120" s="74" t="s">
        <v>35</v>
      </c>
      <c r="C120" s="72" t="s">
        <v>278</v>
      </c>
      <c r="D120" s="72"/>
      <c r="E120" s="72">
        <v>4.0999999999999996</v>
      </c>
      <c r="F120" s="105"/>
      <c r="G120" s="219"/>
      <c r="H120" s="107"/>
      <c r="I120" s="105"/>
      <c r="J120" s="105"/>
      <c r="K120" s="105"/>
      <c r="L120" s="105"/>
      <c r="M120" s="106"/>
      <c r="N120" s="219"/>
      <c r="O120" s="219"/>
      <c r="P120" s="219"/>
      <c r="Q120" s="219"/>
      <c r="R120" s="219"/>
      <c r="S120" s="219"/>
      <c r="T120" s="219"/>
      <c r="U120" s="219"/>
      <c r="V120" s="219"/>
      <c r="W120" s="219"/>
      <c r="X120" s="219"/>
      <c r="Y120" s="219"/>
      <c r="Z120" s="219"/>
    </row>
    <row r="121" spans="1:26">
      <c r="A121" s="219"/>
      <c r="B121" s="74" t="s">
        <v>21</v>
      </c>
      <c r="C121" s="72" t="s">
        <v>278</v>
      </c>
      <c r="D121" s="72"/>
      <c r="E121" s="72">
        <v>4.0999999999999996</v>
      </c>
      <c r="F121" s="105"/>
      <c r="G121" s="219"/>
      <c r="H121" s="107"/>
      <c r="I121" s="105"/>
      <c r="J121" s="105"/>
      <c r="K121" s="105"/>
      <c r="L121" s="105"/>
      <c r="M121" s="106"/>
      <c r="N121" s="219"/>
      <c r="O121" s="219"/>
      <c r="P121" s="219"/>
      <c r="Q121" s="219"/>
      <c r="R121" s="219"/>
      <c r="S121" s="219"/>
      <c r="T121" s="219"/>
      <c r="U121" s="219"/>
      <c r="V121" s="219"/>
      <c r="W121" s="219"/>
      <c r="X121" s="219"/>
      <c r="Y121" s="219"/>
      <c r="Z121" s="219"/>
    </row>
    <row r="122" spans="1:26">
      <c r="A122" s="219"/>
      <c r="B122" s="74" t="s">
        <v>28</v>
      </c>
      <c r="C122" s="72" t="s">
        <v>278</v>
      </c>
      <c r="D122" s="72"/>
      <c r="E122" s="72">
        <v>4.0999999999999996</v>
      </c>
      <c r="F122" s="6"/>
      <c r="G122" s="219"/>
      <c r="H122" s="5"/>
      <c r="I122" s="5"/>
      <c r="J122" s="5"/>
      <c r="K122" s="5"/>
      <c r="L122" s="5"/>
      <c r="M122" s="5"/>
      <c r="N122" s="219"/>
      <c r="O122" s="219"/>
      <c r="P122" s="219"/>
      <c r="Q122" s="219"/>
      <c r="R122" s="219"/>
      <c r="S122" s="219"/>
      <c r="T122" s="219"/>
      <c r="U122" s="219"/>
      <c r="V122" s="219"/>
      <c r="W122" s="219"/>
      <c r="X122" s="219"/>
      <c r="Y122" s="219"/>
      <c r="Z122" s="219"/>
    </row>
    <row r="123" spans="1:26" s="219" customFormat="1">
      <c r="B123" s="74" t="s">
        <v>22</v>
      </c>
      <c r="C123" s="72" t="s">
        <v>278</v>
      </c>
      <c r="D123" s="72"/>
      <c r="E123" s="72">
        <v>4.0999999999999996</v>
      </c>
      <c r="F123" s="6"/>
      <c r="H123" s="5"/>
      <c r="I123" s="5"/>
      <c r="J123" s="5"/>
      <c r="K123" s="5"/>
      <c r="L123" s="5"/>
      <c r="M123" s="5"/>
    </row>
    <row r="124" spans="1:26">
      <c r="A124" s="219"/>
      <c r="B124" s="110" t="s">
        <v>55</v>
      </c>
      <c r="C124" s="111">
        <v>4.0999999999999996</v>
      </c>
      <c r="D124" s="111"/>
      <c r="E124" s="111"/>
      <c r="F124" s="6"/>
      <c r="G124" s="219"/>
      <c r="H124" s="219"/>
      <c r="I124" s="219"/>
      <c r="J124" s="219"/>
      <c r="K124" s="219"/>
      <c r="L124" s="219"/>
      <c r="M124" s="219"/>
      <c r="N124" s="219"/>
      <c r="O124" s="219"/>
      <c r="P124" s="219"/>
      <c r="Q124" s="219"/>
      <c r="R124" s="219"/>
      <c r="S124" s="219"/>
      <c r="T124" s="219"/>
      <c r="U124" s="219"/>
      <c r="V124" s="219"/>
      <c r="W124" s="219"/>
      <c r="X124" s="219"/>
      <c r="Y124" s="219"/>
      <c r="Z124" s="219"/>
    </row>
    <row r="125" spans="1:26" s="219" customFormat="1">
      <c r="B125" s="110"/>
      <c r="C125" s="111"/>
      <c r="D125" s="111"/>
      <c r="E125" s="111"/>
      <c r="F125" s="6"/>
    </row>
    <row r="126" spans="1:26" ht="32.65" customHeight="1">
      <c r="A126" s="355" t="s">
        <v>279</v>
      </c>
      <c r="B126" s="355"/>
      <c r="C126" s="355"/>
      <c r="D126" s="355"/>
      <c r="E126" s="355"/>
      <c r="F126" s="355"/>
      <c r="G126" s="355"/>
      <c r="H126" s="219"/>
      <c r="I126" s="219"/>
      <c r="J126" s="219"/>
      <c r="K126" s="219"/>
      <c r="L126" s="219"/>
      <c r="M126" s="219"/>
      <c r="N126" s="219"/>
      <c r="O126" s="219"/>
      <c r="P126" s="219"/>
      <c r="Q126" s="219"/>
      <c r="R126" s="219"/>
      <c r="S126" s="219"/>
      <c r="T126" s="219"/>
      <c r="U126" s="219"/>
      <c r="V126" s="219"/>
      <c r="W126" s="219"/>
      <c r="X126" s="219"/>
      <c r="Y126" s="219"/>
      <c r="Z126" s="219"/>
    </row>
    <row r="127" spans="1:26" ht="36" customHeight="1">
      <c r="A127" s="355" t="s">
        <v>280</v>
      </c>
      <c r="B127" s="355"/>
      <c r="C127" s="355"/>
      <c r="D127" s="355"/>
      <c r="E127" s="355"/>
      <c r="F127" s="355"/>
      <c r="G127" s="355"/>
      <c r="H127" s="219"/>
      <c r="I127" s="219"/>
      <c r="J127" s="219"/>
      <c r="K127" s="219"/>
      <c r="L127" s="219"/>
      <c r="M127" s="219"/>
      <c r="N127" s="219"/>
      <c r="O127" s="219"/>
      <c r="P127" s="219"/>
      <c r="Q127" s="219"/>
      <c r="R127" s="219"/>
      <c r="S127" s="219"/>
      <c r="T127" s="219"/>
      <c r="U127" s="219"/>
      <c r="V127" s="219"/>
      <c r="W127" s="219"/>
      <c r="X127" s="219"/>
      <c r="Y127" s="219"/>
      <c r="Z127" s="219"/>
    </row>
    <row r="129" spans="1:26" s="85" customFormat="1">
      <c r="A129" s="351" t="s">
        <v>387</v>
      </c>
      <c r="B129" s="351"/>
      <c r="C129" s="351"/>
      <c r="D129" s="351"/>
      <c r="E129" s="351"/>
      <c r="F129" s="351"/>
      <c r="G129" s="351"/>
      <c r="H129" s="351"/>
    </row>
    <row r="130" spans="1:26">
      <c r="A130" s="219"/>
      <c r="B130" s="219"/>
      <c r="C130" s="219"/>
      <c r="D130" s="219"/>
      <c r="E130" s="219"/>
      <c r="F130" s="219"/>
      <c r="G130" s="219"/>
      <c r="H130" s="219"/>
      <c r="I130" s="219"/>
      <c r="J130" s="219"/>
      <c r="K130" s="219"/>
      <c r="L130" s="219"/>
      <c r="M130" s="219"/>
      <c r="N130" s="219"/>
      <c r="O130" s="219"/>
      <c r="P130" s="219"/>
      <c r="Q130" s="219"/>
      <c r="R130" s="219"/>
      <c r="S130" s="219"/>
      <c r="T130" s="219"/>
      <c r="U130" s="219"/>
      <c r="V130" s="219"/>
      <c r="W130" s="219"/>
      <c r="X130" s="219"/>
      <c r="Y130" s="219"/>
      <c r="Z130" s="219"/>
    </row>
    <row r="131" spans="1:26" ht="24">
      <c r="A131" s="219"/>
      <c r="B131" s="219"/>
      <c r="C131" s="108" t="s">
        <v>383</v>
      </c>
      <c r="D131" s="108" t="s">
        <v>55</v>
      </c>
      <c r="E131" s="108"/>
      <c r="F131" s="219"/>
      <c r="G131" s="219"/>
      <c r="H131" s="219"/>
      <c r="I131" s="219"/>
      <c r="J131" s="219"/>
      <c r="K131" s="219"/>
      <c r="L131" s="219"/>
      <c r="M131" s="219"/>
      <c r="N131" s="219"/>
      <c r="O131" s="219"/>
      <c r="P131" s="219"/>
      <c r="Q131" s="219"/>
      <c r="R131" s="219"/>
      <c r="S131" s="219"/>
      <c r="T131" s="219"/>
      <c r="U131" s="219"/>
      <c r="V131" s="219"/>
      <c r="W131" s="219"/>
      <c r="X131" s="219"/>
      <c r="Y131" s="219"/>
      <c r="Z131" s="219"/>
    </row>
    <row r="132" spans="1:26">
      <c r="A132" s="219"/>
      <c r="B132" s="126">
        <v>2013</v>
      </c>
      <c r="C132" s="217">
        <v>3.8</v>
      </c>
      <c r="D132" s="35">
        <v>4.9000000000000004</v>
      </c>
      <c r="E132" s="217"/>
      <c r="F132" s="219"/>
      <c r="G132" s="219"/>
      <c r="H132" s="219"/>
      <c r="I132" s="219"/>
      <c r="J132" s="219"/>
      <c r="K132" s="219"/>
      <c r="L132" s="219"/>
      <c r="M132" s="219"/>
      <c r="N132" s="219"/>
      <c r="O132" s="219"/>
      <c r="P132" s="219"/>
      <c r="Q132" s="219"/>
      <c r="R132" s="219"/>
      <c r="S132" s="219"/>
      <c r="T132" s="219"/>
      <c r="U132" s="219"/>
      <c r="V132" s="219"/>
      <c r="W132" s="219"/>
      <c r="X132" s="219"/>
      <c r="Y132" s="219"/>
      <c r="Z132" s="219"/>
    </row>
    <row r="133" spans="1:26">
      <c r="A133" s="219"/>
      <c r="B133" s="126">
        <v>2014</v>
      </c>
      <c r="C133" s="217">
        <v>3.7</v>
      </c>
      <c r="D133" s="35">
        <v>4.4000000000000004</v>
      </c>
      <c r="E133" s="217"/>
      <c r="F133" s="219"/>
      <c r="G133" s="219"/>
      <c r="H133" s="219"/>
      <c r="I133" s="219"/>
      <c r="J133" s="219"/>
      <c r="K133" s="219"/>
      <c r="L133" s="219"/>
      <c r="M133" s="219"/>
      <c r="N133" s="219"/>
      <c r="O133" s="219"/>
      <c r="P133" s="219"/>
      <c r="Q133" s="219"/>
      <c r="R133" s="219"/>
      <c r="S133" s="219"/>
      <c r="T133" s="219"/>
      <c r="U133" s="219"/>
      <c r="V133" s="219"/>
      <c r="W133" s="219"/>
      <c r="X133" s="219"/>
      <c r="Y133" s="219"/>
      <c r="Z133" s="219"/>
    </row>
    <row r="134" spans="1:26">
      <c r="A134" s="219"/>
      <c r="B134" s="126">
        <v>2015</v>
      </c>
      <c r="C134" s="217">
        <v>5</v>
      </c>
      <c r="D134" s="35">
        <v>4.5</v>
      </c>
      <c r="E134" s="217"/>
      <c r="F134" s="219"/>
      <c r="G134" s="219"/>
      <c r="H134" s="219"/>
      <c r="I134" s="219"/>
      <c r="J134" s="219"/>
      <c r="K134" s="219"/>
      <c r="L134" s="219"/>
      <c r="M134" s="219"/>
      <c r="N134" s="219"/>
      <c r="O134" s="219"/>
      <c r="P134" s="219"/>
      <c r="Q134" s="219"/>
      <c r="R134" s="219"/>
      <c r="S134" s="219"/>
      <c r="T134" s="219"/>
      <c r="U134" s="219"/>
      <c r="V134" s="219"/>
      <c r="W134" s="219"/>
      <c r="X134" s="219"/>
      <c r="Y134" s="219"/>
      <c r="Z134" s="219"/>
    </row>
    <row r="135" spans="1:26">
      <c r="A135" s="219"/>
      <c r="B135" s="126">
        <v>2016</v>
      </c>
      <c r="C135" s="217">
        <v>4.5999999999999996</v>
      </c>
      <c r="D135" s="35">
        <v>4.5999999999999996</v>
      </c>
      <c r="E135" s="217"/>
      <c r="F135" s="219"/>
      <c r="G135" s="219"/>
      <c r="H135" s="219"/>
      <c r="I135" s="219"/>
      <c r="J135" s="219"/>
      <c r="K135" s="219"/>
      <c r="L135" s="219"/>
      <c r="M135" s="219"/>
      <c r="N135" s="219"/>
      <c r="O135" s="219"/>
      <c r="P135" s="219"/>
      <c r="Q135" s="219"/>
      <c r="R135" s="219"/>
      <c r="S135" s="219"/>
      <c r="T135" s="219"/>
      <c r="U135" s="219"/>
      <c r="V135" s="219"/>
      <c r="W135" s="219"/>
      <c r="X135" s="219"/>
      <c r="Y135" s="219"/>
      <c r="Z135" s="219"/>
    </row>
    <row r="136" spans="1:26">
      <c r="A136" s="219"/>
      <c r="B136" s="126">
        <v>2017</v>
      </c>
      <c r="C136" s="217">
        <v>3.8</v>
      </c>
      <c r="D136" s="72">
        <v>4.0999999999999996</v>
      </c>
      <c r="E136" s="217"/>
      <c r="F136" s="219"/>
      <c r="G136" s="219"/>
      <c r="H136" s="219"/>
      <c r="I136" s="219"/>
      <c r="J136" s="219"/>
      <c r="K136" s="219"/>
      <c r="L136" s="219"/>
      <c r="M136" s="219"/>
      <c r="N136" s="219"/>
      <c r="O136" s="219"/>
      <c r="P136" s="219"/>
      <c r="Q136" s="219"/>
      <c r="R136" s="219"/>
      <c r="S136" s="219"/>
      <c r="T136" s="219"/>
      <c r="U136" s="219"/>
      <c r="V136" s="219"/>
      <c r="W136" s="219"/>
      <c r="X136" s="219"/>
      <c r="Y136" s="219"/>
      <c r="Z136" s="219"/>
    </row>
    <row r="137" spans="1:26">
      <c r="A137" s="219"/>
      <c r="B137" s="219"/>
      <c r="C137" s="219"/>
      <c r="D137" s="219"/>
      <c r="E137" s="219"/>
      <c r="F137" s="219"/>
      <c r="G137" s="219"/>
      <c r="H137" s="219"/>
      <c r="I137" s="219"/>
      <c r="J137" s="219"/>
      <c r="K137" s="219"/>
      <c r="L137" s="219"/>
      <c r="M137" s="219"/>
      <c r="N137" s="219"/>
      <c r="O137" s="219"/>
      <c r="P137" s="219"/>
      <c r="Q137" s="219"/>
      <c r="R137" s="219"/>
      <c r="S137" s="219"/>
      <c r="T137" s="219"/>
      <c r="U137" s="219"/>
      <c r="V137" s="219"/>
      <c r="W137" s="219"/>
      <c r="X137" s="219"/>
      <c r="Y137" s="219"/>
      <c r="Z137" s="219"/>
    </row>
    <row r="138" spans="1:26" ht="27.2" customHeight="1">
      <c r="A138" s="355" t="s">
        <v>279</v>
      </c>
      <c r="B138" s="355"/>
      <c r="C138" s="355"/>
      <c r="D138" s="355"/>
      <c r="E138" s="355"/>
      <c r="F138" s="355"/>
      <c r="G138" s="355"/>
      <c r="H138" s="219"/>
      <c r="I138" s="219"/>
      <c r="J138" s="219"/>
      <c r="K138" s="219"/>
      <c r="L138" s="219"/>
      <c r="M138" s="219"/>
      <c r="N138" s="219"/>
      <c r="O138" s="219"/>
      <c r="P138" s="219"/>
      <c r="Q138" s="219"/>
      <c r="R138" s="219"/>
      <c r="S138" s="219"/>
      <c r="T138" s="219"/>
      <c r="U138" s="219"/>
      <c r="V138" s="219"/>
      <c r="W138" s="219"/>
      <c r="X138" s="219"/>
      <c r="Y138" s="219"/>
      <c r="Z138" s="219"/>
    </row>
    <row r="139" spans="1:26" ht="36.75" customHeight="1">
      <c r="A139" s="355" t="s">
        <v>280</v>
      </c>
      <c r="B139" s="355"/>
      <c r="C139" s="355"/>
      <c r="D139" s="355"/>
      <c r="E139" s="355"/>
      <c r="F139" s="355"/>
      <c r="G139" s="355"/>
      <c r="H139" s="219"/>
      <c r="I139" s="219"/>
      <c r="J139" s="219"/>
      <c r="K139" s="219"/>
      <c r="L139" s="219"/>
      <c r="M139" s="219"/>
      <c r="N139" s="219"/>
      <c r="O139" s="219"/>
      <c r="P139" s="219"/>
      <c r="Q139" s="219"/>
      <c r="R139" s="219"/>
      <c r="S139" s="219"/>
      <c r="T139" s="219"/>
      <c r="U139" s="219"/>
      <c r="V139" s="219"/>
      <c r="W139" s="219"/>
      <c r="X139" s="219"/>
      <c r="Y139" s="219"/>
      <c r="Z139" s="219"/>
    </row>
    <row r="141" spans="1:26" s="85" customFormat="1">
      <c r="A141" s="351" t="s">
        <v>509</v>
      </c>
      <c r="B141" s="351"/>
      <c r="C141" s="351"/>
      <c r="D141" s="351"/>
      <c r="E141" s="351"/>
      <c r="F141" s="351"/>
      <c r="G141" s="351"/>
      <c r="H141" s="351"/>
    </row>
    <row r="143" spans="1:26" ht="60">
      <c r="A143" s="219"/>
      <c r="B143" s="219"/>
      <c r="C143" s="108" t="s">
        <v>277</v>
      </c>
      <c r="D143" s="108" t="s">
        <v>281</v>
      </c>
      <c r="E143" s="108"/>
      <c r="G143" s="219"/>
      <c r="H143" s="219"/>
      <c r="I143" s="219"/>
      <c r="J143" s="219"/>
      <c r="K143" s="219"/>
      <c r="L143" s="219"/>
      <c r="M143" s="219"/>
      <c r="N143" s="219"/>
      <c r="O143" s="219"/>
      <c r="P143" s="219"/>
      <c r="Q143" s="219"/>
      <c r="R143" s="219"/>
      <c r="S143" s="219"/>
      <c r="T143" s="219"/>
      <c r="U143" s="219"/>
      <c r="V143" s="219"/>
      <c r="W143" s="219"/>
      <c r="X143" s="219"/>
      <c r="Y143" s="219"/>
      <c r="Z143" s="219"/>
    </row>
    <row r="144" spans="1:26">
      <c r="A144" s="219"/>
      <c r="B144" s="52" t="s">
        <v>373</v>
      </c>
      <c r="C144" s="217" t="s">
        <v>278</v>
      </c>
      <c r="D144" s="217">
        <v>12</v>
      </c>
      <c r="E144" s="217"/>
      <c r="G144" s="219"/>
      <c r="H144" s="219"/>
      <c r="I144" s="219"/>
      <c r="J144" s="219"/>
      <c r="K144" s="219"/>
      <c r="L144" s="219"/>
      <c r="M144" s="219"/>
      <c r="N144" s="219"/>
      <c r="O144" s="219"/>
      <c r="P144" s="219"/>
      <c r="Q144" s="219"/>
      <c r="R144" s="219"/>
      <c r="S144" s="219"/>
      <c r="T144" s="219"/>
      <c r="U144" s="219"/>
      <c r="V144" s="219"/>
      <c r="W144" s="219"/>
      <c r="X144" s="219"/>
      <c r="Y144" s="219"/>
      <c r="Z144" s="219"/>
    </row>
    <row r="145" spans="1:130" ht="25.5">
      <c r="B145" s="349" t="s">
        <v>282</v>
      </c>
      <c r="C145" s="217">
        <v>19.2</v>
      </c>
      <c r="D145" s="217">
        <v>77</v>
      </c>
      <c r="E145" s="217"/>
      <c r="G145" s="219"/>
      <c r="H145" s="219"/>
      <c r="I145" s="219"/>
      <c r="J145" s="219"/>
      <c r="K145" s="219"/>
      <c r="L145" s="219"/>
      <c r="M145" s="219"/>
      <c r="N145" s="219"/>
      <c r="O145" s="219"/>
      <c r="P145" s="219"/>
      <c r="Q145" s="219"/>
      <c r="R145" s="219"/>
      <c r="S145" s="219"/>
      <c r="T145" s="219"/>
      <c r="U145" s="219"/>
      <c r="V145" s="219"/>
      <c r="W145" s="219"/>
      <c r="X145" s="219"/>
      <c r="Y145" s="219"/>
      <c r="Z145" s="219"/>
    </row>
    <row r="146" spans="1:130" ht="25.5">
      <c r="B146" s="349" t="s">
        <v>283</v>
      </c>
      <c r="C146" s="217">
        <v>3</v>
      </c>
      <c r="D146" s="217">
        <v>45</v>
      </c>
      <c r="E146" s="217"/>
      <c r="G146" s="219"/>
      <c r="H146" s="219"/>
      <c r="I146" s="219"/>
      <c r="J146" s="219"/>
      <c r="K146" s="219"/>
      <c r="L146" s="219"/>
      <c r="M146" s="219"/>
      <c r="N146" s="219"/>
      <c r="O146" s="219"/>
      <c r="P146" s="219"/>
      <c r="Q146" s="219"/>
      <c r="R146" s="219"/>
      <c r="S146" s="219"/>
      <c r="T146" s="219"/>
      <c r="U146" s="219"/>
      <c r="V146" s="219"/>
      <c r="W146" s="219"/>
      <c r="X146" s="219"/>
      <c r="Y146" s="219"/>
      <c r="Z146" s="219"/>
    </row>
    <row r="147" spans="1:130">
      <c r="A147" s="219"/>
      <c r="B147" s="52" t="s">
        <v>459</v>
      </c>
      <c r="C147" s="35" t="s">
        <v>278</v>
      </c>
      <c r="D147" s="35">
        <v>3</v>
      </c>
      <c r="E147" s="35"/>
      <c r="G147" s="219"/>
      <c r="H147" s="219"/>
      <c r="I147" s="219"/>
      <c r="J147" s="219"/>
      <c r="K147" s="219"/>
      <c r="L147" s="219"/>
      <c r="M147" s="219"/>
      <c r="N147" s="219"/>
      <c r="O147" s="219"/>
      <c r="P147" s="219"/>
      <c r="Q147" s="219"/>
      <c r="R147" s="219"/>
      <c r="S147" s="219"/>
      <c r="T147" s="219"/>
      <c r="U147" s="219"/>
      <c r="V147" s="219"/>
      <c r="W147" s="219"/>
      <c r="X147" s="219"/>
      <c r="Y147" s="219"/>
      <c r="Z147" s="219"/>
    </row>
    <row r="148" spans="1:130">
      <c r="A148" s="219"/>
      <c r="B148" s="52" t="s">
        <v>460</v>
      </c>
      <c r="C148" s="35" t="s">
        <v>278</v>
      </c>
      <c r="D148" s="35">
        <v>2</v>
      </c>
      <c r="E148" s="35"/>
      <c r="G148" s="219"/>
      <c r="H148" s="219"/>
      <c r="I148" s="219"/>
      <c r="J148" s="219"/>
      <c r="K148" s="219"/>
      <c r="L148" s="219"/>
      <c r="M148" s="219"/>
      <c r="N148" s="219"/>
      <c r="O148" s="219"/>
      <c r="P148" s="219"/>
      <c r="Q148" s="219"/>
      <c r="R148" s="219"/>
      <c r="S148" s="219"/>
      <c r="T148" s="219"/>
      <c r="U148" s="219"/>
      <c r="V148" s="219"/>
      <c r="W148" s="219"/>
      <c r="X148" s="219"/>
      <c r="Y148" s="219"/>
      <c r="Z148" s="219"/>
    </row>
    <row r="149" spans="1:130" s="219" customFormat="1">
      <c r="A149" s="355" t="s">
        <v>279</v>
      </c>
      <c r="B149" s="355"/>
      <c r="C149" s="355"/>
      <c r="D149" s="355"/>
      <c r="E149" s="355"/>
      <c r="F149" s="355"/>
      <c r="G149" s="355"/>
    </row>
    <row r="150" spans="1:130" s="219" customFormat="1">
      <c r="A150" s="355" t="s">
        <v>286</v>
      </c>
      <c r="B150" s="355"/>
      <c r="C150" s="355"/>
      <c r="D150" s="355"/>
      <c r="E150" s="355"/>
      <c r="F150" s="355"/>
      <c r="G150" s="355"/>
    </row>
    <row r="151" spans="1:130" s="219" customFormat="1">
      <c r="A151" s="339"/>
      <c r="B151" s="339"/>
      <c r="C151" s="339"/>
      <c r="D151" s="339"/>
      <c r="E151" s="339"/>
      <c r="F151" s="339"/>
      <c r="G151" s="339"/>
    </row>
    <row r="152" spans="1:130" s="219" customFormat="1">
      <c r="B152" s="52"/>
      <c r="C152" s="35"/>
      <c r="D152" s="35"/>
      <c r="E152" s="35"/>
    </row>
    <row r="153" spans="1:130" s="219" customFormat="1">
      <c r="A153" s="351" t="s">
        <v>510</v>
      </c>
      <c r="B153" s="351"/>
      <c r="C153" s="351"/>
      <c r="D153" s="351"/>
      <c r="E153" s="351"/>
      <c r="F153" s="351"/>
      <c r="G153" s="351"/>
      <c r="H153" s="351"/>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c r="BD153" s="85"/>
      <c r="BE153" s="85"/>
      <c r="BF153" s="85"/>
      <c r="BG153" s="85"/>
      <c r="BH153" s="85"/>
      <c r="BI153" s="85"/>
      <c r="BJ153" s="85"/>
      <c r="BK153" s="85"/>
      <c r="BL153" s="85"/>
      <c r="BM153" s="85"/>
      <c r="BN153" s="85"/>
      <c r="BO153" s="85"/>
      <c r="BP153" s="85"/>
      <c r="BQ153" s="85"/>
      <c r="BR153" s="85"/>
      <c r="BS153" s="85"/>
      <c r="BT153" s="85"/>
      <c r="BU153" s="85"/>
      <c r="BV153" s="85"/>
      <c r="BW153" s="85"/>
      <c r="BX153" s="85"/>
      <c r="BY153" s="85"/>
      <c r="BZ153" s="85"/>
      <c r="CA153" s="85"/>
      <c r="CB153" s="85"/>
      <c r="CC153" s="85"/>
      <c r="CD153" s="85"/>
      <c r="CE153" s="85"/>
      <c r="CF153" s="85"/>
      <c r="CG153" s="85"/>
      <c r="CH153" s="85"/>
      <c r="CI153" s="85"/>
      <c r="CJ153" s="85"/>
      <c r="CK153" s="85"/>
      <c r="CL153" s="85"/>
      <c r="CM153" s="85"/>
      <c r="CN153" s="85"/>
      <c r="CO153" s="85"/>
      <c r="CP153" s="85"/>
      <c r="CQ153" s="85"/>
      <c r="CR153" s="85"/>
      <c r="CS153" s="85"/>
      <c r="CT153" s="85"/>
      <c r="CU153" s="85"/>
      <c r="CV153" s="85"/>
      <c r="CW153" s="85"/>
      <c r="CX153" s="85"/>
      <c r="CY153" s="85"/>
      <c r="CZ153" s="85"/>
      <c r="DA153" s="85"/>
      <c r="DB153" s="85"/>
      <c r="DC153" s="85"/>
      <c r="DD153" s="85"/>
      <c r="DE153" s="85"/>
      <c r="DF153" s="85"/>
      <c r="DG153" s="85"/>
      <c r="DH153" s="85"/>
      <c r="DI153" s="85"/>
      <c r="DJ153" s="85"/>
      <c r="DK153" s="85"/>
      <c r="DL153" s="85"/>
      <c r="DM153" s="85"/>
      <c r="DN153" s="85"/>
      <c r="DO153" s="85"/>
      <c r="DP153" s="85"/>
      <c r="DQ153" s="85"/>
      <c r="DR153" s="85"/>
      <c r="DS153" s="85"/>
      <c r="DT153" s="85"/>
      <c r="DU153" s="85"/>
      <c r="DV153" s="85"/>
      <c r="DW153" s="85"/>
      <c r="DX153" s="85"/>
      <c r="DY153" s="85"/>
      <c r="DZ153" s="85"/>
    </row>
    <row r="154" spans="1:130">
      <c r="A154" s="219"/>
      <c r="B154" s="52"/>
      <c r="C154" s="69"/>
      <c r="D154" s="35"/>
      <c r="E154" s="35"/>
      <c r="G154" s="219"/>
      <c r="H154" s="219"/>
      <c r="I154" s="219"/>
      <c r="J154" s="219"/>
      <c r="K154" s="219"/>
      <c r="L154" s="219"/>
      <c r="M154" s="219"/>
      <c r="N154" s="219"/>
      <c r="O154" s="219"/>
      <c r="P154" s="219"/>
      <c r="Q154" s="219"/>
      <c r="R154" s="219"/>
      <c r="S154" s="219"/>
      <c r="T154" s="219"/>
      <c r="U154" s="219"/>
      <c r="V154" s="219"/>
      <c r="W154" s="219"/>
      <c r="X154" s="219"/>
      <c r="Y154" s="219"/>
      <c r="Z154" s="219"/>
    </row>
    <row r="155" spans="1:130" ht="60">
      <c r="A155" s="219"/>
      <c r="B155" s="52"/>
      <c r="C155" s="108" t="s">
        <v>277</v>
      </c>
      <c r="D155" s="108" t="s">
        <v>281</v>
      </c>
      <c r="E155" s="108"/>
      <c r="G155" s="219"/>
      <c r="H155" s="219"/>
      <c r="I155" s="219"/>
      <c r="J155" s="219"/>
      <c r="K155" s="219"/>
      <c r="L155" s="219"/>
      <c r="M155" s="219"/>
      <c r="N155" s="219"/>
      <c r="O155" s="219"/>
      <c r="P155" s="219"/>
      <c r="Q155" s="219"/>
      <c r="R155" s="219"/>
      <c r="S155" s="219"/>
      <c r="T155" s="219"/>
      <c r="U155" s="219"/>
      <c r="V155" s="219"/>
      <c r="W155" s="219"/>
      <c r="X155" s="219"/>
      <c r="Y155" s="219"/>
      <c r="Z155" s="219"/>
    </row>
    <row r="156" spans="1:130">
      <c r="A156" s="219"/>
      <c r="B156" s="52" t="s">
        <v>284</v>
      </c>
      <c r="C156" s="217">
        <v>1.6</v>
      </c>
      <c r="D156" s="217">
        <v>28</v>
      </c>
      <c r="E156" s="217"/>
      <c r="G156" s="219"/>
      <c r="H156" s="219"/>
      <c r="I156" s="219"/>
      <c r="J156" s="219"/>
      <c r="K156" s="219"/>
      <c r="L156" s="219"/>
      <c r="M156" s="219"/>
      <c r="N156" s="219"/>
      <c r="O156" s="219"/>
      <c r="P156" s="219"/>
      <c r="Q156" s="219"/>
      <c r="R156" s="219"/>
      <c r="S156" s="219"/>
      <c r="T156" s="219"/>
      <c r="U156" s="219"/>
      <c r="V156" s="219"/>
      <c r="W156" s="219"/>
      <c r="X156" s="219"/>
      <c r="Y156" s="219"/>
      <c r="Z156" s="219"/>
    </row>
    <row r="157" spans="1:130">
      <c r="A157" s="219"/>
      <c r="B157" s="52" t="s">
        <v>285</v>
      </c>
      <c r="C157" s="217">
        <v>6.7</v>
      </c>
      <c r="D157" s="217">
        <v>117</v>
      </c>
      <c r="E157" s="217"/>
      <c r="G157" s="219"/>
      <c r="H157" s="219"/>
      <c r="I157" s="219"/>
      <c r="J157" s="219"/>
      <c r="K157" s="219"/>
      <c r="L157" s="219"/>
      <c r="M157" s="219"/>
      <c r="N157" s="219"/>
      <c r="O157" s="219"/>
      <c r="P157" s="219"/>
      <c r="Q157" s="219"/>
      <c r="R157" s="219"/>
      <c r="S157" s="219"/>
      <c r="T157" s="219"/>
      <c r="U157" s="219"/>
      <c r="V157" s="219"/>
      <c r="W157" s="219"/>
      <c r="X157" s="219"/>
      <c r="Y157" s="219"/>
      <c r="Z157" s="219"/>
    </row>
    <row r="160" spans="1:130" ht="24.4" customHeight="1">
      <c r="A160" s="355" t="s">
        <v>279</v>
      </c>
      <c r="B160" s="355"/>
      <c r="C160" s="355"/>
      <c r="D160" s="355"/>
      <c r="E160" s="355"/>
      <c r="F160" s="355"/>
      <c r="G160" s="355"/>
      <c r="H160" s="219"/>
      <c r="I160" s="219"/>
      <c r="J160" s="219"/>
      <c r="K160" s="219"/>
      <c r="L160" s="219"/>
      <c r="M160" s="219"/>
      <c r="N160" s="219"/>
      <c r="O160" s="219"/>
      <c r="P160" s="219"/>
      <c r="Q160" s="219"/>
      <c r="R160" s="219"/>
      <c r="S160" s="219"/>
      <c r="T160" s="219"/>
      <c r="U160" s="219"/>
      <c r="V160" s="219"/>
      <c r="W160" s="219"/>
      <c r="X160" s="219"/>
      <c r="Y160" s="219"/>
      <c r="Z160" s="219"/>
    </row>
    <row r="161" spans="1:26" ht="61.9" customHeight="1">
      <c r="A161" s="355" t="s">
        <v>286</v>
      </c>
      <c r="B161" s="355"/>
      <c r="C161" s="355"/>
      <c r="D161" s="355"/>
      <c r="E161" s="355"/>
      <c r="F161" s="355"/>
      <c r="G161" s="355"/>
      <c r="H161" s="219"/>
      <c r="I161" s="219"/>
      <c r="J161" s="219"/>
      <c r="K161" s="219"/>
      <c r="L161" s="219"/>
      <c r="M161" s="219"/>
      <c r="N161" s="219"/>
      <c r="O161" s="219"/>
      <c r="P161" s="219"/>
      <c r="Q161" s="219"/>
      <c r="R161" s="219"/>
      <c r="S161" s="219"/>
      <c r="T161" s="219"/>
      <c r="U161" s="219"/>
      <c r="V161" s="219"/>
      <c r="W161" s="219"/>
      <c r="X161" s="219"/>
      <c r="Y161" s="219"/>
      <c r="Z161" s="219"/>
    </row>
  </sheetData>
  <sortState ref="A4:F24">
    <sortCondition ref="C4:C24"/>
  </sortState>
  <mergeCells count="20">
    <mergeCell ref="A161:G161"/>
    <mergeCell ref="A129:H129"/>
    <mergeCell ref="A138:G138"/>
    <mergeCell ref="A139:G139"/>
    <mergeCell ref="A141:H141"/>
    <mergeCell ref="A160:G160"/>
    <mergeCell ref="A97:G97"/>
    <mergeCell ref="A153:H153"/>
    <mergeCell ref="A149:G149"/>
    <mergeCell ref="A150:G150"/>
    <mergeCell ref="A1:H1"/>
    <mergeCell ref="A34:H34"/>
    <mergeCell ref="A126:G126"/>
    <mergeCell ref="A127:G127"/>
    <mergeCell ref="A58:H58"/>
    <mergeCell ref="A87:I87"/>
    <mergeCell ref="A85:G85"/>
    <mergeCell ref="A100:H100"/>
    <mergeCell ref="A84:G84"/>
    <mergeCell ref="A96:G96"/>
  </mergeCells>
  <hyperlinks>
    <hyperlink ref="A31" r:id="rId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133" workbookViewId="0">
      <selection activeCell="P166" sqref="P166"/>
    </sheetView>
  </sheetViews>
  <sheetFormatPr defaultRowHeight="15"/>
  <cols>
    <col min="2" max="2" width="22.140625" customWidth="1"/>
    <col min="9" max="9" width="16.5703125" customWidth="1"/>
  </cols>
  <sheetData>
    <row r="1" spans="1:9" s="85" customFormat="1">
      <c r="A1" s="351" t="s">
        <v>287</v>
      </c>
      <c r="B1" s="351"/>
      <c r="C1" s="351"/>
      <c r="D1" s="351"/>
      <c r="E1" s="351"/>
      <c r="F1" s="351"/>
      <c r="G1" s="351"/>
      <c r="H1" s="351"/>
      <c r="I1" s="351"/>
    </row>
    <row r="3" spans="1:9" ht="24">
      <c r="A3" s="219"/>
      <c r="B3" s="219"/>
      <c r="C3" s="82" t="s">
        <v>288</v>
      </c>
      <c r="D3" s="329" t="s">
        <v>83</v>
      </c>
      <c r="E3" s="80"/>
      <c r="F3" s="80"/>
      <c r="G3" s="80"/>
      <c r="H3" s="80"/>
      <c r="I3" s="79"/>
    </row>
    <row r="4" spans="1:9">
      <c r="A4" s="219"/>
      <c r="B4" s="64" t="s">
        <v>19</v>
      </c>
      <c r="C4" s="197">
        <v>554</v>
      </c>
      <c r="D4" s="80"/>
      <c r="E4" s="80"/>
      <c r="F4" s="80"/>
      <c r="G4" s="80"/>
      <c r="H4" s="80"/>
      <c r="I4" s="79"/>
    </row>
    <row r="5" spans="1:9">
      <c r="A5" s="219"/>
      <c r="B5" s="64" t="s">
        <v>35</v>
      </c>
      <c r="C5" s="197">
        <v>735</v>
      </c>
      <c r="D5" s="80"/>
      <c r="E5" s="80"/>
      <c r="F5" s="80"/>
      <c r="G5" s="80"/>
      <c r="H5" s="80"/>
      <c r="I5" s="79"/>
    </row>
    <row r="6" spans="1:9">
      <c r="A6" s="219"/>
      <c r="B6" s="64" t="s">
        <v>28</v>
      </c>
      <c r="C6" s="182">
        <v>1175</v>
      </c>
      <c r="D6" s="80"/>
      <c r="E6" s="80"/>
      <c r="F6" s="80"/>
      <c r="G6" s="80"/>
      <c r="H6" s="80"/>
      <c r="I6" s="79"/>
    </row>
    <row r="7" spans="1:9">
      <c r="A7" s="219"/>
      <c r="B7" s="64" t="s">
        <v>22</v>
      </c>
      <c r="C7" s="182">
        <v>1231</v>
      </c>
      <c r="D7" s="80"/>
      <c r="E7" s="80"/>
      <c r="F7" s="80"/>
      <c r="G7" s="80"/>
      <c r="H7" s="80"/>
      <c r="I7" s="79"/>
    </row>
    <row r="8" spans="1:9">
      <c r="A8" s="219"/>
      <c r="B8" s="64" t="s">
        <v>32</v>
      </c>
      <c r="C8" s="182">
        <v>1262</v>
      </c>
      <c r="D8" s="80"/>
      <c r="E8" s="80"/>
      <c r="F8" s="80"/>
      <c r="G8" s="80"/>
      <c r="H8" s="80"/>
      <c r="I8" s="79"/>
    </row>
    <row r="9" spans="1:9">
      <c r="A9" s="219"/>
      <c r="B9" s="64" t="s">
        <v>27</v>
      </c>
      <c r="C9" s="182">
        <v>1986</v>
      </c>
      <c r="D9" s="80"/>
      <c r="E9" s="80"/>
      <c r="F9" s="80"/>
      <c r="G9" s="80"/>
      <c r="H9" s="80"/>
      <c r="I9" s="79"/>
    </row>
    <row r="10" spans="1:9">
      <c r="A10" s="219"/>
      <c r="B10" s="64" t="s">
        <v>20</v>
      </c>
      <c r="C10" s="182">
        <v>2017</v>
      </c>
      <c r="D10" s="80"/>
      <c r="E10" s="80"/>
      <c r="F10" s="80"/>
      <c r="G10" s="80"/>
      <c r="H10" s="80"/>
      <c r="I10" s="79"/>
    </row>
    <row r="11" spans="1:9">
      <c r="A11" s="219"/>
      <c r="B11" s="64" t="s">
        <v>21</v>
      </c>
      <c r="C11" s="182">
        <v>2048</v>
      </c>
      <c r="D11" s="80"/>
      <c r="E11" s="80"/>
      <c r="F11" s="80"/>
      <c r="G11" s="80"/>
      <c r="H11" s="80"/>
      <c r="I11" s="79"/>
    </row>
    <row r="12" spans="1:9">
      <c r="A12" s="219"/>
      <c r="B12" s="64" t="s">
        <v>30</v>
      </c>
      <c r="C12" s="182">
        <v>2316</v>
      </c>
      <c r="D12" s="80"/>
      <c r="E12" s="80"/>
      <c r="F12" s="80"/>
      <c r="G12" s="80"/>
      <c r="H12" s="80"/>
      <c r="I12" s="79"/>
    </row>
    <row r="13" spans="1:9">
      <c r="A13" s="219"/>
      <c r="B13" s="64" t="s">
        <v>39</v>
      </c>
      <c r="C13" s="182">
        <v>2676</v>
      </c>
      <c r="D13" s="80"/>
      <c r="E13" s="80"/>
      <c r="F13" s="80"/>
      <c r="G13" s="80"/>
      <c r="H13" s="80"/>
      <c r="I13" s="79"/>
    </row>
    <row r="14" spans="1:9">
      <c r="A14" s="219"/>
      <c r="B14" s="64" t="s">
        <v>38</v>
      </c>
      <c r="C14" s="197">
        <v>3367</v>
      </c>
      <c r="D14" s="80"/>
      <c r="E14" s="80"/>
      <c r="F14" s="80"/>
      <c r="G14" s="80"/>
      <c r="H14" s="80"/>
      <c r="I14" s="79"/>
    </row>
    <row r="15" spans="1:9">
      <c r="A15" s="219"/>
      <c r="B15" s="64" t="s">
        <v>24</v>
      </c>
      <c r="C15" s="182">
        <v>3391</v>
      </c>
      <c r="D15" s="80"/>
      <c r="E15" s="80"/>
      <c r="F15" s="80"/>
      <c r="G15" s="80"/>
      <c r="H15" s="80"/>
      <c r="I15" s="79"/>
    </row>
    <row r="16" spans="1:9">
      <c r="A16" s="219"/>
      <c r="B16" s="65" t="s">
        <v>37</v>
      </c>
      <c r="D16" s="283">
        <v>3441</v>
      </c>
      <c r="E16" s="80"/>
      <c r="F16" s="80"/>
      <c r="G16" s="80"/>
      <c r="H16" s="80"/>
      <c r="I16" s="79"/>
    </row>
    <row r="17" spans="1:9">
      <c r="A17" s="219"/>
      <c r="B17" s="64" t="s">
        <v>23</v>
      </c>
      <c r="C17" s="182">
        <v>3821</v>
      </c>
      <c r="D17" s="35"/>
      <c r="E17" s="35"/>
      <c r="F17" s="35"/>
      <c r="G17" s="35"/>
      <c r="H17" s="35"/>
      <c r="I17" s="219"/>
    </row>
    <row r="18" spans="1:9">
      <c r="A18" s="219"/>
      <c r="B18" s="64" t="s">
        <v>29</v>
      </c>
      <c r="C18" s="182">
        <v>3858</v>
      </c>
      <c r="D18" s="35"/>
      <c r="E18" s="35"/>
      <c r="F18" s="35"/>
      <c r="G18" s="35"/>
      <c r="H18" s="35"/>
      <c r="I18" s="219"/>
    </row>
    <row r="19" spans="1:9">
      <c r="A19" s="219"/>
      <c r="B19" s="64" t="s">
        <v>31</v>
      </c>
      <c r="C19" s="182">
        <v>3953</v>
      </c>
      <c r="D19" s="35"/>
      <c r="E19" s="35"/>
      <c r="F19" s="35"/>
      <c r="G19" s="35"/>
      <c r="H19" s="35"/>
      <c r="I19" s="219"/>
    </row>
    <row r="20" spans="1:9">
      <c r="A20" s="219"/>
      <c r="B20" s="64" t="s">
        <v>25</v>
      </c>
      <c r="C20" s="182">
        <v>4206</v>
      </c>
      <c r="D20" s="35"/>
      <c r="E20" s="35"/>
      <c r="F20" s="35"/>
      <c r="G20" s="35"/>
      <c r="H20" s="35"/>
      <c r="I20" s="219"/>
    </row>
    <row r="21" spans="1:9">
      <c r="A21" s="219"/>
      <c r="B21" s="64" t="s">
        <v>26</v>
      </c>
      <c r="C21" s="182">
        <v>4303</v>
      </c>
      <c r="D21" s="35"/>
      <c r="E21" s="35"/>
      <c r="F21" s="35"/>
      <c r="G21" s="35"/>
      <c r="H21" s="35"/>
      <c r="I21" s="219"/>
    </row>
    <row r="22" spans="1:9">
      <c r="A22" s="219"/>
      <c r="B22" s="54" t="s">
        <v>36</v>
      </c>
      <c r="C22" s="182">
        <v>4563</v>
      </c>
      <c r="D22" s="35"/>
      <c r="E22" s="35"/>
      <c r="F22" s="35"/>
      <c r="G22" s="35"/>
      <c r="H22" s="35"/>
      <c r="I22" s="219"/>
    </row>
    <row r="23" spans="1:9">
      <c r="A23" s="219"/>
      <c r="B23" s="64" t="s">
        <v>33</v>
      </c>
      <c r="C23" s="182">
        <v>6080</v>
      </c>
      <c r="D23" s="35"/>
      <c r="E23" s="35"/>
      <c r="F23" s="35"/>
      <c r="G23" s="35"/>
      <c r="H23" s="35"/>
      <c r="I23" s="219"/>
    </row>
    <row r="24" spans="1:9">
      <c r="A24" s="219"/>
      <c r="B24" s="64" t="s">
        <v>34</v>
      </c>
      <c r="C24" s="182">
        <v>6437</v>
      </c>
      <c r="D24" s="35"/>
      <c r="E24" s="35"/>
      <c r="F24" s="35"/>
      <c r="G24" s="35"/>
      <c r="H24" s="35"/>
      <c r="I24" s="219"/>
    </row>
    <row r="25" spans="1:9">
      <c r="A25" s="219"/>
      <c r="B25" s="93" t="s">
        <v>55</v>
      </c>
      <c r="C25" s="182">
        <v>63420</v>
      </c>
      <c r="D25" s="35"/>
      <c r="E25" s="35"/>
      <c r="F25" s="35"/>
      <c r="G25" s="35"/>
      <c r="H25" s="35"/>
      <c r="I25" s="219"/>
    </row>
    <row r="27" spans="1:9" ht="14.25" customHeight="1">
      <c r="A27" s="352" t="s">
        <v>289</v>
      </c>
      <c r="B27" s="352"/>
      <c r="C27" s="352"/>
      <c r="D27" s="352"/>
      <c r="E27" s="352"/>
      <c r="F27" s="352"/>
      <c r="G27" s="352"/>
      <c r="H27" s="352"/>
      <c r="I27" s="6"/>
    </row>
    <row r="28" spans="1:9" ht="25.15" customHeight="1">
      <c r="A28" s="352" t="s">
        <v>580</v>
      </c>
      <c r="B28" s="352"/>
      <c r="C28" s="352"/>
      <c r="D28" s="352"/>
      <c r="E28" s="352"/>
      <c r="F28" s="352"/>
      <c r="G28" s="352"/>
      <c r="H28" s="352"/>
      <c r="I28" s="6"/>
    </row>
    <row r="29" spans="1:9">
      <c r="A29" s="249"/>
      <c r="B29" s="249"/>
      <c r="C29" s="249"/>
      <c r="D29" s="249"/>
      <c r="E29" s="249"/>
      <c r="F29" s="249"/>
      <c r="G29" s="249"/>
      <c r="H29" s="249"/>
      <c r="I29" s="6"/>
    </row>
    <row r="30" spans="1:9" s="85" customFormat="1">
      <c r="A30" s="351" t="s">
        <v>494</v>
      </c>
      <c r="B30" s="351"/>
      <c r="C30" s="351"/>
      <c r="D30" s="351"/>
      <c r="E30" s="351"/>
      <c r="F30" s="351"/>
      <c r="G30" s="351"/>
      <c r="H30" s="351"/>
      <c r="I30" s="351"/>
    </row>
    <row r="32" spans="1:9" ht="24">
      <c r="A32" s="219"/>
      <c r="B32" s="219"/>
      <c r="C32" s="82" t="s">
        <v>288</v>
      </c>
      <c r="D32" s="71"/>
      <c r="E32" s="71"/>
      <c r="F32" s="71"/>
      <c r="G32" s="71"/>
      <c r="H32" s="80"/>
      <c r="I32" s="79"/>
    </row>
    <row r="33" spans="1:9">
      <c r="A33" s="219"/>
      <c r="B33" s="127">
        <v>2012</v>
      </c>
      <c r="C33" s="294">
        <v>3443</v>
      </c>
      <c r="D33" s="35"/>
      <c r="E33" s="35"/>
      <c r="F33" s="35"/>
      <c r="G33" s="35"/>
      <c r="H33" s="36"/>
      <c r="I33" s="219"/>
    </row>
    <row r="34" spans="1:9">
      <c r="A34" s="219"/>
      <c r="B34" s="127">
        <v>2013</v>
      </c>
      <c r="C34" s="294">
        <v>3753</v>
      </c>
      <c r="D34" s="35"/>
      <c r="E34" s="35"/>
      <c r="F34" s="35"/>
      <c r="G34" s="35"/>
      <c r="H34" s="36"/>
      <c r="I34" s="219"/>
    </row>
    <row r="35" spans="1:9">
      <c r="A35" s="219"/>
      <c r="B35" s="127">
        <v>2014</v>
      </c>
      <c r="C35" s="294">
        <v>3236</v>
      </c>
      <c r="D35" s="35"/>
      <c r="E35" s="35"/>
      <c r="F35" s="35"/>
      <c r="G35" s="35"/>
      <c r="H35" s="36"/>
      <c r="I35" s="219"/>
    </row>
    <row r="36" spans="1:9">
      <c r="A36" s="219"/>
      <c r="B36" s="127">
        <v>2015</v>
      </c>
      <c r="C36" s="294">
        <v>3327</v>
      </c>
      <c r="D36" s="35"/>
      <c r="E36" s="35"/>
      <c r="F36" s="35"/>
      <c r="G36" s="35"/>
      <c r="H36" s="36"/>
      <c r="I36" s="219"/>
    </row>
    <row r="37" spans="1:9">
      <c r="A37" s="219"/>
      <c r="B37" s="127">
        <v>2016</v>
      </c>
      <c r="C37" s="294">
        <v>3441</v>
      </c>
      <c r="D37" s="35"/>
      <c r="E37" s="35"/>
      <c r="F37" s="35"/>
      <c r="G37" s="35"/>
      <c r="H37" s="36"/>
      <c r="I37" s="219"/>
    </row>
    <row r="39" spans="1:9" ht="14.25" customHeight="1">
      <c r="A39" s="352" t="s">
        <v>289</v>
      </c>
      <c r="B39" s="352"/>
      <c r="C39" s="352"/>
      <c r="D39" s="352"/>
      <c r="E39" s="352"/>
      <c r="F39" s="352"/>
      <c r="G39" s="352"/>
      <c r="H39" s="352"/>
      <c r="I39" s="6"/>
    </row>
    <row r="40" spans="1:9" ht="25.15" customHeight="1">
      <c r="A40" s="352" t="s">
        <v>580</v>
      </c>
      <c r="B40" s="352"/>
      <c r="C40" s="352"/>
      <c r="D40" s="352"/>
      <c r="E40" s="352"/>
      <c r="F40" s="352"/>
      <c r="G40" s="352"/>
      <c r="H40" s="352"/>
      <c r="I40" s="6"/>
    </row>
    <row r="41" spans="1:9">
      <c r="A41" s="249"/>
      <c r="B41" s="249"/>
      <c r="C41" s="249"/>
      <c r="D41" s="249"/>
      <c r="E41" s="249"/>
      <c r="F41" s="249"/>
      <c r="G41" s="249"/>
      <c r="H41" s="249"/>
      <c r="I41" s="6"/>
    </row>
    <row r="42" spans="1:9" s="85" customFormat="1">
      <c r="A42" s="351" t="s">
        <v>388</v>
      </c>
      <c r="B42" s="351"/>
      <c r="C42" s="351"/>
      <c r="D42" s="351"/>
      <c r="E42" s="351"/>
      <c r="F42" s="351"/>
      <c r="G42" s="351"/>
      <c r="H42" s="351"/>
      <c r="I42" s="351"/>
    </row>
    <row r="44" spans="1:9">
      <c r="A44" s="219"/>
      <c r="B44" s="219"/>
      <c r="C44" s="25">
        <v>2010</v>
      </c>
      <c r="D44" s="80">
        <v>2011</v>
      </c>
      <c r="E44" s="80">
        <v>2012</v>
      </c>
      <c r="F44" s="80">
        <v>2013</v>
      </c>
      <c r="G44" s="80">
        <v>2014</v>
      </c>
      <c r="H44" s="80">
        <v>2015</v>
      </c>
      <c r="I44" s="79">
        <v>2016</v>
      </c>
    </row>
    <row r="45" spans="1:9">
      <c r="A45" s="219"/>
      <c r="B45" s="217" t="s">
        <v>440</v>
      </c>
      <c r="C45" s="35">
        <v>894</v>
      </c>
      <c r="D45" s="35">
        <v>789</v>
      </c>
      <c r="E45" s="35">
        <v>707</v>
      </c>
      <c r="F45" s="35">
        <v>1148</v>
      </c>
      <c r="G45" s="35">
        <v>976</v>
      </c>
      <c r="H45" s="35">
        <v>937</v>
      </c>
      <c r="I45" s="217">
        <v>948</v>
      </c>
    </row>
    <row r="46" spans="1:9">
      <c r="A46" s="219"/>
      <c r="B46" s="217" t="s">
        <v>442</v>
      </c>
      <c r="C46" s="35">
        <v>586</v>
      </c>
      <c r="D46" s="35">
        <v>561</v>
      </c>
      <c r="E46" s="35">
        <v>539</v>
      </c>
      <c r="F46" s="35">
        <v>574</v>
      </c>
      <c r="G46" s="35">
        <v>522</v>
      </c>
      <c r="H46" s="35">
        <v>517</v>
      </c>
      <c r="I46" s="217">
        <v>508</v>
      </c>
    </row>
    <row r="47" spans="1:9">
      <c r="A47" s="219"/>
      <c r="B47" s="217" t="s">
        <v>444</v>
      </c>
      <c r="C47" s="35">
        <v>403</v>
      </c>
      <c r="D47" s="35">
        <v>371</v>
      </c>
      <c r="E47" s="35">
        <v>427</v>
      </c>
      <c r="F47" s="35">
        <v>419</v>
      </c>
      <c r="G47" s="35">
        <v>404</v>
      </c>
      <c r="H47" s="35">
        <v>508</v>
      </c>
      <c r="I47" s="217">
        <v>438</v>
      </c>
    </row>
    <row r="48" spans="1:9">
      <c r="A48" s="219"/>
      <c r="B48" s="217" t="s">
        <v>443</v>
      </c>
      <c r="C48" s="35">
        <v>545</v>
      </c>
      <c r="D48" s="35">
        <v>500</v>
      </c>
      <c r="E48" s="35">
        <v>518</v>
      </c>
      <c r="F48" s="35">
        <v>529</v>
      </c>
      <c r="G48" s="35">
        <v>476</v>
      </c>
      <c r="H48" s="35">
        <v>457</v>
      </c>
      <c r="I48" s="217">
        <v>417</v>
      </c>
    </row>
    <row r="49" spans="1:9">
      <c r="A49" s="219"/>
      <c r="B49" s="217" t="s">
        <v>438</v>
      </c>
      <c r="C49" s="35">
        <v>349</v>
      </c>
      <c r="D49" s="35">
        <v>324</v>
      </c>
      <c r="E49" s="35">
        <v>365</v>
      </c>
      <c r="F49" s="35">
        <v>259</v>
      </c>
      <c r="G49" s="35">
        <v>300</v>
      </c>
      <c r="H49" s="35">
        <v>323</v>
      </c>
      <c r="I49" s="217">
        <v>282</v>
      </c>
    </row>
    <row r="50" spans="1:9">
      <c r="A50" s="219"/>
      <c r="B50" s="217" t="s">
        <v>439</v>
      </c>
      <c r="C50" s="35">
        <v>214</v>
      </c>
      <c r="D50" s="35">
        <v>225</v>
      </c>
      <c r="E50" s="35">
        <v>245</v>
      </c>
      <c r="F50" s="35">
        <v>206</v>
      </c>
      <c r="G50" s="35">
        <v>179</v>
      </c>
      <c r="H50" s="35">
        <v>214</v>
      </c>
      <c r="I50" s="217">
        <v>235</v>
      </c>
    </row>
    <row r="51" spans="1:9">
      <c r="A51" s="219"/>
      <c r="B51" s="217" t="s">
        <v>451</v>
      </c>
      <c r="C51" s="35">
        <v>153</v>
      </c>
      <c r="D51" s="35">
        <v>218</v>
      </c>
      <c r="E51" s="35">
        <v>142</v>
      </c>
      <c r="F51" s="35">
        <v>161</v>
      </c>
      <c r="G51" s="35">
        <v>2</v>
      </c>
      <c r="H51" s="35">
        <v>1</v>
      </c>
      <c r="I51" s="217">
        <v>234</v>
      </c>
    </row>
    <row r="52" spans="1:9">
      <c r="A52" s="219"/>
      <c r="B52" s="217" t="s">
        <v>441</v>
      </c>
      <c r="C52" s="35">
        <v>235</v>
      </c>
      <c r="D52" s="35">
        <v>257</v>
      </c>
      <c r="E52" s="35">
        <v>231</v>
      </c>
      <c r="F52" s="35">
        <v>229</v>
      </c>
      <c r="G52" s="35">
        <v>185</v>
      </c>
      <c r="H52" s="35">
        <v>189</v>
      </c>
      <c r="I52" s="217">
        <v>189</v>
      </c>
    </row>
    <row r="53" spans="1:9">
      <c r="A53" s="219"/>
      <c r="B53" s="217" t="s">
        <v>453</v>
      </c>
      <c r="C53" s="35">
        <v>85</v>
      </c>
      <c r="D53" s="35">
        <v>110</v>
      </c>
      <c r="E53" s="35">
        <v>127</v>
      </c>
      <c r="F53" s="35">
        <v>104</v>
      </c>
      <c r="G53" s="35">
        <v>84</v>
      </c>
      <c r="H53" s="35">
        <v>85</v>
      </c>
      <c r="I53" s="217">
        <v>105</v>
      </c>
    </row>
    <row r="54" spans="1:9">
      <c r="A54" s="219"/>
      <c r="B54" s="217" t="s">
        <v>452</v>
      </c>
      <c r="C54" s="35">
        <v>36</v>
      </c>
      <c r="D54" s="35">
        <v>50</v>
      </c>
      <c r="E54" s="35">
        <v>52</v>
      </c>
      <c r="F54" s="35">
        <v>58</v>
      </c>
      <c r="G54" s="35">
        <v>49</v>
      </c>
      <c r="H54" s="35">
        <v>56</v>
      </c>
      <c r="I54" s="217">
        <v>45</v>
      </c>
    </row>
    <row r="55" spans="1:9">
      <c r="A55" s="219"/>
      <c r="B55" s="217" t="s">
        <v>455</v>
      </c>
      <c r="C55" s="35">
        <v>70</v>
      </c>
      <c r="D55" s="35">
        <v>70</v>
      </c>
      <c r="E55" s="35">
        <v>90</v>
      </c>
      <c r="F55" s="35">
        <v>64</v>
      </c>
      <c r="G55" s="35">
        <v>58</v>
      </c>
      <c r="H55" s="35">
        <v>40</v>
      </c>
      <c r="I55" s="217">
        <v>40</v>
      </c>
    </row>
    <row r="56" spans="1:9">
      <c r="A56" s="219"/>
      <c r="B56" s="217" t="s">
        <v>454</v>
      </c>
      <c r="C56" s="35">
        <v>3</v>
      </c>
      <c r="D56" s="35">
        <v>3</v>
      </c>
      <c r="E56" s="35">
        <v>0</v>
      </c>
      <c r="F56" s="35">
        <v>2</v>
      </c>
      <c r="G56" s="35">
        <v>1</v>
      </c>
      <c r="H56" s="35">
        <v>0</v>
      </c>
      <c r="I56" s="217">
        <v>0</v>
      </c>
    </row>
    <row r="57" spans="1:9" s="219" customFormat="1">
      <c r="B57" s="217"/>
      <c r="C57" s="35"/>
      <c r="D57" s="35"/>
      <c r="E57" s="35"/>
      <c r="F57" s="35"/>
      <c r="G57" s="35"/>
      <c r="H57" s="35"/>
      <c r="I57" s="217"/>
    </row>
    <row r="58" spans="1:9" s="219" customFormat="1">
      <c r="B58" s="217"/>
      <c r="C58" s="35"/>
      <c r="D58" s="35"/>
      <c r="E58" s="35"/>
      <c r="F58" s="35"/>
      <c r="G58" s="35"/>
      <c r="H58" s="35"/>
      <c r="I58" s="217"/>
    </row>
    <row r="59" spans="1:9" s="219" customFormat="1">
      <c r="B59" s="217"/>
      <c r="C59" s="35"/>
      <c r="D59" s="35"/>
      <c r="E59" s="35"/>
      <c r="F59" s="35"/>
      <c r="G59" s="35"/>
      <c r="H59" s="35"/>
      <c r="I59" s="217"/>
    </row>
    <row r="60" spans="1:9" s="219" customFormat="1">
      <c r="B60" s="217"/>
      <c r="C60" s="35"/>
      <c r="D60" s="35"/>
      <c r="E60" s="35"/>
      <c r="F60" s="35"/>
      <c r="G60" s="35"/>
      <c r="H60" s="35"/>
      <c r="I60" s="217"/>
    </row>
    <row r="61" spans="1:9" s="219" customFormat="1">
      <c r="B61" s="217"/>
      <c r="C61" s="35"/>
      <c r="D61" s="35"/>
      <c r="E61" s="35"/>
      <c r="F61" s="35"/>
      <c r="G61" s="35"/>
      <c r="H61" s="35"/>
      <c r="I61" s="217"/>
    </row>
    <row r="62" spans="1:9" s="219" customFormat="1">
      <c r="B62" s="217"/>
      <c r="C62" s="35"/>
      <c r="D62" s="35"/>
      <c r="E62" s="35"/>
      <c r="F62" s="35"/>
      <c r="G62" s="35"/>
      <c r="H62" s="35"/>
      <c r="I62" s="217"/>
    </row>
    <row r="63" spans="1:9" s="219" customFormat="1">
      <c r="B63" s="217"/>
      <c r="C63" s="35"/>
      <c r="D63" s="35"/>
      <c r="E63" s="35"/>
      <c r="F63" s="35"/>
      <c r="G63" s="35"/>
      <c r="H63" s="35"/>
      <c r="I63" s="217"/>
    </row>
    <row r="64" spans="1:9" s="219" customFormat="1">
      <c r="B64" s="217"/>
      <c r="C64" s="35"/>
      <c r="D64" s="35"/>
      <c r="E64" s="35"/>
      <c r="F64" s="35"/>
      <c r="G64" s="35"/>
      <c r="H64" s="35"/>
      <c r="I64" s="217"/>
    </row>
    <row r="65" spans="2:9" s="219" customFormat="1">
      <c r="B65" s="217"/>
      <c r="C65" s="35"/>
      <c r="D65" s="35"/>
      <c r="E65" s="35"/>
      <c r="F65" s="35"/>
      <c r="G65" s="35"/>
      <c r="H65" s="35"/>
      <c r="I65" s="217"/>
    </row>
    <row r="66" spans="2:9" s="219" customFormat="1">
      <c r="B66" s="217"/>
      <c r="C66" s="35"/>
      <c r="D66" s="35"/>
      <c r="E66" s="35"/>
      <c r="F66" s="35"/>
      <c r="G66" s="35"/>
      <c r="H66" s="35"/>
      <c r="I66" s="217"/>
    </row>
    <row r="67" spans="2:9" s="219" customFormat="1">
      <c r="B67" s="217"/>
      <c r="C67" s="35"/>
      <c r="D67" s="35"/>
      <c r="E67" s="35"/>
      <c r="F67" s="35"/>
      <c r="G67" s="35"/>
      <c r="H67" s="35"/>
      <c r="I67" s="217"/>
    </row>
    <row r="68" spans="2:9" s="219" customFormat="1">
      <c r="B68" s="217"/>
      <c r="C68" s="35"/>
      <c r="D68" s="35"/>
      <c r="E68" s="35"/>
      <c r="F68" s="35"/>
      <c r="G68" s="35"/>
      <c r="H68" s="35"/>
      <c r="I68" s="217"/>
    </row>
    <row r="69" spans="2:9" s="219" customFormat="1">
      <c r="B69" s="217"/>
      <c r="C69" s="35"/>
      <c r="D69" s="35"/>
      <c r="E69" s="35"/>
      <c r="F69" s="35"/>
      <c r="G69" s="35"/>
      <c r="H69" s="35"/>
      <c r="I69" s="217"/>
    </row>
    <row r="70" spans="2:9" s="219" customFormat="1">
      <c r="B70" s="217"/>
      <c r="C70" s="35"/>
      <c r="D70" s="35"/>
      <c r="E70" s="35"/>
      <c r="F70" s="35"/>
      <c r="G70" s="35"/>
      <c r="H70" s="35"/>
      <c r="I70" s="217"/>
    </row>
    <row r="71" spans="2:9" s="219" customFormat="1">
      <c r="B71" s="217"/>
      <c r="C71" s="35"/>
      <c r="D71" s="35"/>
      <c r="E71" s="35"/>
      <c r="F71" s="35"/>
      <c r="G71" s="35"/>
      <c r="H71" s="35"/>
      <c r="I71" s="217"/>
    </row>
    <row r="72" spans="2:9" s="219" customFormat="1">
      <c r="B72" s="217"/>
      <c r="C72" s="35"/>
      <c r="D72" s="35"/>
      <c r="E72" s="35"/>
      <c r="F72" s="35"/>
      <c r="G72" s="35"/>
      <c r="H72" s="35"/>
      <c r="I72" s="217"/>
    </row>
    <row r="73" spans="2:9" s="219" customFormat="1">
      <c r="B73" s="217"/>
      <c r="C73" s="35"/>
      <c r="D73" s="35"/>
      <c r="E73" s="35"/>
      <c r="F73" s="35"/>
      <c r="G73" s="35"/>
      <c r="H73" s="35"/>
      <c r="I73" s="217"/>
    </row>
    <row r="74" spans="2:9" s="219" customFormat="1">
      <c r="B74" s="217"/>
      <c r="C74" s="35"/>
      <c r="D74" s="35"/>
      <c r="E74" s="35"/>
      <c r="F74" s="35"/>
      <c r="G74" s="35"/>
      <c r="H74" s="35"/>
      <c r="I74" s="217"/>
    </row>
    <row r="75" spans="2:9" s="219" customFormat="1">
      <c r="B75" s="217"/>
      <c r="C75" s="35"/>
      <c r="D75" s="35"/>
      <c r="E75" s="35"/>
      <c r="F75" s="35"/>
      <c r="G75" s="35"/>
      <c r="H75" s="35"/>
      <c r="I75" s="217"/>
    </row>
    <row r="76" spans="2:9" s="219" customFormat="1">
      <c r="B76" s="217"/>
      <c r="C76" s="35"/>
      <c r="D76" s="35"/>
      <c r="E76" s="35"/>
      <c r="F76" s="35"/>
      <c r="G76" s="35"/>
      <c r="H76" s="35"/>
      <c r="I76" s="217"/>
    </row>
    <row r="77" spans="2:9" s="219" customFormat="1">
      <c r="B77" s="217"/>
      <c r="C77" s="35"/>
      <c r="D77" s="35"/>
      <c r="E77" s="35"/>
      <c r="F77" s="35"/>
      <c r="G77" s="35"/>
      <c r="H77" s="35"/>
      <c r="I77" s="217"/>
    </row>
    <row r="78" spans="2:9" s="219" customFormat="1">
      <c r="B78" s="217"/>
      <c r="C78" s="35"/>
      <c r="D78" s="35"/>
      <c r="E78" s="35"/>
      <c r="F78" s="35"/>
      <c r="G78" s="35"/>
      <c r="H78" s="35"/>
      <c r="I78" s="217"/>
    </row>
    <row r="79" spans="2:9" s="219" customFormat="1">
      <c r="B79" s="217"/>
      <c r="C79" s="35"/>
      <c r="D79" s="35"/>
      <c r="E79" s="35"/>
      <c r="F79" s="35"/>
      <c r="G79" s="35"/>
      <c r="H79" s="35"/>
      <c r="I79" s="217"/>
    </row>
    <row r="80" spans="2:9" s="219" customFormat="1">
      <c r="B80" s="217"/>
      <c r="C80" s="35"/>
      <c r="D80" s="35"/>
      <c r="E80" s="35"/>
      <c r="F80" s="35"/>
      <c r="G80" s="35"/>
      <c r="H80" s="35"/>
      <c r="I80" s="217"/>
    </row>
    <row r="81" spans="2:9" s="219" customFormat="1">
      <c r="B81" s="217"/>
      <c r="C81" s="35"/>
      <c r="D81" s="35"/>
      <c r="E81" s="35"/>
      <c r="F81" s="35"/>
      <c r="G81" s="35"/>
      <c r="H81" s="35"/>
      <c r="I81" s="217"/>
    </row>
    <row r="82" spans="2:9" s="219" customFormat="1">
      <c r="B82" s="217"/>
      <c r="C82" s="35"/>
      <c r="D82" s="35"/>
      <c r="E82" s="35"/>
      <c r="F82" s="35"/>
      <c r="G82" s="35"/>
      <c r="H82" s="35"/>
      <c r="I82" s="217"/>
    </row>
    <row r="83" spans="2:9" s="219" customFormat="1">
      <c r="B83" s="217"/>
      <c r="C83" s="35"/>
      <c r="D83" s="35"/>
      <c r="E83" s="35"/>
      <c r="F83" s="35"/>
      <c r="G83" s="35"/>
      <c r="H83" s="35"/>
      <c r="I83" s="217"/>
    </row>
    <row r="84" spans="2:9" s="219" customFormat="1">
      <c r="B84" s="217"/>
      <c r="C84" s="35"/>
      <c r="D84" s="35"/>
      <c r="E84" s="35"/>
      <c r="F84" s="35"/>
      <c r="G84" s="35"/>
      <c r="H84" s="35"/>
      <c r="I84" s="217"/>
    </row>
    <row r="85" spans="2:9" s="219" customFormat="1">
      <c r="B85" s="217"/>
      <c r="C85" s="35"/>
      <c r="D85" s="35"/>
      <c r="E85" s="35"/>
      <c r="F85" s="35"/>
      <c r="G85" s="35"/>
      <c r="H85" s="35"/>
      <c r="I85" s="217"/>
    </row>
    <row r="86" spans="2:9" s="219" customFormat="1">
      <c r="B86" s="217"/>
      <c r="C86" s="35"/>
      <c r="D86" s="35"/>
      <c r="E86" s="35"/>
      <c r="F86" s="35"/>
      <c r="G86" s="35"/>
      <c r="H86" s="35"/>
      <c r="I86" s="217"/>
    </row>
    <row r="87" spans="2:9" s="219" customFormat="1">
      <c r="B87" s="217"/>
      <c r="C87" s="35"/>
      <c r="D87" s="35"/>
      <c r="E87" s="35"/>
      <c r="F87" s="35"/>
      <c r="G87" s="35"/>
      <c r="H87" s="35"/>
      <c r="I87" s="217"/>
    </row>
    <row r="88" spans="2:9" s="219" customFormat="1">
      <c r="B88" s="217"/>
      <c r="C88" s="35"/>
      <c r="D88" s="35"/>
      <c r="E88" s="35"/>
      <c r="F88" s="35"/>
      <c r="G88" s="35"/>
      <c r="H88" s="35"/>
      <c r="I88" s="217"/>
    </row>
    <row r="89" spans="2:9" s="219" customFormat="1">
      <c r="B89" s="217"/>
      <c r="C89" s="35"/>
      <c r="D89" s="35"/>
      <c r="E89" s="35"/>
      <c r="F89" s="35"/>
      <c r="G89" s="35"/>
      <c r="H89" s="35"/>
      <c r="I89" s="217"/>
    </row>
    <row r="90" spans="2:9" s="219" customFormat="1">
      <c r="B90" s="217"/>
      <c r="C90" s="35"/>
      <c r="D90" s="35"/>
      <c r="E90" s="35"/>
      <c r="F90" s="35"/>
      <c r="G90" s="35"/>
      <c r="H90" s="35"/>
      <c r="I90" s="217"/>
    </row>
    <row r="91" spans="2:9" s="219" customFormat="1">
      <c r="B91" s="217"/>
      <c r="C91" s="35"/>
      <c r="D91" s="35"/>
      <c r="E91" s="35"/>
      <c r="F91" s="35"/>
      <c r="G91" s="35"/>
      <c r="H91" s="35"/>
      <c r="I91" s="217"/>
    </row>
    <row r="92" spans="2:9" s="219" customFormat="1">
      <c r="B92" s="217"/>
      <c r="C92" s="35"/>
      <c r="D92" s="35"/>
      <c r="E92" s="35"/>
      <c r="F92" s="35"/>
      <c r="G92" s="35"/>
      <c r="H92" s="35"/>
      <c r="I92" s="217"/>
    </row>
    <row r="93" spans="2:9" s="219" customFormat="1">
      <c r="B93" s="217"/>
      <c r="C93" s="35"/>
      <c r="D93" s="35"/>
      <c r="E93" s="35"/>
      <c r="F93" s="35"/>
      <c r="G93" s="35"/>
      <c r="H93" s="35"/>
      <c r="I93" s="217"/>
    </row>
    <row r="94" spans="2:9" s="219" customFormat="1">
      <c r="B94" s="217"/>
      <c r="C94" s="35"/>
      <c r="D94" s="35"/>
      <c r="E94" s="35"/>
      <c r="F94" s="35"/>
      <c r="G94" s="35"/>
      <c r="H94" s="35"/>
      <c r="I94" s="217"/>
    </row>
    <row r="95" spans="2:9" s="219" customFormat="1">
      <c r="B95" s="217"/>
      <c r="C95" s="35"/>
      <c r="D95" s="35"/>
      <c r="E95" s="35"/>
      <c r="F95" s="35"/>
      <c r="G95" s="35"/>
      <c r="H95" s="35"/>
      <c r="I95" s="217"/>
    </row>
    <row r="96" spans="2:9" s="219" customFormat="1">
      <c r="B96" s="217"/>
      <c r="C96" s="35"/>
      <c r="D96" s="35"/>
      <c r="E96" s="35"/>
      <c r="F96" s="35"/>
      <c r="G96" s="35"/>
      <c r="H96" s="35"/>
      <c r="I96" s="217"/>
    </row>
    <row r="97" spans="1:9" s="219" customFormat="1">
      <c r="B97" s="217"/>
      <c r="C97" s="35"/>
      <c r="D97" s="35"/>
      <c r="E97" s="35"/>
      <c r="F97" s="35"/>
      <c r="G97" s="35"/>
      <c r="H97" s="35"/>
      <c r="I97" s="217"/>
    </row>
    <row r="98" spans="1:9" s="219" customFormat="1">
      <c r="B98" s="217"/>
      <c r="C98" s="35"/>
      <c r="D98" s="35"/>
      <c r="E98" s="35"/>
      <c r="F98" s="35"/>
      <c r="G98" s="35"/>
      <c r="H98" s="35"/>
      <c r="I98" s="217"/>
    </row>
    <row r="99" spans="1:9" s="219" customFormat="1">
      <c r="B99" s="217"/>
      <c r="C99" s="35"/>
      <c r="D99" s="35"/>
      <c r="E99" s="35"/>
      <c r="F99" s="35"/>
      <c r="G99" s="35"/>
      <c r="H99" s="35"/>
      <c r="I99" s="217"/>
    </row>
    <row r="100" spans="1:9" s="219" customFormat="1">
      <c r="B100" s="217"/>
      <c r="C100" s="35"/>
      <c r="D100" s="35"/>
      <c r="E100" s="35"/>
      <c r="F100" s="35"/>
      <c r="G100" s="35"/>
      <c r="H100" s="35"/>
      <c r="I100" s="217"/>
    </row>
    <row r="101" spans="1:9" s="219" customFormat="1">
      <c r="B101" s="217"/>
      <c r="C101" s="35"/>
      <c r="D101" s="35"/>
      <c r="E101" s="35"/>
      <c r="F101" s="35"/>
      <c r="G101" s="35"/>
      <c r="H101" s="35"/>
      <c r="I101" s="217"/>
    </row>
    <row r="102" spans="1:9" s="219" customFormat="1">
      <c r="B102" s="217"/>
      <c r="C102" s="35"/>
      <c r="D102" s="35"/>
      <c r="E102" s="35"/>
      <c r="F102" s="35"/>
      <c r="G102" s="35"/>
      <c r="H102" s="35"/>
      <c r="I102" s="217"/>
    </row>
    <row r="103" spans="1:9" s="219" customFormat="1">
      <c r="B103" s="217"/>
      <c r="C103" s="35"/>
      <c r="D103" s="35"/>
      <c r="E103" s="35"/>
      <c r="F103" s="35"/>
      <c r="G103" s="35"/>
      <c r="H103" s="35"/>
      <c r="I103" s="217"/>
    </row>
    <row r="104" spans="1:9" s="219" customFormat="1">
      <c r="B104" s="217"/>
      <c r="C104" s="35"/>
      <c r="D104" s="35"/>
      <c r="E104" s="35"/>
      <c r="F104" s="35"/>
      <c r="G104" s="35"/>
      <c r="H104" s="35"/>
      <c r="I104" s="217"/>
    </row>
    <row r="105" spans="1:9" s="219" customFormat="1">
      <c r="B105" s="217"/>
      <c r="C105" s="35"/>
      <c r="D105" s="35"/>
      <c r="E105" s="35"/>
      <c r="F105" s="35"/>
      <c r="G105" s="35"/>
      <c r="H105" s="35"/>
      <c r="I105" s="217"/>
    </row>
    <row r="106" spans="1:9" s="219" customFormat="1">
      <c r="B106" s="217"/>
      <c r="C106" s="35"/>
      <c r="D106" s="35"/>
      <c r="E106" s="35"/>
      <c r="F106" s="35"/>
      <c r="G106" s="35"/>
      <c r="H106" s="35"/>
      <c r="I106" s="217"/>
    </row>
    <row r="107" spans="1:9" s="219" customFormat="1">
      <c r="B107" s="217"/>
      <c r="C107" s="35"/>
      <c r="D107" s="35"/>
      <c r="E107" s="35"/>
      <c r="F107" s="35"/>
      <c r="G107" s="35"/>
      <c r="H107" s="35"/>
      <c r="I107" s="217"/>
    </row>
    <row r="108" spans="1:9" s="219" customFormat="1">
      <c r="B108" s="217"/>
      <c r="C108" s="35"/>
      <c r="D108" s="35"/>
      <c r="E108" s="35"/>
      <c r="F108" s="35"/>
      <c r="G108" s="35"/>
      <c r="H108" s="35"/>
      <c r="I108" s="217"/>
    </row>
    <row r="109" spans="1:9" s="219" customFormat="1">
      <c r="B109" s="217"/>
      <c r="C109" s="35"/>
      <c r="D109" s="35"/>
      <c r="E109" s="35"/>
      <c r="F109" s="35"/>
      <c r="G109" s="35"/>
      <c r="H109" s="35"/>
      <c r="I109" s="217"/>
    </row>
    <row r="110" spans="1:9" s="219" customFormat="1">
      <c r="B110" s="217"/>
      <c r="C110" s="35"/>
      <c r="D110" s="35"/>
      <c r="E110" s="35"/>
      <c r="F110" s="35"/>
      <c r="G110" s="35"/>
      <c r="H110" s="35"/>
      <c r="I110" s="217"/>
    </row>
    <row r="111" spans="1:9">
      <c r="A111" s="219"/>
      <c r="B111" s="24"/>
      <c r="C111" s="35"/>
      <c r="D111" s="35"/>
      <c r="E111" s="35"/>
      <c r="F111" s="35"/>
      <c r="G111" s="35"/>
      <c r="H111" s="35"/>
      <c r="I111" s="219"/>
    </row>
    <row r="112" spans="1:9">
      <c r="A112" s="219"/>
      <c r="B112" s="24"/>
      <c r="C112" s="35"/>
      <c r="D112" s="35"/>
      <c r="E112" s="35"/>
      <c r="F112" s="35"/>
      <c r="G112" s="35"/>
      <c r="H112" s="35"/>
      <c r="I112" s="219"/>
    </row>
    <row r="113" spans="1:15">
      <c r="A113" s="219"/>
      <c r="B113" s="23"/>
      <c r="C113" s="35"/>
      <c r="D113" s="35"/>
      <c r="E113" s="35"/>
      <c r="F113" s="35"/>
      <c r="G113" s="35"/>
      <c r="H113" s="35"/>
      <c r="I113" s="219"/>
    </row>
    <row r="114" spans="1:15">
      <c r="A114" s="219"/>
      <c r="B114" s="23"/>
      <c r="C114" s="35"/>
      <c r="D114" s="35"/>
      <c r="E114" s="35"/>
      <c r="F114" s="35"/>
      <c r="G114" s="35"/>
      <c r="H114" s="35"/>
      <c r="I114" s="219"/>
    </row>
    <row r="116" spans="1:15" ht="14.25" customHeight="1">
      <c r="A116" s="352" t="s">
        <v>289</v>
      </c>
      <c r="B116" s="352"/>
      <c r="C116" s="352"/>
      <c r="D116" s="352"/>
      <c r="E116" s="352"/>
      <c r="F116" s="352"/>
      <c r="G116" s="352"/>
      <c r="H116" s="352"/>
      <c r="I116" s="6"/>
    </row>
    <row r="117" spans="1:15" ht="25.15" customHeight="1">
      <c r="A117" s="352" t="s">
        <v>580</v>
      </c>
      <c r="B117" s="352"/>
      <c r="C117" s="352"/>
      <c r="D117" s="352"/>
      <c r="E117" s="352"/>
      <c r="F117" s="352"/>
      <c r="G117" s="352"/>
      <c r="H117" s="352"/>
      <c r="I117" s="6"/>
    </row>
    <row r="119" spans="1:15" s="85" customFormat="1">
      <c r="A119" s="351" t="s">
        <v>570</v>
      </c>
      <c r="B119" s="351"/>
      <c r="C119" s="351"/>
      <c r="D119" s="351"/>
      <c r="E119" s="351"/>
      <c r="F119" s="351"/>
      <c r="G119" s="351"/>
      <c r="H119" s="351"/>
      <c r="I119" s="351"/>
    </row>
    <row r="122" spans="1:15" ht="26.45" customHeight="1">
      <c r="A122" s="219"/>
      <c r="B122" s="86" t="s">
        <v>290</v>
      </c>
      <c r="C122" s="86">
        <v>2012</v>
      </c>
      <c r="D122" s="86">
        <v>2013</v>
      </c>
      <c r="E122" s="86">
        <v>2014</v>
      </c>
      <c r="F122" s="86">
        <v>2015</v>
      </c>
      <c r="G122" s="86">
        <v>2016</v>
      </c>
      <c r="H122" s="70"/>
      <c r="O122" s="70"/>
    </row>
    <row r="123" spans="1:15">
      <c r="A123" s="219"/>
      <c r="B123" s="35" t="s">
        <v>292</v>
      </c>
      <c r="C123" s="35">
        <v>38</v>
      </c>
      <c r="D123" s="35">
        <v>44</v>
      </c>
      <c r="E123" s="35">
        <v>42</v>
      </c>
      <c r="F123" s="35">
        <v>49</v>
      </c>
      <c r="G123" s="35">
        <v>52</v>
      </c>
      <c r="H123" s="219"/>
      <c r="O123" s="219"/>
    </row>
    <row r="124" spans="1:15">
      <c r="A124" s="219"/>
      <c r="B124" s="35" t="s">
        <v>293</v>
      </c>
      <c r="C124" s="68">
        <v>27602</v>
      </c>
      <c r="D124" s="68">
        <v>27647</v>
      </c>
      <c r="E124" s="68">
        <v>26780</v>
      </c>
      <c r="F124" s="68">
        <v>26413</v>
      </c>
      <c r="G124" s="68">
        <v>27222</v>
      </c>
      <c r="H124" s="219"/>
      <c r="O124" s="219"/>
    </row>
    <row r="125" spans="1:15">
      <c r="A125" s="219"/>
      <c r="B125" s="35" t="s">
        <v>294</v>
      </c>
      <c r="C125" s="68">
        <v>2575</v>
      </c>
      <c r="D125" s="68">
        <v>2755</v>
      </c>
      <c r="E125" s="68">
        <v>2689</v>
      </c>
      <c r="F125" s="68">
        <v>2614</v>
      </c>
      <c r="G125" s="68">
        <v>2442</v>
      </c>
      <c r="H125" s="219"/>
      <c r="O125" s="219"/>
    </row>
    <row r="126" spans="1:15">
      <c r="A126" s="219"/>
      <c r="B126" s="35" t="s">
        <v>295</v>
      </c>
      <c r="C126" s="35">
        <v>31</v>
      </c>
      <c r="D126" s="35">
        <v>25</v>
      </c>
      <c r="E126" s="35">
        <v>25</v>
      </c>
      <c r="F126" s="35">
        <v>29</v>
      </c>
      <c r="G126" s="35">
        <v>13</v>
      </c>
      <c r="H126" s="219"/>
      <c r="O126" s="219"/>
    </row>
    <row r="127" spans="1:15">
      <c r="A127" s="219"/>
      <c r="B127" s="35" t="s">
        <v>296</v>
      </c>
      <c r="C127" s="35">
        <v>136</v>
      </c>
      <c r="D127" s="35">
        <v>109</v>
      </c>
      <c r="E127" s="35">
        <v>122</v>
      </c>
      <c r="F127" s="35">
        <v>129</v>
      </c>
      <c r="G127" s="35">
        <v>123</v>
      </c>
      <c r="H127" s="219"/>
      <c r="O127" s="219"/>
    </row>
    <row r="128" spans="1:15">
      <c r="A128" s="219"/>
      <c r="B128" s="35" t="s">
        <v>297</v>
      </c>
      <c r="C128" s="35">
        <v>50</v>
      </c>
      <c r="D128" s="35">
        <v>54</v>
      </c>
      <c r="E128" s="35">
        <v>48</v>
      </c>
      <c r="F128" s="35">
        <v>49</v>
      </c>
      <c r="G128" s="35">
        <v>44</v>
      </c>
      <c r="H128" s="219"/>
      <c r="O128" s="219"/>
    </row>
    <row r="129" spans="1:15">
      <c r="A129" s="219"/>
      <c r="B129" s="35" t="s">
        <v>298</v>
      </c>
      <c r="C129" s="35">
        <v>194</v>
      </c>
      <c r="D129" s="35">
        <v>179</v>
      </c>
      <c r="E129" s="35">
        <v>197</v>
      </c>
      <c r="F129" s="35">
        <v>204</v>
      </c>
      <c r="G129" s="35">
        <v>223</v>
      </c>
      <c r="H129" s="219"/>
      <c r="O129" s="219"/>
    </row>
    <row r="130" spans="1:15">
      <c r="A130" s="219"/>
      <c r="B130" s="35" t="s">
        <v>299</v>
      </c>
      <c r="C130" s="35">
        <v>55</v>
      </c>
      <c r="D130" s="35">
        <v>48</v>
      </c>
      <c r="E130" s="35">
        <v>37</v>
      </c>
      <c r="F130" s="35">
        <v>45</v>
      </c>
      <c r="G130" s="35">
        <v>38</v>
      </c>
      <c r="H130" s="219"/>
      <c r="O130" s="219"/>
    </row>
    <row r="131" spans="1:15">
      <c r="A131" s="219"/>
      <c r="B131" s="35" t="s">
        <v>300</v>
      </c>
      <c r="C131" s="35">
        <v>10</v>
      </c>
      <c r="D131" s="35">
        <v>6</v>
      </c>
      <c r="E131" s="35">
        <v>8</v>
      </c>
      <c r="F131" s="35">
        <v>6</v>
      </c>
      <c r="G131" s="35">
        <v>3</v>
      </c>
      <c r="H131" s="219"/>
      <c r="O131" s="219"/>
    </row>
    <row r="132" spans="1:15">
      <c r="A132" s="219"/>
      <c r="B132" s="35" t="s">
        <v>301</v>
      </c>
      <c r="C132" s="68">
        <v>4818</v>
      </c>
      <c r="D132" s="68">
        <v>4696</v>
      </c>
      <c r="E132" s="68">
        <v>4443</v>
      </c>
      <c r="F132" s="68">
        <v>4563</v>
      </c>
      <c r="G132" s="68">
        <v>4849</v>
      </c>
      <c r="H132" s="219"/>
      <c r="O132" s="219"/>
    </row>
    <row r="133" spans="1:15">
      <c r="A133" s="219"/>
      <c r="B133" s="35" t="s">
        <v>267</v>
      </c>
      <c r="C133" s="35">
        <v>590</v>
      </c>
      <c r="D133" s="35">
        <v>596</v>
      </c>
      <c r="E133" s="35">
        <v>619</v>
      </c>
      <c r="F133" s="35">
        <v>587</v>
      </c>
      <c r="G133" s="35">
        <v>571</v>
      </c>
      <c r="H133" s="219"/>
      <c r="O133" s="219"/>
    </row>
    <row r="134" spans="1:15">
      <c r="A134" s="219"/>
      <c r="B134" s="35" t="s">
        <v>302</v>
      </c>
      <c r="C134" s="35">
        <v>366</v>
      </c>
      <c r="D134" s="35">
        <v>359</v>
      </c>
      <c r="E134" s="35">
        <v>292</v>
      </c>
      <c r="F134" s="35">
        <v>295</v>
      </c>
      <c r="G134" s="35">
        <v>330</v>
      </c>
      <c r="H134" s="219"/>
      <c r="O134" s="219"/>
    </row>
    <row r="135" spans="1:15">
      <c r="A135" s="219"/>
      <c r="B135" s="35" t="s">
        <v>303</v>
      </c>
      <c r="C135" s="68">
        <v>28285</v>
      </c>
      <c r="D135" s="68">
        <v>27704</v>
      </c>
      <c r="E135" s="68">
        <v>26463</v>
      </c>
      <c r="F135" s="68">
        <v>26338</v>
      </c>
      <c r="G135" s="68">
        <v>27256</v>
      </c>
      <c r="H135" s="219"/>
    </row>
    <row r="136" spans="1:15">
      <c r="A136" s="219"/>
      <c r="B136" s="35" t="s">
        <v>304</v>
      </c>
      <c r="C136" s="35">
        <v>310</v>
      </c>
      <c r="D136" s="35">
        <v>334</v>
      </c>
      <c r="E136" s="35">
        <v>290</v>
      </c>
      <c r="F136" s="35">
        <v>338</v>
      </c>
      <c r="G136" s="35">
        <v>254</v>
      </c>
      <c r="H136" s="219"/>
    </row>
    <row r="137" spans="1:15">
      <c r="A137" s="219"/>
      <c r="B137" s="69" t="s">
        <v>86</v>
      </c>
      <c r="C137" s="68">
        <v>65060</v>
      </c>
      <c r="D137" s="68">
        <v>64556</v>
      </c>
      <c r="E137" s="68">
        <v>62055</v>
      </c>
      <c r="F137" s="68">
        <v>61659</v>
      </c>
      <c r="G137" s="68">
        <v>63420</v>
      </c>
      <c r="H137" s="219"/>
    </row>
    <row r="140" spans="1:15" ht="14.25" customHeight="1">
      <c r="A140" s="352" t="s">
        <v>289</v>
      </c>
      <c r="B140" s="352"/>
      <c r="C140" s="352"/>
      <c r="D140" s="352"/>
      <c r="E140" s="352"/>
      <c r="F140" s="352"/>
      <c r="G140" s="352"/>
      <c r="H140" s="352"/>
      <c r="I140" s="6"/>
      <c r="J140" s="219"/>
      <c r="K140" s="219"/>
      <c r="L140" s="219"/>
      <c r="M140" s="219"/>
      <c r="N140" s="219"/>
    </row>
    <row r="141" spans="1:15" ht="25.15" customHeight="1">
      <c r="A141" s="352" t="s">
        <v>581</v>
      </c>
      <c r="B141" s="352"/>
      <c r="C141" s="352"/>
      <c r="D141" s="352"/>
      <c r="E141" s="352"/>
      <c r="F141" s="352"/>
      <c r="G141" s="352"/>
      <c r="H141" s="352"/>
      <c r="I141" s="6"/>
      <c r="J141" s="219"/>
      <c r="K141" s="219"/>
      <c r="L141" s="219"/>
      <c r="M141" s="219"/>
      <c r="N141" s="219"/>
    </row>
    <row r="143" spans="1:15" s="85" customFormat="1">
      <c r="A143" s="351" t="s">
        <v>569</v>
      </c>
      <c r="B143" s="351"/>
      <c r="C143" s="351"/>
      <c r="D143" s="351"/>
      <c r="E143" s="351"/>
      <c r="F143" s="351"/>
      <c r="G143" s="351"/>
      <c r="H143" s="351"/>
      <c r="I143" s="351"/>
    </row>
    <row r="145" spans="2:7">
      <c r="B145" s="86" t="s">
        <v>291</v>
      </c>
      <c r="C145" s="86">
        <v>2012</v>
      </c>
      <c r="D145" s="86">
        <v>2013</v>
      </c>
      <c r="E145" s="86">
        <v>2014</v>
      </c>
      <c r="F145" s="86">
        <v>2015</v>
      </c>
      <c r="G145" s="86">
        <v>2016</v>
      </c>
    </row>
    <row r="146" spans="2:7">
      <c r="B146" s="35" t="s">
        <v>292</v>
      </c>
      <c r="C146" s="35">
        <v>20</v>
      </c>
      <c r="D146" s="35">
        <v>26</v>
      </c>
      <c r="E146" s="35">
        <v>29</v>
      </c>
      <c r="F146" s="35">
        <v>36</v>
      </c>
      <c r="G146" s="35">
        <v>40</v>
      </c>
    </row>
    <row r="147" spans="2:7">
      <c r="B147" s="35" t="s">
        <v>293</v>
      </c>
      <c r="C147" s="68">
        <v>14137</v>
      </c>
      <c r="D147" s="68">
        <v>14031</v>
      </c>
      <c r="E147" s="68">
        <v>13492</v>
      </c>
      <c r="F147" s="68">
        <v>13342</v>
      </c>
      <c r="G147" s="68">
        <v>13705</v>
      </c>
    </row>
    <row r="148" spans="2:7">
      <c r="B148" s="35" t="s">
        <v>294</v>
      </c>
      <c r="C148" s="35">
        <v>863</v>
      </c>
      <c r="D148" s="35">
        <v>905</v>
      </c>
      <c r="E148" s="35">
        <v>878</v>
      </c>
      <c r="F148" s="35">
        <v>831</v>
      </c>
      <c r="G148" s="35">
        <v>792</v>
      </c>
    </row>
    <row r="149" spans="2:7">
      <c r="B149" s="35" t="s">
        <v>295</v>
      </c>
      <c r="C149" s="35">
        <v>17</v>
      </c>
      <c r="D149" s="35">
        <v>15</v>
      </c>
      <c r="E149" s="35">
        <v>13</v>
      </c>
      <c r="F149" s="35">
        <v>16</v>
      </c>
      <c r="G149" s="35">
        <v>8</v>
      </c>
    </row>
    <row r="150" spans="2:7">
      <c r="B150" s="35" t="s">
        <v>296</v>
      </c>
      <c r="C150" s="35">
        <v>64</v>
      </c>
      <c r="D150" s="35">
        <v>49</v>
      </c>
      <c r="E150" s="35">
        <v>63</v>
      </c>
      <c r="F150" s="35">
        <v>59</v>
      </c>
      <c r="G150" s="35">
        <v>52</v>
      </c>
    </row>
    <row r="151" spans="2:7">
      <c r="B151" s="35" t="s">
        <v>297</v>
      </c>
      <c r="C151" s="35">
        <v>28</v>
      </c>
      <c r="D151" s="35">
        <v>31</v>
      </c>
      <c r="E151" s="35">
        <v>25</v>
      </c>
      <c r="F151" s="35">
        <v>24</v>
      </c>
      <c r="G151" s="35">
        <v>25</v>
      </c>
    </row>
    <row r="152" spans="2:7">
      <c r="B152" s="35" t="s">
        <v>298</v>
      </c>
      <c r="C152" s="35">
        <v>59</v>
      </c>
      <c r="D152" s="35">
        <v>43</v>
      </c>
      <c r="E152" s="35">
        <v>38</v>
      </c>
      <c r="F152" s="35">
        <v>51</v>
      </c>
      <c r="G152" s="35">
        <v>47</v>
      </c>
    </row>
    <row r="153" spans="2:7">
      <c r="B153" s="35" t="s">
        <v>299</v>
      </c>
      <c r="C153" s="35">
        <v>23</v>
      </c>
      <c r="D153" s="35">
        <v>17</v>
      </c>
      <c r="E153" s="35">
        <v>13</v>
      </c>
      <c r="F153" s="35">
        <v>19</v>
      </c>
      <c r="G153" s="35">
        <v>10</v>
      </c>
    </row>
    <row r="154" spans="2:7">
      <c r="B154" s="35" t="s">
        <v>300</v>
      </c>
      <c r="C154" s="35">
        <v>4</v>
      </c>
      <c r="D154" s="35">
        <v>4</v>
      </c>
      <c r="E154" s="35">
        <f>-M479</f>
        <v>0</v>
      </c>
      <c r="F154" s="35">
        <v>1</v>
      </c>
      <c r="G154" s="35">
        <v>2</v>
      </c>
    </row>
    <row r="155" spans="2:7">
      <c r="B155" s="35" t="s">
        <v>301</v>
      </c>
      <c r="C155" s="68">
        <v>1554</v>
      </c>
      <c r="D155" s="68">
        <v>1455</v>
      </c>
      <c r="E155" s="68">
        <v>1359</v>
      </c>
      <c r="F155" s="68">
        <v>1395</v>
      </c>
      <c r="G155" s="68">
        <v>1438</v>
      </c>
    </row>
    <row r="156" spans="2:7">
      <c r="B156" s="35" t="s">
        <v>267</v>
      </c>
      <c r="C156" s="35">
        <v>231</v>
      </c>
      <c r="D156" s="35">
        <v>251</v>
      </c>
      <c r="E156" s="35">
        <v>253</v>
      </c>
      <c r="F156" s="35">
        <v>231</v>
      </c>
      <c r="G156" s="35">
        <v>218</v>
      </c>
    </row>
    <row r="157" spans="2:7">
      <c r="B157" s="35" t="s">
        <v>302</v>
      </c>
      <c r="C157" s="35">
        <v>155</v>
      </c>
      <c r="D157" s="35">
        <v>141</v>
      </c>
      <c r="E157" s="35">
        <v>112</v>
      </c>
      <c r="F157" s="35">
        <v>110</v>
      </c>
      <c r="G157" s="35">
        <v>114</v>
      </c>
    </row>
    <row r="158" spans="2:7">
      <c r="B158" s="35" t="s">
        <v>303</v>
      </c>
      <c r="C158" s="68">
        <v>3226</v>
      </c>
      <c r="D158" s="68">
        <v>3129</v>
      </c>
      <c r="E158" s="68">
        <v>2956</v>
      </c>
      <c r="F158" s="68">
        <v>3017</v>
      </c>
      <c r="G158" s="68">
        <v>2949</v>
      </c>
    </row>
    <row r="159" spans="2:7">
      <c r="B159" s="35" t="s">
        <v>304</v>
      </c>
      <c r="C159" s="35">
        <v>96</v>
      </c>
      <c r="D159" s="35">
        <v>81</v>
      </c>
      <c r="E159" s="35">
        <v>92</v>
      </c>
      <c r="F159" s="35">
        <v>80</v>
      </c>
      <c r="G159" s="35">
        <v>72</v>
      </c>
    </row>
    <row r="160" spans="2:7">
      <c r="B160" s="69" t="s">
        <v>86</v>
      </c>
      <c r="C160" s="68">
        <v>20477</v>
      </c>
      <c r="D160" s="68">
        <v>20178</v>
      </c>
      <c r="E160" s="68">
        <v>19323</v>
      </c>
      <c r="F160" s="68">
        <v>19212</v>
      </c>
      <c r="G160" s="68">
        <v>19472</v>
      </c>
    </row>
    <row r="162" spans="1:9" s="219" customFormat="1" ht="14.25" customHeight="1">
      <c r="A162" s="352" t="s">
        <v>289</v>
      </c>
      <c r="B162" s="352"/>
      <c r="C162" s="352"/>
      <c r="D162" s="352"/>
      <c r="E162" s="352"/>
      <c r="F162" s="352"/>
      <c r="G162" s="352"/>
      <c r="H162" s="352"/>
      <c r="I162" s="6"/>
    </row>
    <row r="163" spans="1:9" s="219" customFormat="1" ht="25.15" customHeight="1">
      <c r="A163" s="352" t="s">
        <v>581</v>
      </c>
      <c r="B163" s="352"/>
      <c r="C163" s="352"/>
      <c r="D163" s="352"/>
      <c r="E163" s="352"/>
      <c r="F163" s="352"/>
      <c r="G163" s="352"/>
      <c r="H163" s="352"/>
      <c r="I163" s="6"/>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37" workbookViewId="0">
      <selection activeCell="A42" sqref="A42"/>
    </sheetView>
  </sheetViews>
  <sheetFormatPr defaultRowHeight="15"/>
  <cols>
    <col min="2" max="2" width="16.7109375" bestFit="1" customWidth="1"/>
  </cols>
  <sheetData>
    <row r="1" spans="1:20" s="85" customFormat="1">
      <c r="A1" s="351" t="s">
        <v>305</v>
      </c>
      <c r="B1" s="351"/>
      <c r="C1" s="351"/>
      <c r="D1" s="351"/>
      <c r="E1" s="351"/>
      <c r="F1" s="351"/>
      <c r="G1" s="351"/>
      <c r="H1" s="351"/>
      <c r="I1" s="351"/>
    </row>
    <row r="2" spans="1:20">
      <c r="A2" s="219"/>
      <c r="B2" s="219"/>
      <c r="C2" s="219"/>
      <c r="D2" s="219"/>
      <c r="E2" s="219"/>
      <c r="F2" s="219"/>
      <c r="G2" s="219"/>
      <c r="H2" s="219"/>
      <c r="I2" s="219"/>
      <c r="J2" s="6"/>
      <c r="K2" s="6"/>
      <c r="L2" s="7"/>
      <c r="M2" s="7"/>
      <c r="N2" s="7"/>
      <c r="O2" s="7"/>
      <c r="P2" s="6"/>
      <c r="Q2" s="6"/>
      <c r="R2" s="6"/>
      <c r="S2" s="6"/>
      <c r="T2" s="6"/>
    </row>
    <row r="3" spans="1:20">
      <c r="A3" s="219"/>
      <c r="B3" s="219"/>
      <c r="C3" s="367" t="s">
        <v>281</v>
      </c>
      <c r="D3" s="367"/>
      <c r="E3" s="219"/>
      <c r="F3" s="219"/>
      <c r="G3" s="219"/>
      <c r="H3" s="219"/>
      <c r="I3" s="219"/>
      <c r="J3" s="6"/>
      <c r="K3" s="6"/>
      <c r="L3" s="7"/>
      <c r="M3" s="7"/>
      <c r="N3" s="7"/>
      <c r="O3" s="7"/>
      <c r="P3" s="6"/>
      <c r="Q3" s="6"/>
      <c r="R3" s="6"/>
      <c r="S3" s="6"/>
      <c r="T3" s="6"/>
    </row>
    <row r="4" spans="1:20" ht="17.649999999999999" customHeight="1">
      <c r="A4" s="219"/>
      <c r="B4" s="25"/>
      <c r="C4" s="86">
        <v>2017</v>
      </c>
      <c r="D4" s="86">
        <v>2018</v>
      </c>
      <c r="E4" s="86" t="s">
        <v>306</v>
      </c>
      <c r="F4" s="329" t="s">
        <v>83</v>
      </c>
      <c r="G4" s="219" t="s">
        <v>542</v>
      </c>
      <c r="H4" s="219"/>
      <c r="I4" s="219"/>
      <c r="J4" s="6"/>
      <c r="K4" s="6"/>
      <c r="L4" s="7"/>
      <c r="M4" s="7"/>
      <c r="N4" s="7"/>
      <c r="O4" s="7"/>
      <c r="P4" s="6"/>
      <c r="Q4" s="6"/>
      <c r="R4" s="6"/>
      <c r="S4" s="6"/>
      <c r="T4" s="6"/>
    </row>
    <row r="5" spans="1:20">
      <c r="A5" s="219"/>
      <c r="B5" s="64" t="s">
        <v>35</v>
      </c>
      <c r="C5" s="28">
        <v>19</v>
      </c>
      <c r="D5" s="28">
        <v>31</v>
      </c>
      <c r="E5" s="30">
        <f t="shared" ref="E5:E25" si="0">(D5-C5)/C5</f>
        <v>0.63157894736842102</v>
      </c>
      <c r="F5" s="26"/>
      <c r="G5" s="257">
        <v>0.14000000000000001</v>
      </c>
      <c r="H5" s="219"/>
      <c r="I5" s="219"/>
      <c r="J5" s="219"/>
      <c r="K5" s="219"/>
      <c r="L5" s="14"/>
      <c r="M5" s="14"/>
      <c r="N5" s="14"/>
      <c r="O5" s="14"/>
      <c r="P5" s="219"/>
      <c r="Q5" s="219"/>
      <c r="R5" s="219"/>
      <c r="S5" s="219"/>
      <c r="T5" s="219"/>
    </row>
    <row r="6" spans="1:20">
      <c r="A6" s="219"/>
      <c r="B6" s="64" t="s">
        <v>39</v>
      </c>
      <c r="C6" s="28">
        <v>75</v>
      </c>
      <c r="D6" s="28">
        <v>113</v>
      </c>
      <c r="E6" s="30">
        <f t="shared" si="0"/>
        <v>0.50666666666666671</v>
      </c>
      <c r="F6" s="26"/>
      <c r="G6" s="257">
        <v>0.14000000000000001</v>
      </c>
      <c r="H6" s="219"/>
      <c r="I6" s="219"/>
      <c r="J6" s="219"/>
      <c r="K6" s="219"/>
      <c r="L6" s="14"/>
      <c r="M6" s="14"/>
      <c r="N6" s="14"/>
      <c r="O6" s="14"/>
      <c r="P6" s="219"/>
      <c r="Q6" s="219"/>
      <c r="R6" s="219"/>
      <c r="S6" s="219"/>
      <c r="T6" s="219"/>
    </row>
    <row r="7" spans="1:20">
      <c r="A7" s="219"/>
      <c r="B7" s="23" t="s">
        <v>38</v>
      </c>
      <c r="C7" s="26">
        <v>131</v>
      </c>
      <c r="D7" s="26">
        <v>196</v>
      </c>
      <c r="E7" s="30">
        <f t="shared" si="0"/>
        <v>0.49618320610687022</v>
      </c>
      <c r="F7" s="26"/>
      <c r="G7" s="257">
        <v>0.14000000000000001</v>
      </c>
      <c r="H7" s="219"/>
      <c r="I7" s="219"/>
      <c r="J7" s="219"/>
      <c r="K7" s="219"/>
      <c r="L7" s="14"/>
      <c r="M7" s="14"/>
      <c r="N7" s="14"/>
      <c r="O7" s="14"/>
      <c r="P7" s="219"/>
      <c r="Q7" s="219"/>
      <c r="R7" s="219"/>
      <c r="S7" s="219"/>
      <c r="T7" s="219"/>
    </row>
    <row r="8" spans="1:20">
      <c r="A8" s="219"/>
      <c r="B8" s="64" t="s">
        <v>30</v>
      </c>
      <c r="C8" s="28">
        <v>106</v>
      </c>
      <c r="D8" s="28">
        <v>147</v>
      </c>
      <c r="E8" s="30">
        <f t="shared" si="0"/>
        <v>0.3867924528301887</v>
      </c>
      <c r="F8" s="26"/>
      <c r="G8" s="257">
        <v>0.14000000000000001</v>
      </c>
      <c r="H8" s="219"/>
      <c r="I8" s="219"/>
      <c r="J8" s="219"/>
      <c r="K8" s="219"/>
      <c r="L8" s="14"/>
      <c r="M8" s="14"/>
      <c r="N8" s="14"/>
      <c r="O8" s="14"/>
      <c r="P8" s="219"/>
      <c r="Q8" s="219"/>
      <c r="R8" s="219"/>
      <c r="S8" s="219"/>
      <c r="T8" s="219"/>
    </row>
    <row r="9" spans="1:20">
      <c r="A9" s="219"/>
      <c r="B9" s="65" t="s">
        <v>37</v>
      </c>
      <c r="C9" s="284">
        <v>141</v>
      </c>
      <c r="D9" s="284">
        <v>184</v>
      </c>
      <c r="F9" s="264">
        <f>(D9-C9)/C9</f>
        <v>0.30496453900709219</v>
      </c>
      <c r="G9" s="257">
        <v>0.14000000000000001</v>
      </c>
      <c r="H9" s="219"/>
      <c r="I9" s="219"/>
      <c r="J9" s="219"/>
      <c r="K9" s="219"/>
      <c r="L9" s="14"/>
      <c r="M9" s="14"/>
      <c r="N9" s="14"/>
      <c r="O9" s="14"/>
      <c r="P9" s="219"/>
      <c r="Q9" s="219"/>
      <c r="R9" s="219"/>
      <c r="S9" s="219"/>
      <c r="T9" s="219"/>
    </row>
    <row r="10" spans="1:20">
      <c r="A10" s="219"/>
      <c r="B10" s="64" t="s">
        <v>25</v>
      </c>
      <c r="C10" s="28">
        <v>172</v>
      </c>
      <c r="D10" s="28">
        <v>221</v>
      </c>
      <c r="E10" s="30">
        <f t="shared" si="0"/>
        <v>0.28488372093023256</v>
      </c>
      <c r="F10" s="26"/>
      <c r="G10" s="257">
        <v>0.14000000000000001</v>
      </c>
      <c r="H10" s="219"/>
      <c r="I10" s="219"/>
      <c r="J10" s="219"/>
      <c r="K10" s="219"/>
      <c r="L10" s="14"/>
      <c r="M10" s="14"/>
      <c r="N10" s="14"/>
      <c r="O10" s="14"/>
      <c r="P10" s="219"/>
      <c r="Q10" s="219"/>
      <c r="R10" s="219"/>
      <c r="S10" s="219"/>
      <c r="T10" s="219"/>
    </row>
    <row r="11" spans="1:20">
      <c r="A11" s="219"/>
      <c r="B11" s="64" t="s">
        <v>24</v>
      </c>
      <c r="C11" s="28">
        <v>129</v>
      </c>
      <c r="D11" s="28">
        <v>157</v>
      </c>
      <c r="E11" s="30">
        <f t="shared" si="0"/>
        <v>0.21705426356589147</v>
      </c>
      <c r="F11" s="26"/>
      <c r="G11" s="257">
        <v>0.14000000000000001</v>
      </c>
      <c r="H11" s="219"/>
      <c r="I11" s="219"/>
      <c r="J11" s="219"/>
      <c r="K11" s="219"/>
      <c r="L11" s="14"/>
      <c r="M11" s="14"/>
      <c r="N11" s="14"/>
      <c r="O11" s="14"/>
      <c r="P11" s="219"/>
      <c r="Q11" s="219"/>
      <c r="R11" s="219"/>
      <c r="S11" s="219"/>
      <c r="T11" s="219"/>
    </row>
    <row r="12" spans="1:20">
      <c r="A12" s="219"/>
      <c r="B12" s="64" t="s">
        <v>27</v>
      </c>
      <c r="C12" s="28">
        <v>123</v>
      </c>
      <c r="D12" s="28">
        <v>145</v>
      </c>
      <c r="E12" s="30">
        <f t="shared" si="0"/>
        <v>0.17886178861788618</v>
      </c>
      <c r="F12" s="26"/>
      <c r="G12" s="257">
        <v>0.14000000000000001</v>
      </c>
      <c r="H12" s="219"/>
      <c r="I12" s="219"/>
      <c r="J12" s="219"/>
      <c r="K12" s="219"/>
      <c r="L12" s="14"/>
      <c r="M12" s="14"/>
      <c r="N12" s="14"/>
      <c r="O12" s="14"/>
      <c r="P12" s="219"/>
      <c r="Q12" s="219"/>
      <c r="R12" s="219"/>
      <c r="S12" s="219"/>
      <c r="T12" s="219"/>
    </row>
    <row r="13" spans="1:20">
      <c r="A13" s="219"/>
      <c r="B13" s="64" t="s">
        <v>31</v>
      </c>
      <c r="C13" s="28">
        <v>189</v>
      </c>
      <c r="D13" s="28">
        <v>217</v>
      </c>
      <c r="E13" s="30">
        <f t="shared" si="0"/>
        <v>0.14814814814814814</v>
      </c>
      <c r="F13" s="26"/>
      <c r="G13" s="257">
        <v>0.14000000000000001</v>
      </c>
      <c r="H13" s="219"/>
      <c r="I13" s="219"/>
      <c r="J13" s="219"/>
      <c r="K13" s="219"/>
      <c r="L13" s="14"/>
      <c r="M13" s="14"/>
      <c r="N13" s="14"/>
      <c r="O13" s="14"/>
      <c r="P13" s="219"/>
      <c r="Q13" s="219"/>
      <c r="R13" s="219"/>
      <c r="S13" s="219"/>
      <c r="T13" s="219"/>
    </row>
    <row r="14" spans="1:20">
      <c r="A14" s="219"/>
      <c r="B14" s="64" t="s">
        <v>29</v>
      </c>
      <c r="C14" s="116">
        <v>131</v>
      </c>
      <c r="D14" s="116">
        <v>150</v>
      </c>
      <c r="E14" s="30">
        <f t="shared" si="0"/>
        <v>0.14503816793893129</v>
      </c>
      <c r="F14" s="26"/>
      <c r="G14" s="257">
        <v>0.14000000000000001</v>
      </c>
      <c r="H14" s="219"/>
      <c r="I14" s="219"/>
      <c r="J14" s="219"/>
      <c r="K14" s="219"/>
      <c r="L14" s="14"/>
      <c r="M14" s="14"/>
      <c r="N14" s="14"/>
      <c r="O14" s="14"/>
      <c r="P14" s="219"/>
      <c r="Q14" s="219"/>
      <c r="R14" s="219"/>
      <c r="S14" s="219"/>
      <c r="T14" s="219"/>
    </row>
    <row r="15" spans="1:20">
      <c r="A15" s="219"/>
      <c r="B15" s="54" t="s">
        <v>36</v>
      </c>
      <c r="C15" s="28">
        <v>169</v>
      </c>
      <c r="D15" s="28">
        <v>190</v>
      </c>
      <c r="E15" s="30">
        <f t="shared" si="0"/>
        <v>0.1242603550295858</v>
      </c>
      <c r="F15" s="26"/>
      <c r="G15" s="257">
        <v>0.14000000000000001</v>
      </c>
      <c r="H15" s="219"/>
      <c r="I15" s="219"/>
      <c r="J15" s="219"/>
      <c r="K15" s="219"/>
      <c r="L15" s="14"/>
      <c r="M15" s="14"/>
      <c r="N15" s="14"/>
      <c r="O15" s="14"/>
      <c r="P15" s="219"/>
      <c r="Q15" s="219"/>
      <c r="R15" s="219"/>
      <c r="S15" s="219"/>
      <c r="T15" s="219"/>
    </row>
    <row r="16" spans="1:20">
      <c r="A16" s="219"/>
      <c r="B16" s="64" t="s">
        <v>23</v>
      </c>
      <c r="C16" s="28">
        <v>149</v>
      </c>
      <c r="D16" s="28">
        <v>161</v>
      </c>
      <c r="E16" s="30">
        <f t="shared" si="0"/>
        <v>8.0536912751677847E-2</v>
      </c>
      <c r="F16" s="264"/>
      <c r="G16" s="257">
        <v>0.14000000000000001</v>
      </c>
      <c r="H16" s="219"/>
      <c r="I16" s="219"/>
      <c r="J16" s="219"/>
      <c r="K16" s="219"/>
      <c r="L16" s="14"/>
      <c r="M16" s="14"/>
      <c r="N16" s="14"/>
      <c r="O16" s="14"/>
    </row>
    <row r="17" spans="1:20">
      <c r="A17" s="219"/>
      <c r="B17" s="64" t="s">
        <v>33</v>
      </c>
      <c r="C17" s="28">
        <v>307</v>
      </c>
      <c r="D17" s="28">
        <v>329</v>
      </c>
      <c r="E17" s="30">
        <f t="shared" si="0"/>
        <v>7.1661237785016291E-2</v>
      </c>
      <c r="F17" s="26"/>
      <c r="G17" s="257">
        <v>0.14000000000000001</v>
      </c>
      <c r="H17" s="219"/>
      <c r="I17" s="219"/>
      <c r="J17" s="219"/>
      <c r="K17" s="219"/>
      <c r="L17" s="14"/>
      <c r="M17" s="14"/>
      <c r="N17" s="14"/>
      <c r="O17" s="14"/>
    </row>
    <row r="18" spans="1:20">
      <c r="A18" s="219"/>
      <c r="B18" s="64" t="s">
        <v>21</v>
      </c>
      <c r="C18" s="28">
        <v>49</v>
      </c>
      <c r="D18" s="28">
        <v>52</v>
      </c>
      <c r="E18" s="30">
        <f t="shared" si="0"/>
        <v>6.1224489795918366E-2</v>
      </c>
      <c r="F18" s="26"/>
      <c r="G18" s="257">
        <v>0.14000000000000001</v>
      </c>
      <c r="H18" s="219"/>
      <c r="I18" s="219"/>
      <c r="J18" s="219"/>
      <c r="K18" s="219"/>
      <c r="L18" s="14"/>
      <c r="M18" s="14"/>
      <c r="N18" s="14"/>
      <c r="O18" s="14"/>
    </row>
    <row r="19" spans="1:20">
      <c r="A19" s="219"/>
      <c r="B19" s="64" t="s">
        <v>20</v>
      </c>
      <c r="C19" s="28">
        <v>89</v>
      </c>
      <c r="D19" s="28">
        <v>94</v>
      </c>
      <c r="E19" s="30">
        <f t="shared" si="0"/>
        <v>5.6179775280898875E-2</v>
      </c>
      <c r="F19" s="26"/>
      <c r="G19" s="257">
        <v>0.14000000000000001</v>
      </c>
      <c r="H19" s="219"/>
      <c r="I19" s="219"/>
      <c r="J19" s="219"/>
      <c r="K19" s="219"/>
      <c r="L19" s="14"/>
      <c r="M19" s="14"/>
      <c r="N19" s="14"/>
      <c r="O19" s="14"/>
    </row>
    <row r="20" spans="1:20">
      <c r="A20" s="219"/>
      <c r="B20" s="64" t="s">
        <v>34</v>
      </c>
      <c r="C20" s="28">
        <v>370</v>
      </c>
      <c r="D20" s="28">
        <v>390</v>
      </c>
      <c r="E20" s="30">
        <f t="shared" si="0"/>
        <v>5.4054054054054057E-2</v>
      </c>
      <c r="F20" s="26"/>
      <c r="G20" s="257">
        <v>0.14000000000000001</v>
      </c>
      <c r="H20" s="219"/>
      <c r="I20" s="219"/>
      <c r="J20" s="219"/>
      <c r="K20" s="219"/>
      <c r="L20" s="14"/>
      <c r="M20" s="14"/>
      <c r="N20" s="14"/>
      <c r="O20" s="14"/>
    </row>
    <row r="21" spans="1:20">
      <c r="A21" s="219"/>
      <c r="B21" s="64" t="s">
        <v>22</v>
      </c>
      <c r="C21" s="18">
        <v>36</v>
      </c>
      <c r="D21" s="18">
        <v>35</v>
      </c>
      <c r="E21" s="30">
        <f t="shared" si="0"/>
        <v>-2.7777777777777776E-2</v>
      </c>
      <c r="F21" s="26"/>
      <c r="G21" s="257">
        <v>0.14000000000000001</v>
      </c>
      <c r="H21" s="219"/>
      <c r="I21" s="219"/>
      <c r="J21" s="219"/>
      <c r="K21" s="219"/>
      <c r="L21" s="14"/>
      <c r="M21" s="14"/>
      <c r="N21" s="14"/>
      <c r="O21" s="14"/>
    </row>
    <row r="22" spans="1:20">
      <c r="A22" s="219"/>
      <c r="B22" s="64" t="s">
        <v>19</v>
      </c>
      <c r="C22" s="28">
        <v>22</v>
      </c>
      <c r="D22" s="28">
        <v>20</v>
      </c>
      <c r="E22" s="30">
        <f t="shared" si="0"/>
        <v>-9.0909090909090912E-2</v>
      </c>
      <c r="F22" s="26"/>
      <c r="G22" s="257">
        <v>0.14000000000000001</v>
      </c>
      <c r="H22" s="219"/>
      <c r="I22" s="219"/>
      <c r="J22" s="219"/>
      <c r="K22" s="219"/>
      <c r="L22" s="14"/>
      <c r="M22" s="14"/>
      <c r="N22" s="14"/>
      <c r="O22" s="14"/>
    </row>
    <row r="23" spans="1:20">
      <c r="A23" s="219"/>
      <c r="B23" s="64" t="s">
        <v>26</v>
      </c>
      <c r="C23" s="28">
        <v>235</v>
      </c>
      <c r="D23" s="28">
        <v>209</v>
      </c>
      <c r="E23" s="30">
        <f t="shared" si="0"/>
        <v>-0.11063829787234042</v>
      </c>
      <c r="F23" s="17"/>
      <c r="G23" s="257">
        <v>0.14000000000000001</v>
      </c>
      <c r="H23" s="219"/>
      <c r="I23" s="219"/>
      <c r="J23" s="219"/>
      <c r="K23" s="219"/>
      <c r="L23" s="14"/>
      <c r="M23" s="14"/>
      <c r="N23" s="14"/>
      <c r="O23" s="14"/>
    </row>
    <row r="24" spans="1:20">
      <c r="A24" s="219"/>
      <c r="B24" s="64" t="s">
        <v>28</v>
      </c>
      <c r="C24" s="115">
        <v>36</v>
      </c>
      <c r="D24" s="115">
        <v>30</v>
      </c>
      <c r="E24" s="30">
        <f t="shared" si="0"/>
        <v>-0.16666666666666666</v>
      </c>
      <c r="F24" s="27"/>
      <c r="G24" s="257">
        <v>0.14000000000000001</v>
      </c>
      <c r="H24" s="219"/>
      <c r="I24" s="219"/>
      <c r="J24" s="219"/>
      <c r="K24" s="219"/>
      <c r="L24" s="14"/>
      <c r="M24" s="14"/>
      <c r="N24" s="14"/>
      <c r="O24" s="14"/>
    </row>
    <row r="25" spans="1:20">
      <c r="A25" s="219"/>
      <c r="B25" s="64" t="s">
        <v>32</v>
      </c>
      <c r="C25" s="28">
        <v>59</v>
      </c>
      <c r="D25" s="28">
        <v>47</v>
      </c>
      <c r="E25" s="30">
        <f t="shared" si="0"/>
        <v>-0.20338983050847459</v>
      </c>
      <c r="F25" s="30"/>
      <c r="G25" s="257">
        <v>0.14000000000000001</v>
      </c>
      <c r="H25" s="219"/>
      <c r="I25" s="219"/>
      <c r="J25" s="219"/>
      <c r="K25" s="219"/>
      <c r="L25" s="14"/>
      <c r="M25" s="14"/>
      <c r="N25" s="14"/>
      <c r="O25" s="14"/>
    </row>
    <row r="26" spans="1:20">
      <c r="A26" s="219"/>
      <c r="B26" s="96" t="s">
        <v>55</v>
      </c>
      <c r="C26" s="113">
        <v>2737</v>
      </c>
      <c r="D26" s="114">
        <v>3118</v>
      </c>
      <c r="E26" s="30">
        <f>(D26-C26)/C26</f>
        <v>0.1392035074899525</v>
      </c>
      <c r="F26" s="26"/>
      <c r="G26" s="219"/>
      <c r="H26" s="219"/>
      <c r="I26" s="219"/>
      <c r="J26" s="219"/>
      <c r="K26" s="219"/>
      <c r="L26" s="14"/>
      <c r="M26" s="14"/>
      <c r="N26" s="14"/>
      <c r="O26" s="14"/>
      <c r="P26" s="219"/>
      <c r="Q26" s="219"/>
      <c r="R26" s="219"/>
      <c r="S26" s="219"/>
      <c r="T26" s="219"/>
    </row>
    <row r="27" spans="1:20" s="219" customFormat="1">
      <c r="B27" s="96"/>
      <c r="C27" s="113"/>
      <c r="D27" s="114"/>
      <c r="E27" s="30"/>
      <c r="F27" s="26"/>
      <c r="L27" s="14"/>
      <c r="M27" s="14"/>
      <c r="N27" s="14"/>
      <c r="O27" s="14"/>
    </row>
    <row r="28" spans="1:20">
      <c r="A28" s="353" t="s">
        <v>307</v>
      </c>
      <c r="B28" s="353"/>
      <c r="C28" s="353"/>
      <c r="D28" s="353"/>
      <c r="E28" s="353"/>
      <c r="F28" s="353"/>
      <c r="G28" s="353"/>
      <c r="H28" s="353"/>
      <c r="I28" s="353"/>
      <c r="J28" s="219"/>
      <c r="K28" s="219"/>
      <c r="L28" s="219"/>
      <c r="M28" s="219"/>
      <c r="N28" s="219"/>
      <c r="O28" s="219"/>
    </row>
    <row r="29" spans="1:20">
      <c r="A29" s="352" t="s">
        <v>308</v>
      </c>
      <c r="B29" s="352"/>
      <c r="C29" s="352"/>
      <c r="D29" s="352"/>
      <c r="E29" s="352"/>
      <c r="F29" s="352"/>
      <c r="G29" s="352"/>
      <c r="H29" s="352"/>
      <c r="I29" s="352"/>
      <c r="J29" s="219"/>
      <c r="K29" s="219"/>
      <c r="L29" s="219"/>
      <c r="M29" s="219"/>
      <c r="N29" s="219"/>
      <c r="O29" s="219"/>
    </row>
    <row r="30" spans="1:20">
      <c r="A30" s="249"/>
      <c r="B30" s="249"/>
      <c r="C30" s="249"/>
      <c r="D30" s="249"/>
      <c r="E30" s="249"/>
      <c r="F30" s="249"/>
      <c r="G30" s="249"/>
      <c r="H30" s="249"/>
      <c r="I30" s="249"/>
      <c r="J30" s="219"/>
      <c r="K30" s="219"/>
      <c r="L30" s="219"/>
      <c r="M30" s="219"/>
      <c r="N30" s="219"/>
      <c r="O30" s="219"/>
    </row>
    <row r="31" spans="1:20" s="85" customFormat="1">
      <c r="A31" s="351" t="s">
        <v>495</v>
      </c>
      <c r="B31" s="351"/>
      <c r="C31" s="351"/>
      <c r="D31" s="351"/>
      <c r="E31" s="351"/>
      <c r="F31" s="351"/>
      <c r="G31" s="351"/>
      <c r="H31" s="351"/>
      <c r="I31" s="351"/>
    </row>
    <row r="33" spans="1:20">
      <c r="A33" s="219"/>
      <c r="B33" s="219"/>
      <c r="C33" s="82" t="s">
        <v>281</v>
      </c>
      <c r="D33" s="71"/>
      <c r="E33" s="71"/>
      <c r="F33" s="71"/>
      <c r="G33" s="71"/>
      <c r="H33" s="80"/>
      <c r="I33" s="79"/>
      <c r="J33" s="219"/>
      <c r="K33" s="219"/>
      <c r="L33" s="219"/>
      <c r="M33" s="219"/>
      <c r="N33" s="219"/>
      <c r="O33" s="219"/>
      <c r="P33" s="219"/>
      <c r="Q33" s="219"/>
      <c r="R33" s="219"/>
      <c r="S33" s="219"/>
      <c r="T33" s="219"/>
    </row>
    <row r="34" spans="1:20">
      <c r="A34" s="219"/>
      <c r="B34" s="127">
        <v>2014</v>
      </c>
      <c r="C34" s="217">
        <v>64</v>
      </c>
      <c r="D34" s="35"/>
      <c r="E34" s="35"/>
      <c r="F34" s="35"/>
      <c r="G34" s="35"/>
      <c r="H34" s="36"/>
      <c r="I34" s="219"/>
      <c r="J34" s="219"/>
      <c r="K34" s="219"/>
      <c r="L34" s="219"/>
      <c r="M34" s="219"/>
      <c r="N34" s="219"/>
      <c r="O34" s="219"/>
      <c r="P34" s="219"/>
      <c r="Q34" s="219"/>
      <c r="R34" s="219"/>
      <c r="S34" s="219"/>
      <c r="T34" s="219"/>
    </row>
    <row r="35" spans="1:20">
      <c r="A35" s="219"/>
      <c r="B35" s="127">
        <v>2015</v>
      </c>
      <c r="C35" s="217">
        <v>107</v>
      </c>
      <c r="D35" s="35"/>
      <c r="E35" s="35"/>
      <c r="F35" s="35"/>
      <c r="G35" s="35"/>
      <c r="H35" s="36"/>
      <c r="I35" s="219"/>
      <c r="J35" s="219"/>
      <c r="K35" s="219"/>
      <c r="L35" s="219"/>
      <c r="M35" s="219"/>
      <c r="N35" s="219"/>
      <c r="O35" s="219"/>
      <c r="P35" s="219"/>
      <c r="Q35" s="219"/>
      <c r="R35" s="219"/>
      <c r="S35" s="219"/>
      <c r="T35" s="219"/>
    </row>
    <row r="36" spans="1:20">
      <c r="A36" s="219"/>
      <c r="B36" s="127">
        <v>2016</v>
      </c>
      <c r="C36" s="217">
        <v>127</v>
      </c>
      <c r="D36" s="35"/>
      <c r="E36" s="35"/>
      <c r="F36" s="35"/>
      <c r="G36" s="35"/>
      <c r="H36" s="36"/>
      <c r="I36" s="219"/>
      <c r="J36" s="219"/>
      <c r="K36" s="219"/>
      <c r="L36" s="219"/>
      <c r="M36" s="219"/>
      <c r="N36" s="219"/>
      <c r="O36" s="219"/>
      <c r="P36" s="219"/>
      <c r="Q36" s="219"/>
      <c r="R36" s="219"/>
      <c r="S36" s="219"/>
      <c r="T36" s="219"/>
    </row>
    <row r="37" spans="1:20">
      <c r="A37" s="219"/>
      <c r="B37" s="127">
        <v>2017</v>
      </c>
      <c r="C37" s="217">
        <v>141</v>
      </c>
      <c r="D37" s="35"/>
      <c r="E37" s="35"/>
      <c r="F37" s="35"/>
      <c r="G37" s="35"/>
      <c r="H37" s="36"/>
      <c r="I37" s="219"/>
      <c r="J37" s="219"/>
      <c r="K37" s="219"/>
      <c r="L37" s="219"/>
      <c r="M37" s="219"/>
      <c r="N37" s="219"/>
      <c r="O37" s="219"/>
      <c r="P37" s="219"/>
      <c r="Q37" s="219"/>
      <c r="R37" s="219"/>
      <c r="S37" s="219"/>
      <c r="T37" s="219"/>
    </row>
    <row r="38" spans="1:20">
      <c r="A38" s="219"/>
      <c r="B38" s="127">
        <v>2018</v>
      </c>
      <c r="C38" s="217">
        <v>184</v>
      </c>
      <c r="D38" s="35"/>
      <c r="E38" s="35"/>
      <c r="F38" s="35"/>
      <c r="G38" s="35"/>
      <c r="H38" s="36"/>
      <c r="I38" s="219"/>
      <c r="J38" s="219"/>
      <c r="K38" s="219"/>
      <c r="L38" s="219"/>
      <c r="M38" s="219"/>
      <c r="N38" s="219"/>
      <c r="O38" s="219"/>
      <c r="P38" s="219"/>
      <c r="Q38" s="219"/>
      <c r="R38" s="219"/>
      <c r="S38" s="219"/>
      <c r="T38" s="219"/>
    </row>
    <row r="40" spans="1:20" ht="14.25" customHeight="1">
      <c r="A40" s="353" t="s">
        <v>307</v>
      </c>
      <c r="B40" s="353"/>
      <c r="C40" s="353"/>
      <c r="D40" s="353"/>
      <c r="E40" s="353"/>
      <c r="F40" s="353"/>
      <c r="G40" s="353"/>
      <c r="H40" s="353"/>
      <c r="I40" s="353"/>
      <c r="J40" s="219"/>
      <c r="K40" s="219"/>
      <c r="L40" s="219"/>
      <c r="M40" s="219"/>
      <c r="N40" s="219"/>
      <c r="O40" s="219"/>
      <c r="P40" s="219"/>
      <c r="Q40" s="219"/>
      <c r="R40" s="219"/>
      <c r="S40" s="219"/>
      <c r="T40" s="219"/>
    </row>
    <row r="41" spans="1:20" ht="25.15" customHeight="1">
      <c r="A41" s="352" t="s">
        <v>582</v>
      </c>
      <c r="B41" s="352"/>
      <c r="C41" s="352"/>
      <c r="D41" s="352"/>
      <c r="E41" s="352"/>
      <c r="F41" s="352"/>
      <c r="G41" s="352"/>
      <c r="H41" s="352"/>
      <c r="I41" s="352"/>
      <c r="J41" s="219"/>
      <c r="K41" s="219"/>
      <c r="L41" s="219"/>
      <c r="M41" s="219"/>
      <c r="N41" s="219"/>
      <c r="O41" s="219"/>
      <c r="P41" s="219"/>
      <c r="Q41" s="219"/>
      <c r="R41" s="219"/>
      <c r="S41" s="219"/>
      <c r="T41" s="219"/>
    </row>
    <row r="42" spans="1:20">
      <c r="A42" s="219"/>
      <c r="B42" s="219"/>
      <c r="C42" s="219"/>
      <c r="D42" s="219"/>
      <c r="E42" s="219"/>
      <c r="F42" s="219"/>
      <c r="G42" s="219"/>
      <c r="H42" s="219"/>
      <c r="I42" s="219"/>
      <c r="J42" s="219"/>
      <c r="K42" s="22"/>
      <c r="L42" s="22"/>
      <c r="M42" s="22"/>
      <c r="N42" s="22"/>
      <c r="O42" s="22"/>
      <c r="P42" s="22"/>
      <c r="Q42" s="219"/>
      <c r="R42" s="219"/>
      <c r="S42" s="219"/>
      <c r="T42" s="219"/>
    </row>
    <row r="43" spans="1:20" s="85" customFormat="1">
      <c r="A43" s="351" t="s">
        <v>309</v>
      </c>
      <c r="B43" s="351"/>
      <c r="C43" s="351"/>
      <c r="D43" s="351"/>
      <c r="E43" s="351"/>
      <c r="F43" s="351"/>
      <c r="G43" s="351"/>
      <c r="H43" s="351"/>
      <c r="I43" s="351"/>
      <c r="K43" s="268"/>
      <c r="L43" s="268"/>
      <c r="M43" s="268"/>
      <c r="N43" s="268"/>
      <c r="O43" s="268"/>
      <c r="P43" s="268"/>
    </row>
    <row r="44" spans="1:20">
      <c r="A44" s="219"/>
      <c r="B44" s="219"/>
      <c r="C44" s="219"/>
      <c r="D44" s="219"/>
      <c r="E44" s="219"/>
      <c r="F44" s="219"/>
      <c r="G44" s="219"/>
      <c r="H44" s="219"/>
      <c r="I44" s="219"/>
      <c r="J44" s="6"/>
      <c r="K44" s="6"/>
      <c r="L44" s="7"/>
      <c r="M44" s="7"/>
      <c r="N44" s="7"/>
      <c r="O44" s="7"/>
      <c r="P44" s="6"/>
      <c r="Q44" s="6"/>
      <c r="R44" s="6"/>
      <c r="S44" s="6"/>
      <c r="T44" s="6"/>
    </row>
    <row r="45" spans="1:20" ht="26.45" customHeight="1">
      <c r="A45" s="219"/>
      <c r="B45" s="219"/>
      <c r="C45" s="372" t="s">
        <v>310</v>
      </c>
      <c r="D45" s="372"/>
      <c r="E45" s="219"/>
      <c r="F45" s="219"/>
      <c r="G45" s="219"/>
      <c r="H45" s="219"/>
      <c r="I45" s="219"/>
      <c r="J45" s="6"/>
      <c r="K45" s="6"/>
      <c r="L45" s="7"/>
      <c r="M45" s="7"/>
      <c r="N45" s="7"/>
      <c r="O45" s="7"/>
      <c r="P45" s="6"/>
      <c r="Q45" s="6"/>
      <c r="R45" s="6"/>
      <c r="S45" s="6"/>
      <c r="T45" s="6"/>
    </row>
    <row r="46" spans="1:20" ht="23.85" customHeight="1">
      <c r="A46" s="219"/>
      <c r="B46" s="25"/>
      <c r="C46" s="86">
        <v>2017</v>
      </c>
      <c r="D46" s="86">
        <v>2018</v>
      </c>
      <c r="E46" s="86" t="s">
        <v>306</v>
      </c>
      <c r="F46" s="329" t="s">
        <v>83</v>
      </c>
      <c r="G46" s="219" t="s">
        <v>543</v>
      </c>
      <c r="H46" s="219"/>
      <c r="I46" s="219"/>
      <c r="J46" s="6"/>
      <c r="K46" s="6"/>
      <c r="L46" s="7"/>
      <c r="M46" s="7"/>
      <c r="N46" s="7"/>
      <c r="O46" s="7"/>
      <c r="P46" s="6"/>
      <c r="Q46" s="6"/>
      <c r="R46" s="6"/>
      <c r="S46" s="6"/>
      <c r="T46" s="6"/>
    </row>
    <row r="47" spans="1:20">
      <c r="A47" s="219"/>
      <c r="B47" s="64" t="s">
        <v>32</v>
      </c>
      <c r="C47" s="117">
        <v>1579</v>
      </c>
      <c r="D47" s="117">
        <v>1969</v>
      </c>
      <c r="E47" s="30">
        <f t="shared" ref="E47:E67" si="1">(D47-C47)/C47</f>
        <v>0.24699176694110198</v>
      </c>
      <c r="F47" s="26"/>
      <c r="G47" s="257">
        <v>-0.12</v>
      </c>
      <c r="H47" s="219"/>
      <c r="I47" s="219"/>
      <c r="J47" s="219"/>
      <c r="K47" s="219"/>
      <c r="L47" s="14"/>
      <c r="M47" s="14"/>
      <c r="N47" s="14"/>
      <c r="O47" s="14"/>
      <c r="P47" s="219"/>
      <c r="Q47" s="219"/>
      <c r="R47" s="219"/>
      <c r="S47" s="219"/>
      <c r="T47" s="219"/>
    </row>
    <row r="48" spans="1:20">
      <c r="A48" s="219"/>
      <c r="B48" s="64" t="s">
        <v>28</v>
      </c>
      <c r="C48" s="117">
        <v>2941</v>
      </c>
      <c r="D48" s="117">
        <v>3526</v>
      </c>
      <c r="E48" s="30">
        <f t="shared" si="1"/>
        <v>0.19891193471608296</v>
      </c>
      <c r="F48" s="26"/>
      <c r="G48" s="257">
        <v>-0.12</v>
      </c>
      <c r="H48" s="219"/>
      <c r="I48" s="219"/>
      <c r="J48" s="219"/>
      <c r="K48" s="219"/>
      <c r="L48" s="14"/>
      <c r="M48" s="14"/>
      <c r="N48" s="14"/>
      <c r="O48" s="14"/>
      <c r="P48" s="219"/>
      <c r="Q48" s="219"/>
      <c r="R48" s="219"/>
      <c r="S48" s="219"/>
      <c r="T48" s="219"/>
    </row>
    <row r="49" spans="1:16">
      <c r="B49" s="64" t="s">
        <v>26</v>
      </c>
      <c r="C49" s="117">
        <v>3522</v>
      </c>
      <c r="D49" s="117">
        <v>3970</v>
      </c>
      <c r="E49" s="30">
        <f t="shared" si="1"/>
        <v>0.12720045428733673</v>
      </c>
      <c r="F49" s="26"/>
      <c r="G49" s="257">
        <v>-0.12</v>
      </c>
      <c r="H49" s="219"/>
      <c r="I49" s="219"/>
      <c r="J49" s="219"/>
      <c r="K49" s="219"/>
      <c r="L49" s="14"/>
      <c r="M49" s="14"/>
      <c r="N49" s="14"/>
      <c r="O49" s="14"/>
    </row>
    <row r="50" spans="1:16">
      <c r="B50" s="64" t="s">
        <v>19</v>
      </c>
      <c r="C50" s="117">
        <v>5665</v>
      </c>
      <c r="D50" s="117">
        <v>6236</v>
      </c>
      <c r="E50" s="30">
        <f t="shared" si="1"/>
        <v>0.10079435127978817</v>
      </c>
      <c r="F50" s="26"/>
      <c r="G50" s="257">
        <v>-0.12</v>
      </c>
      <c r="H50" s="219"/>
      <c r="I50" s="219"/>
      <c r="J50" s="219"/>
      <c r="K50" s="219"/>
      <c r="L50" s="14"/>
      <c r="M50" s="14"/>
      <c r="N50" s="14"/>
      <c r="O50" s="14"/>
    </row>
    <row r="51" spans="1:16">
      <c r="B51" s="64" t="s">
        <v>22</v>
      </c>
      <c r="C51" s="117">
        <v>3922</v>
      </c>
      <c r="D51" s="117">
        <v>4023</v>
      </c>
      <c r="E51" s="30">
        <f t="shared" si="1"/>
        <v>2.5752167261601223E-2</v>
      </c>
      <c r="F51" s="26"/>
      <c r="G51" s="257">
        <v>-0.12</v>
      </c>
      <c r="H51" s="219"/>
      <c r="I51" s="219"/>
      <c r="J51" s="219"/>
      <c r="K51" s="219"/>
      <c r="L51" s="14"/>
      <c r="M51" s="14"/>
      <c r="N51" s="14"/>
      <c r="O51" s="14"/>
    </row>
    <row r="52" spans="1:16">
      <c r="B52" s="64" t="s">
        <v>34</v>
      </c>
      <c r="C52" s="117">
        <v>2151</v>
      </c>
      <c r="D52" s="117">
        <v>2051</v>
      </c>
      <c r="E52" s="30">
        <f t="shared" si="1"/>
        <v>-4.6490004649000466E-2</v>
      </c>
      <c r="F52" s="26"/>
      <c r="G52" s="257">
        <v>-0.12</v>
      </c>
      <c r="H52" s="219"/>
      <c r="I52" s="219"/>
      <c r="J52" s="219"/>
      <c r="K52" s="219"/>
      <c r="L52" s="14"/>
      <c r="M52" s="14"/>
      <c r="N52" s="14"/>
      <c r="O52" s="14"/>
    </row>
    <row r="53" spans="1:16">
      <c r="B53" s="64" t="s">
        <v>20</v>
      </c>
      <c r="C53" s="117">
        <v>5553</v>
      </c>
      <c r="D53" s="117">
        <v>5258</v>
      </c>
      <c r="E53" s="30">
        <f t="shared" si="1"/>
        <v>-5.3124437241130917E-2</v>
      </c>
      <c r="F53" s="26"/>
      <c r="G53" s="257">
        <v>-0.12</v>
      </c>
      <c r="H53" s="219"/>
      <c r="I53" s="219"/>
      <c r="J53" s="219"/>
      <c r="K53" s="219"/>
      <c r="L53" s="14"/>
      <c r="M53" s="14"/>
      <c r="N53" s="14"/>
      <c r="O53" s="14"/>
    </row>
    <row r="54" spans="1:16">
      <c r="B54" s="64" t="s">
        <v>21</v>
      </c>
      <c r="C54" s="117">
        <v>6749</v>
      </c>
      <c r="D54" s="117">
        <v>6369</v>
      </c>
      <c r="E54" s="30">
        <f t="shared" si="1"/>
        <v>-5.6304637724107272E-2</v>
      </c>
      <c r="F54" s="26"/>
      <c r="G54" s="257">
        <v>-0.12</v>
      </c>
      <c r="H54" s="219"/>
      <c r="I54" s="219"/>
      <c r="J54" s="219"/>
      <c r="K54" s="219"/>
      <c r="L54" s="14"/>
      <c r="M54" s="14"/>
      <c r="N54" s="14"/>
      <c r="O54" s="14"/>
    </row>
    <row r="55" spans="1:16">
      <c r="B55" s="64" t="s">
        <v>33</v>
      </c>
      <c r="C55" s="117">
        <v>1649</v>
      </c>
      <c r="D55" s="117">
        <v>1541</v>
      </c>
      <c r="E55" s="30">
        <f t="shared" si="1"/>
        <v>-6.549423893268648E-2</v>
      </c>
      <c r="F55" s="26"/>
      <c r="G55" s="257">
        <v>-0.12</v>
      </c>
      <c r="H55" s="219"/>
      <c r="I55" s="219"/>
      <c r="J55" s="219"/>
      <c r="K55" s="219"/>
      <c r="L55" s="14"/>
      <c r="M55" s="14"/>
      <c r="N55" s="14"/>
      <c r="O55" s="14"/>
    </row>
    <row r="56" spans="1:16">
      <c r="B56" s="64" t="s">
        <v>23</v>
      </c>
      <c r="C56" s="117">
        <v>2988</v>
      </c>
      <c r="D56" s="117">
        <v>2766</v>
      </c>
      <c r="E56" s="30">
        <f t="shared" si="1"/>
        <v>-7.4297188755020074E-2</v>
      </c>
      <c r="F56" s="264"/>
      <c r="G56" s="257">
        <v>-0.12</v>
      </c>
      <c r="H56" s="219"/>
      <c r="I56" s="219"/>
      <c r="J56" s="219"/>
      <c r="K56" s="219"/>
      <c r="L56" s="14"/>
      <c r="M56" s="14"/>
      <c r="N56" s="14"/>
      <c r="O56" s="14"/>
    </row>
    <row r="57" spans="1:16">
      <c r="B57" s="54" t="s">
        <v>36</v>
      </c>
      <c r="C57" s="117">
        <v>1576</v>
      </c>
      <c r="D57" s="117">
        <v>1397</v>
      </c>
      <c r="E57" s="30">
        <f t="shared" si="1"/>
        <v>-0.11357868020304568</v>
      </c>
      <c r="F57" s="26"/>
      <c r="G57" s="257">
        <v>-0.12</v>
      </c>
      <c r="H57" s="219"/>
      <c r="I57" s="219"/>
      <c r="J57" s="219"/>
      <c r="K57" s="219"/>
      <c r="L57" s="14"/>
      <c r="M57" s="14"/>
      <c r="N57" s="14"/>
      <c r="O57" s="14"/>
    </row>
    <row r="58" spans="1:16">
      <c r="B58" s="64" t="s">
        <v>31</v>
      </c>
      <c r="C58" s="117">
        <v>3151</v>
      </c>
      <c r="D58" s="117">
        <v>2773</v>
      </c>
      <c r="E58" s="30">
        <f t="shared" si="1"/>
        <v>-0.11996191685179308</v>
      </c>
      <c r="F58" s="26"/>
      <c r="G58" s="257">
        <v>-0.12</v>
      </c>
      <c r="H58" s="219"/>
      <c r="I58" s="219"/>
      <c r="J58" s="219"/>
      <c r="K58" s="219"/>
      <c r="L58" s="14"/>
      <c r="M58" s="14"/>
      <c r="N58" s="14"/>
      <c r="O58" s="14"/>
    </row>
    <row r="59" spans="1:16">
      <c r="B59" s="64" t="s">
        <v>29</v>
      </c>
      <c r="C59" s="117">
        <v>4329</v>
      </c>
      <c r="D59" s="117">
        <v>3720</v>
      </c>
      <c r="E59" s="30">
        <f t="shared" si="1"/>
        <v>-0.14067914067914067</v>
      </c>
      <c r="F59" s="26"/>
      <c r="G59" s="257">
        <v>-0.12</v>
      </c>
      <c r="H59" s="219"/>
      <c r="I59" s="219"/>
      <c r="J59" s="219"/>
      <c r="K59" s="219"/>
      <c r="L59" s="14"/>
      <c r="M59" s="14"/>
      <c r="N59" s="14"/>
      <c r="O59" s="14"/>
    </row>
    <row r="60" spans="1:16">
      <c r="B60" s="64" t="s">
        <v>27</v>
      </c>
      <c r="C60" s="117">
        <v>2365</v>
      </c>
      <c r="D60" s="117">
        <v>2010</v>
      </c>
      <c r="E60" s="30">
        <f t="shared" si="1"/>
        <v>-0.15010570824524314</v>
      </c>
      <c r="F60" s="26"/>
      <c r="G60" s="257">
        <v>-0.12</v>
      </c>
      <c r="H60" s="219"/>
      <c r="I60" s="219"/>
      <c r="J60" s="219"/>
      <c r="K60" s="219"/>
      <c r="L60" s="14"/>
      <c r="M60" s="14"/>
      <c r="N60" s="14"/>
      <c r="O60" s="14"/>
    </row>
    <row r="61" spans="1:16">
      <c r="B61" s="64" t="s">
        <v>24</v>
      </c>
      <c r="C61" s="117">
        <v>7237</v>
      </c>
      <c r="D61" s="117">
        <v>5966</v>
      </c>
      <c r="E61" s="30">
        <f t="shared" si="1"/>
        <v>-0.17562525908525634</v>
      </c>
      <c r="F61" s="26"/>
      <c r="G61" s="257">
        <v>-0.12</v>
      </c>
      <c r="H61" s="219"/>
      <c r="I61" s="219"/>
      <c r="J61" s="219"/>
      <c r="K61" s="219"/>
      <c r="L61" s="14"/>
      <c r="M61" s="14"/>
      <c r="N61" s="14"/>
      <c r="O61" s="14"/>
    </row>
    <row r="62" spans="1:16">
      <c r="B62" s="64" t="s">
        <v>25</v>
      </c>
      <c r="C62" s="117">
        <v>3618</v>
      </c>
      <c r="D62" s="117">
        <v>2812</v>
      </c>
      <c r="E62" s="30">
        <f t="shared" si="1"/>
        <v>-0.22277501381978995</v>
      </c>
      <c r="F62" s="26"/>
      <c r="G62" s="257">
        <v>-0.12</v>
      </c>
      <c r="H62" s="219"/>
      <c r="I62" s="219"/>
      <c r="J62" s="219"/>
      <c r="K62" s="219"/>
      <c r="L62" s="14"/>
      <c r="M62" s="14"/>
      <c r="N62" s="14"/>
      <c r="O62" s="14"/>
    </row>
    <row r="63" spans="1:16">
      <c r="B63" s="65" t="s">
        <v>37</v>
      </c>
      <c r="C63" s="265">
        <v>4772</v>
      </c>
      <c r="D63" s="265">
        <v>3674</v>
      </c>
      <c r="F63" s="264">
        <f>(D63-C63)/C63</f>
        <v>-0.23009220452640403</v>
      </c>
      <c r="G63" s="257">
        <v>-0.12</v>
      </c>
      <c r="H63" s="219"/>
      <c r="I63" s="219"/>
      <c r="J63" s="219"/>
      <c r="K63" s="219"/>
      <c r="L63" s="14"/>
      <c r="M63" s="14"/>
      <c r="N63" s="14"/>
      <c r="O63" s="14"/>
    </row>
    <row r="64" spans="1:16">
      <c r="A64" s="219"/>
      <c r="B64" s="64" t="s">
        <v>30</v>
      </c>
      <c r="C64" s="117">
        <v>3477</v>
      </c>
      <c r="D64" s="117">
        <v>2516</v>
      </c>
      <c r="E64" s="30">
        <f t="shared" si="1"/>
        <v>-0.27638769053781997</v>
      </c>
      <c r="F64" s="26"/>
      <c r="G64" s="257">
        <v>-0.12</v>
      </c>
      <c r="H64" s="219"/>
      <c r="I64" s="219"/>
      <c r="J64" s="219"/>
      <c r="K64" s="219"/>
      <c r="L64" s="14"/>
      <c r="M64" s="14"/>
      <c r="N64" s="14"/>
      <c r="O64" s="14"/>
      <c r="P64" s="219"/>
    </row>
    <row r="65" spans="1:16">
      <c r="A65" s="219"/>
      <c r="B65" s="23" t="s">
        <v>38</v>
      </c>
      <c r="C65" s="117">
        <v>3845</v>
      </c>
      <c r="D65" s="117">
        <v>2568</v>
      </c>
      <c r="E65" s="30">
        <f t="shared" si="1"/>
        <v>-0.33211963589076721</v>
      </c>
      <c r="F65" s="17"/>
      <c r="G65" s="257">
        <v>-0.12</v>
      </c>
      <c r="H65" s="219"/>
      <c r="I65" s="219"/>
      <c r="J65" s="219"/>
      <c r="K65" s="219"/>
      <c r="L65" s="14"/>
      <c r="M65" s="14"/>
      <c r="N65" s="14"/>
      <c r="O65" s="14"/>
      <c r="P65" s="219"/>
    </row>
    <row r="66" spans="1:16">
      <c r="A66" s="219"/>
      <c r="B66" s="64" t="s">
        <v>39</v>
      </c>
      <c r="C66" s="117">
        <v>2023</v>
      </c>
      <c r="D66" s="117">
        <v>1336</v>
      </c>
      <c r="E66" s="30">
        <f t="shared" si="1"/>
        <v>-0.33959466139396938</v>
      </c>
      <c r="F66" s="27"/>
      <c r="G66" s="257">
        <v>-0.12</v>
      </c>
      <c r="H66" s="219"/>
      <c r="I66" s="219"/>
      <c r="J66" s="219"/>
      <c r="K66" s="219"/>
      <c r="L66" s="14"/>
      <c r="M66" s="14"/>
      <c r="N66" s="14"/>
      <c r="O66" s="14"/>
      <c r="P66" s="219"/>
    </row>
    <row r="67" spans="1:16">
      <c r="A67" s="219"/>
      <c r="B67" s="64" t="s">
        <v>35</v>
      </c>
      <c r="C67" s="117">
        <v>3307</v>
      </c>
      <c r="D67" s="117">
        <v>2020</v>
      </c>
      <c r="E67" s="30">
        <f t="shared" si="1"/>
        <v>-0.38917447837919567</v>
      </c>
      <c r="F67" s="30"/>
      <c r="G67" s="257">
        <v>-0.12</v>
      </c>
      <c r="H67" s="219"/>
      <c r="I67" s="219"/>
      <c r="J67" s="219"/>
      <c r="K67" s="219"/>
      <c r="L67" s="14"/>
      <c r="M67" s="14"/>
      <c r="N67" s="14"/>
      <c r="O67" s="14"/>
      <c r="P67" s="219"/>
    </row>
    <row r="68" spans="1:16">
      <c r="B68" s="96" t="s">
        <v>55</v>
      </c>
      <c r="C68" s="117">
        <v>3248</v>
      </c>
      <c r="D68" s="117">
        <v>2857</v>
      </c>
      <c r="E68" s="30">
        <f>(D68-C68)/C68</f>
        <v>-0.12038177339901478</v>
      </c>
      <c r="F68" s="26"/>
      <c r="G68" s="219"/>
      <c r="H68" s="219"/>
      <c r="I68" s="219"/>
      <c r="J68" s="219"/>
      <c r="K68" s="219"/>
      <c r="L68" s="14"/>
      <c r="M68" s="14"/>
      <c r="N68" s="14"/>
      <c r="O68" s="14"/>
    </row>
    <row r="69" spans="1:16" s="219" customFormat="1">
      <c r="B69" s="96"/>
      <c r="C69" s="117"/>
      <c r="D69" s="117"/>
      <c r="E69" s="30"/>
      <c r="F69" s="26"/>
      <c r="L69" s="14"/>
      <c r="M69" s="14"/>
      <c r="N69" s="14"/>
      <c r="O69" s="14"/>
    </row>
    <row r="70" spans="1:16">
      <c r="A70" s="353" t="s">
        <v>307</v>
      </c>
      <c r="B70" s="353"/>
      <c r="C70" s="353"/>
      <c r="D70" s="353"/>
      <c r="E70" s="353"/>
      <c r="F70" s="353"/>
      <c r="G70" s="353"/>
      <c r="H70" s="353"/>
      <c r="I70" s="353"/>
      <c r="J70" s="219"/>
      <c r="K70" s="219"/>
      <c r="L70" s="219"/>
      <c r="M70" s="219"/>
      <c r="N70" s="219"/>
      <c r="O70" s="219"/>
      <c r="P70" s="219"/>
    </row>
    <row r="71" spans="1:16">
      <c r="A71" s="352" t="s">
        <v>371</v>
      </c>
      <c r="B71" s="352"/>
      <c r="C71" s="352"/>
      <c r="D71" s="352"/>
      <c r="E71" s="352"/>
      <c r="F71" s="352"/>
      <c r="G71" s="352"/>
      <c r="H71" s="352"/>
      <c r="I71" s="352"/>
      <c r="J71" s="219"/>
      <c r="K71" s="219"/>
      <c r="L71" s="219"/>
      <c r="M71" s="219"/>
      <c r="N71" s="219"/>
      <c r="O71" s="219"/>
      <c r="P71" s="219"/>
    </row>
    <row r="72" spans="1:16">
      <c r="A72" s="219"/>
      <c r="B72" s="219"/>
      <c r="C72" s="219"/>
      <c r="D72" s="219"/>
      <c r="E72" s="219"/>
      <c r="F72" s="219"/>
      <c r="G72" s="219"/>
      <c r="H72" s="219"/>
      <c r="I72" s="219"/>
      <c r="J72" s="219"/>
      <c r="K72" s="22"/>
      <c r="L72" s="22"/>
      <c r="M72" s="22"/>
      <c r="N72" s="22"/>
      <c r="O72" s="22"/>
      <c r="P72" s="22"/>
    </row>
    <row r="73" spans="1:16" s="85" customFormat="1">
      <c r="A73" s="351" t="s">
        <v>496</v>
      </c>
      <c r="B73" s="351"/>
      <c r="C73" s="351"/>
      <c r="D73" s="351"/>
      <c r="E73" s="351"/>
      <c r="F73" s="351"/>
      <c r="G73" s="351"/>
      <c r="H73" s="351"/>
      <c r="I73" s="351"/>
    </row>
    <row r="75" spans="1:16" ht="24">
      <c r="A75" s="219"/>
      <c r="B75" s="219"/>
      <c r="C75" s="82" t="s">
        <v>311</v>
      </c>
      <c r="D75" s="71"/>
      <c r="E75" s="71"/>
      <c r="F75" s="71"/>
      <c r="G75" s="71"/>
      <c r="H75" s="80"/>
      <c r="I75" s="79"/>
      <c r="J75" s="219"/>
      <c r="K75" s="219"/>
      <c r="L75" s="219"/>
      <c r="M75" s="219"/>
      <c r="N75" s="219"/>
      <c r="O75" s="219"/>
      <c r="P75" s="219"/>
    </row>
    <row r="76" spans="1:16">
      <c r="A76" s="219"/>
      <c r="B76" s="127">
        <v>2014</v>
      </c>
      <c r="C76" s="294">
        <v>10320</v>
      </c>
      <c r="D76" s="35"/>
      <c r="E76" s="35"/>
      <c r="F76" s="35"/>
      <c r="G76" s="35"/>
      <c r="H76" s="36"/>
      <c r="I76" s="219"/>
      <c r="J76" s="219"/>
      <c r="K76" s="219"/>
      <c r="L76" s="219"/>
      <c r="M76" s="219"/>
      <c r="N76" s="219"/>
      <c r="O76" s="219"/>
      <c r="P76" s="219"/>
    </row>
    <row r="77" spans="1:16">
      <c r="A77" s="219"/>
      <c r="B77" s="127">
        <v>2015</v>
      </c>
      <c r="C77" s="294">
        <v>6213</v>
      </c>
      <c r="D77" s="35"/>
      <c r="E77" s="35"/>
      <c r="F77" s="35"/>
      <c r="G77" s="35"/>
      <c r="H77" s="36"/>
      <c r="I77" s="219"/>
      <c r="J77" s="219"/>
      <c r="K77" s="219"/>
      <c r="L77" s="219"/>
      <c r="M77" s="219"/>
      <c r="N77" s="219"/>
      <c r="O77" s="219"/>
      <c r="P77" s="219"/>
    </row>
    <row r="78" spans="1:16">
      <c r="A78" s="219"/>
      <c r="B78" s="127">
        <v>2016</v>
      </c>
      <c r="C78" s="294">
        <v>5267</v>
      </c>
      <c r="D78" s="35"/>
      <c r="E78" s="35"/>
      <c r="F78" s="35"/>
      <c r="G78" s="35"/>
      <c r="H78" s="36"/>
      <c r="I78" s="219"/>
      <c r="J78" s="219"/>
      <c r="K78" s="219"/>
      <c r="L78" s="219"/>
      <c r="M78" s="219"/>
      <c r="N78" s="219"/>
      <c r="O78" s="219"/>
      <c r="P78" s="219"/>
    </row>
    <row r="79" spans="1:16">
      <c r="A79" s="219"/>
      <c r="B79" s="127">
        <v>2017</v>
      </c>
      <c r="C79" s="294">
        <v>4772</v>
      </c>
      <c r="D79" s="35"/>
      <c r="E79" s="35"/>
      <c r="F79" s="35"/>
      <c r="G79" s="35"/>
      <c r="H79" s="36"/>
      <c r="I79" s="219"/>
      <c r="J79" s="219"/>
      <c r="K79" s="219"/>
      <c r="L79" s="219"/>
      <c r="M79" s="219"/>
      <c r="N79" s="219"/>
      <c r="O79" s="219"/>
      <c r="P79" s="219"/>
    </row>
    <row r="80" spans="1:16">
      <c r="A80" s="219"/>
      <c r="B80" s="127">
        <v>2018</v>
      </c>
      <c r="C80" s="294">
        <v>3674</v>
      </c>
      <c r="D80" s="35"/>
      <c r="E80" s="35"/>
      <c r="F80" s="35"/>
      <c r="G80" s="35"/>
      <c r="H80" s="36"/>
      <c r="I80" s="219"/>
      <c r="J80" s="219"/>
      <c r="K80" s="219"/>
      <c r="L80" s="219"/>
      <c r="M80" s="219"/>
      <c r="N80" s="219"/>
      <c r="O80" s="219"/>
      <c r="P80" s="219"/>
    </row>
    <row r="82" spans="1:14">
      <c r="A82" s="353" t="s">
        <v>307</v>
      </c>
      <c r="B82" s="353"/>
      <c r="C82" s="353"/>
      <c r="D82" s="353"/>
      <c r="E82" s="353"/>
      <c r="F82" s="353"/>
      <c r="G82" s="353"/>
      <c r="H82" s="353"/>
      <c r="I82" s="353"/>
      <c r="J82" s="219"/>
      <c r="K82" s="219"/>
      <c r="L82" s="219"/>
      <c r="M82" s="219"/>
      <c r="N82" s="219"/>
    </row>
    <row r="83" spans="1:14">
      <c r="A83" s="352" t="s">
        <v>77</v>
      </c>
      <c r="B83" s="352"/>
      <c r="C83" s="352"/>
      <c r="D83" s="352"/>
      <c r="E83" s="352"/>
      <c r="F83" s="352"/>
      <c r="G83" s="352"/>
      <c r="H83" s="352"/>
      <c r="I83" s="352"/>
      <c r="J83" s="219"/>
      <c r="K83" s="219"/>
      <c r="L83" s="219"/>
      <c r="M83" s="219"/>
      <c r="N83" s="219"/>
    </row>
    <row r="84" spans="1:14" ht="14.25" customHeight="1">
      <c r="A84" s="249"/>
      <c r="B84" s="249"/>
      <c r="C84" s="249"/>
      <c r="D84" s="249"/>
      <c r="E84" s="249"/>
      <c r="F84" s="249"/>
      <c r="G84" s="249"/>
      <c r="H84" s="249"/>
      <c r="I84" s="249"/>
      <c r="J84" s="219"/>
      <c r="K84" s="219"/>
      <c r="L84" s="219"/>
      <c r="M84" s="219"/>
      <c r="N84" s="219"/>
    </row>
    <row r="85" spans="1:14" s="85" customFormat="1">
      <c r="A85" s="351" t="s">
        <v>312</v>
      </c>
      <c r="B85" s="351"/>
      <c r="C85" s="351"/>
      <c r="D85" s="351"/>
      <c r="E85" s="351"/>
      <c r="F85" s="351"/>
      <c r="G85" s="351"/>
      <c r="H85" s="351"/>
      <c r="I85" s="351"/>
    </row>
    <row r="86" spans="1:14">
      <c r="A86" s="2"/>
      <c r="B86" s="2"/>
      <c r="C86" s="2"/>
      <c r="D86" s="2"/>
      <c r="E86" s="2"/>
      <c r="F86" s="2"/>
      <c r="G86" s="2"/>
      <c r="H86" s="2"/>
      <c r="I86" s="2"/>
      <c r="J86" s="219"/>
      <c r="K86" s="219"/>
      <c r="L86" s="219"/>
      <c r="M86" s="219"/>
      <c r="N86" s="219"/>
    </row>
    <row r="87" spans="1:14" s="13" customFormat="1" ht="24">
      <c r="A87" s="123"/>
      <c r="B87" s="123"/>
      <c r="C87" s="81" t="s">
        <v>313</v>
      </c>
      <c r="D87" s="81" t="s">
        <v>314</v>
      </c>
      <c r="E87" s="81" t="s">
        <v>315</v>
      </c>
      <c r="F87" s="81" t="s">
        <v>316</v>
      </c>
      <c r="G87" s="81" t="s">
        <v>317</v>
      </c>
      <c r="H87" s="81" t="s">
        <v>318</v>
      </c>
      <c r="I87" s="81"/>
      <c r="J87" s="81"/>
      <c r="K87" s="81"/>
      <c r="L87" s="81"/>
      <c r="M87" s="81"/>
      <c r="N87" s="81"/>
    </row>
    <row r="88" spans="1:14">
      <c r="A88" s="6"/>
      <c r="B88" s="54" t="s">
        <v>36</v>
      </c>
      <c r="C88" s="120">
        <v>0.17</v>
      </c>
      <c r="D88" s="120">
        <v>0.59</v>
      </c>
      <c r="E88" s="120">
        <v>7.0000000000000007E-2</v>
      </c>
      <c r="F88" s="120">
        <v>0.04</v>
      </c>
      <c r="G88" s="120">
        <v>0.1</v>
      </c>
      <c r="H88" s="120">
        <v>0.03</v>
      </c>
      <c r="I88" s="52"/>
      <c r="J88" s="120"/>
      <c r="K88" s="52"/>
      <c r="L88" s="120"/>
      <c r="M88" s="52"/>
      <c r="N88" s="120"/>
    </row>
    <row r="89" spans="1:14">
      <c r="A89" s="219"/>
      <c r="B89" s="64" t="s">
        <v>24</v>
      </c>
      <c r="C89" s="120">
        <v>0.35</v>
      </c>
      <c r="D89" s="120">
        <v>0.36</v>
      </c>
      <c r="E89" s="120">
        <v>0.06</v>
      </c>
      <c r="F89" s="120">
        <v>0.06</v>
      </c>
      <c r="G89" s="120">
        <v>0.14000000000000001</v>
      </c>
      <c r="H89" s="120">
        <v>0.03</v>
      </c>
      <c r="I89" s="52"/>
      <c r="J89" s="120"/>
      <c r="K89" s="52"/>
      <c r="L89" s="120"/>
      <c r="M89" s="52"/>
      <c r="N89" s="120"/>
    </row>
    <row r="90" spans="1:14">
      <c r="A90" s="219"/>
      <c r="B90" s="64" t="s">
        <v>23</v>
      </c>
      <c r="C90" s="120">
        <v>0.27</v>
      </c>
      <c r="D90" s="120">
        <v>0.44</v>
      </c>
      <c r="E90" s="120">
        <v>0.09</v>
      </c>
      <c r="F90" s="120">
        <v>0.06</v>
      </c>
      <c r="G90" s="120">
        <v>0.1</v>
      </c>
      <c r="H90" s="120">
        <v>0.04</v>
      </c>
      <c r="I90" s="52"/>
      <c r="J90" s="120"/>
      <c r="K90" s="52"/>
      <c r="L90" s="120"/>
      <c r="M90" s="52"/>
      <c r="N90" s="120"/>
    </row>
    <row r="91" spans="1:14">
      <c r="A91" s="219"/>
      <c r="B91" s="64" t="s">
        <v>33</v>
      </c>
      <c r="C91" s="120">
        <v>0.2</v>
      </c>
      <c r="D91" s="120">
        <v>0.45</v>
      </c>
      <c r="E91" s="120">
        <v>0.09</v>
      </c>
      <c r="F91" s="120">
        <v>0.06</v>
      </c>
      <c r="G91" s="120">
        <v>0.15</v>
      </c>
      <c r="H91" s="120">
        <v>0.05</v>
      </c>
      <c r="I91" s="52"/>
      <c r="J91" s="120"/>
      <c r="K91" s="52"/>
      <c r="L91" s="120"/>
      <c r="M91" s="52"/>
      <c r="N91" s="120"/>
    </row>
    <row r="92" spans="1:14">
      <c r="A92" s="219"/>
      <c r="B92" s="64" t="s">
        <v>32</v>
      </c>
      <c r="C92" s="120">
        <v>0.27</v>
      </c>
      <c r="D92" s="120">
        <v>0.51</v>
      </c>
      <c r="E92" s="120">
        <v>7.0000000000000007E-2</v>
      </c>
      <c r="F92" s="120">
        <v>0.03</v>
      </c>
      <c r="G92" s="120">
        <v>0.09</v>
      </c>
      <c r="H92" s="120">
        <v>0.03</v>
      </c>
      <c r="I92" s="52"/>
      <c r="J92" s="120"/>
      <c r="K92" s="52"/>
      <c r="L92" s="120"/>
      <c r="M92" s="52"/>
      <c r="N92" s="120"/>
    </row>
    <row r="93" spans="1:14">
      <c r="A93" s="219"/>
      <c r="B93" s="64" t="s">
        <v>39</v>
      </c>
      <c r="C93" s="120">
        <v>0.25</v>
      </c>
      <c r="D93" s="120">
        <v>0.47</v>
      </c>
      <c r="E93" s="120">
        <v>0.04</v>
      </c>
      <c r="F93" s="120">
        <v>0.08</v>
      </c>
      <c r="G93" s="120">
        <v>0.13</v>
      </c>
      <c r="H93" s="120">
        <v>0.03</v>
      </c>
      <c r="I93" s="52"/>
      <c r="J93" s="120"/>
      <c r="K93" s="52"/>
      <c r="L93" s="120"/>
      <c r="M93" s="52"/>
      <c r="N93" s="120"/>
    </row>
    <row r="94" spans="1:14">
      <c r="A94" s="219"/>
      <c r="B94" s="64" t="s">
        <v>34</v>
      </c>
      <c r="C94" s="120">
        <v>0.23</v>
      </c>
      <c r="D94" s="120">
        <v>0.44</v>
      </c>
      <c r="E94" s="120">
        <v>0.05</v>
      </c>
      <c r="F94" s="120">
        <v>0.06</v>
      </c>
      <c r="G94" s="120">
        <v>0.18</v>
      </c>
      <c r="H94" s="120">
        <v>0.04</v>
      </c>
      <c r="I94" s="52"/>
      <c r="J94" s="120"/>
      <c r="K94" s="52"/>
      <c r="L94" s="120"/>
      <c r="M94" s="52"/>
      <c r="N94" s="120"/>
    </row>
    <row r="95" spans="1:14">
      <c r="A95" s="219"/>
      <c r="B95" s="64" t="s">
        <v>27</v>
      </c>
      <c r="C95" s="120">
        <v>0.21</v>
      </c>
      <c r="D95" s="120">
        <v>0.5</v>
      </c>
      <c r="E95" s="120">
        <v>0.11</v>
      </c>
      <c r="F95" s="120">
        <v>0.06</v>
      </c>
      <c r="G95" s="120">
        <v>0.09</v>
      </c>
      <c r="H95" s="120">
        <v>0.04</v>
      </c>
      <c r="I95" s="52"/>
      <c r="J95" s="120"/>
      <c r="K95" s="52"/>
      <c r="L95" s="120"/>
      <c r="M95" s="52"/>
      <c r="N95" s="120"/>
    </row>
    <row r="96" spans="1:14">
      <c r="A96" s="219"/>
      <c r="B96" s="65" t="s">
        <v>37</v>
      </c>
      <c r="C96" s="285">
        <v>0.22</v>
      </c>
      <c r="D96" s="285">
        <v>0.36</v>
      </c>
      <c r="E96" s="285">
        <v>0.04</v>
      </c>
      <c r="F96" s="285">
        <v>0.05</v>
      </c>
      <c r="G96" s="285">
        <v>0.26</v>
      </c>
      <c r="H96" s="285">
        <v>0.06</v>
      </c>
      <c r="I96" s="52"/>
      <c r="J96" s="120"/>
      <c r="K96" s="52"/>
      <c r="L96" s="120"/>
      <c r="M96" s="52"/>
      <c r="N96" s="120"/>
    </row>
    <row r="97" spans="1:14">
      <c r="A97" s="219"/>
      <c r="B97" s="64" t="s">
        <v>19</v>
      </c>
      <c r="C97" s="120">
        <v>0.36</v>
      </c>
      <c r="D97" s="120">
        <v>0.44</v>
      </c>
      <c r="E97" s="120">
        <v>0.05</v>
      </c>
      <c r="F97" s="120">
        <v>0.03</v>
      </c>
      <c r="G97" s="120">
        <v>0.08</v>
      </c>
      <c r="H97" s="120">
        <v>0.03</v>
      </c>
      <c r="I97" s="52"/>
      <c r="J97" s="120"/>
      <c r="K97" s="52"/>
      <c r="L97" s="120"/>
      <c r="M97" s="52"/>
      <c r="N97" s="120"/>
    </row>
    <row r="98" spans="1:14">
      <c r="A98" s="219"/>
      <c r="B98" s="64" t="s">
        <v>30</v>
      </c>
      <c r="C98" s="120">
        <v>0.27</v>
      </c>
      <c r="D98" s="120">
        <v>0.38</v>
      </c>
      <c r="E98" s="120">
        <v>0.06</v>
      </c>
      <c r="F98" s="120">
        <v>0.08</v>
      </c>
      <c r="G98" s="120">
        <v>0.19</v>
      </c>
      <c r="H98" s="120">
        <v>0.03</v>
      </c>
      <c r="I98" s="52"/>
      <c r="J98" s="120"/>
      <c r="K98" s="52"/>
      <c r="L98" s="120"/>
      <c r="M98" s="52"/>
      <c r="N98" s="120"/>
    </row>
    <row r="99" spans="1:14">
      <c r="A99" s="219"/>
      <c r="B99" s="64" t="s">
        <v>26</v>
      </c>
      <c r="C99" s="120">
        <v>0.31</v>
      </c>
      <c r="D99" s="120">
        <v>0.42</v>
      </c>
      <c r="E99" s="120">
        <v>0.06</v>
      </c>
      <c r="F99" s="120">
        <v>0.05</v>
      </c>
      <c r="G99" s="120">
        <v>0.14000000000000001</v>
      </c>
      <c r="H99" s="120">
        <v>0.03</v>
      </c>
      <c r="I99" s="52"/>
      <c r="J99" s="120"/>
      <c r="K99" s="52"/>
      <c r="L99" s="120"/>
      <c r="M99" s="52"/>
      <c r="N99" s="120"/>
    </row>
    <row r="100" spans="1:14">
      <c r="A100" s="219"/>
      <c r="B100" s="64" t="s">
        <v>25</v>
      </c>
      <c r="C100" s="120">
        <v>0.32</v>
      </c>
      <c r="D100" s="120">
        <v>0.45</v>
      </c>
      <c r="E100" s="120">
        <v>0.06</v>
      </c>
      <c r="F100" s="120">
        <v>0.04</v>
      </c>
      <c r="G100" s="120">
        <v>0.1</v>
      </c>
      <c r="H100" s="120">
        <v>0.03</v>
      </c>
      <c r="I100" s="52"/>
      <c r="J100" s="120"/>
      <c r="K100" s="52"/>
      <c r="L100" s="120"/>
      <c r="M100" s="52"/>
      <c r="N100" s="120"/>
    </row>
    <row r="101" spans="1:14">
      <c r="A101" s="219"/>
      <c r="B101" s="64" t="s">
        <v>20</v>
      </c>
      <c r="C101" s="120">
        <v>0.33</v>
      </c>
      <c r="D101" s="120">
        <v>0.43</v>
      </c>
      <c r="E101" s="120">
        <v>0.05</v>
      </c>
      <c r="F101" s="120">
        <v>0.04</v>
      </c>
      <c r="G101" s="120">
        <v>0.11</v>
      </c>
      <c r="H101" s="120">
        <v>0.03</v>
      </c>
      <c r="I101" s="52"/>
      <c r="J101" s="120"/>
      <c r="K101" s="52"/>
      <c r="L101" s="120"/>
      <c r="M101" s="52"/>
      <c r="N101" s="120"/>
    </row>
    <row r="102" spans="1:14">
      <c r="A102" s="219"/>
      <c r="B102" s="64" t="s">
        <v>31</v>
      </c>
      <c r="C102" s="120">
        <v>0.26</v>
      </c>
      <c r="D102" s="120">
        <v>0.5</v>
      </c>
      <c r="E102" s="120">
        <v>0.08</v>
      </c>
      <c r="F102" s="120">
        <v>0.04</v>
      </c>
      <c r="G102" s="120">
        <v>0.1</v>
      </c>
      <c r="H102" s="120">
        <v>0.03</v>
      </c>
      <c r="I102" s="52"/>
      <c r="J102" s="120"/>
      <c r="K102" s="52"/>
      <c r="L102" s="120"/>
      <c r="M102" s="52"/>
      <c r="N102" s="120"/>
    </row>
    <row r="103" spans="1:14">
      <c r="A103" s="219"/>
      <c r="B103" s="23" t="s">
        <v>38</v>
      </c>
      <c r="C103" s="119">
        <v>0.24</v>
      </c>
      <c r="D103" s="119">
        <v>0.45</v>
      </c>
      <c r="E103" s="119">
        <v>0.04</v>
      </c>
      <c r="F103" s="119">
        <v>7.0000000000000007E-2</v>
      </c>
      <c r="G103" s="119">
        <v>0.16</v>
      </c>
      <c r="H103" s="119">
        <v>0.04</v>
      </c>
      <c r="I103" s="118"/>
      <c r="J103" s="119"/>
      <c r="K103" s="118"/>
      <c r="L103" s="119"/>
      <c r="M103" s="118"/>
      <c r="N103" s="119"/>
    </row>
    <row r="104" spans="1:14">
      <c r="A104" s="219"/>
      <c r="B104" s="64" t="s">
        <v>35</v>
      </c>
      <c r="C104" s="122">
        <v>0.21</v>
      </c>
      <c r="D104" s="122">
        <v>0.42</v>
      </c>
      <c r="E104" s="122">
        <v>0.11</v>
      </c>
      <c r="F104" s="122">
        <v>0.06</v>
      </c>
      <c r="G104" s="122">
        <v>0.14000000000000001</v>
      </c>
      <c r="H104" s="122">
        <v>0.05</v>
      </c>
      <c r="I104" s="121"/>
      <c r="J104" s="120"/>
      <c r="K104" s="52"/>
      <c r="L104" s="120"/>
      <c r="M104" s="52"/>
      <c r="N104" s="120"/>
    </row>
    <row r="105" spans="1:14">
      <c r="A105" s="219"/>
      <c r="B105" s="64" t="s">
        <v>21</v>
      </c>
      <c r="C105" s="120">
        <v>0.41</v>
      </c>
      <c r="D105" s="120">
        <v>0.32</v>
      </c>
      <c r="E105" s="120">
        <v>7.0000000000000007E-2</v>
      </c>
      <c r="F105" s="120">
        <v>0.03</v>
      </c>
      <c r="G105" s="120">
        <v>0.14000000000000001</v>
      </c>
      <c r="H105" s="120">
        <v>0.03</v>
      </c>
      <c r="I105" s="52"/>
      <c r="J105" s="120"/>
      <c r="K105" s="52"/>
      <c r="L105" s="120"/>
      <c r="M105" s="52"/>
      <c r="N105" s="120"/>
    </row>
    <row r="106" spans="1:14">
      <c r="A106" s="219"/>
      <c r="B106" s="64" t="s">
        <v>22</v>
      </c>
      <c r="C106" s="120">
        <v>0.28999999999999998</v>
      </c>
      <c r="D106" s="120">
        <v>0.53</v>
      </c>
      <c r="E106" s="120">
        <v>0.05</v>
      </c>
      <c r="F106" s="120">
        <v>0.03</v>
      </c>
      <c r="G106" s="120">
        <v>0.09</v>
      </c>
      <c r="H106" s="120">
        <v>0.02</v>
      </c>
      <c r="I106" s="52"/>
      <c r="J106" s="120"/>
      <c r="K106" s="52"/>
      <c r="L106" s="120"/>
      <c r="M106" s="52"/>
      <c r="N106" s="120"/>
    </row>
    <row r="107" spans="1:14">
      <c r="A107" s="219"/>
      <c r="B107" s="64" t="s">
        <v>29</v>
      </c>
      <c r="C107" s="120">
        <v>0.33</v>
      </c>
      <c r="D107" s="120">
        <v>0.41</v>
      </c>
      <c r="E107" s="120">
        <v>0.04</v>
      </c>
      <c r="F107" s="120">
        <v>0.05</v>
      </c>
      <c r="G107" s="120">
        <v>0.14000000000000001</v>
      </c>
      <c r="H107" s="120">
        <v>0.02</v>
      </c>
      <c r="I107" s="52"/>
      <c r="J107" s="120"/>
      <c r="K107" s="52"/>
      <c r="L107" s="120"/>
      <c r="M107" s="52"/>
      <c r="N107" s="120"/>
    </row>
    <row r="108" spans="1:14">
      <c r="A108" s="219"/>
      <c r="B108" s="64" t="s">
        <v>28</v>
      </c>
      <c r="C108" s="120">
        <v>0.28000000000000003</v>
      </c>
      <c r="D108" s="120">
        <v>0.48</v>
      </c>
      <c r="E108" s="120">
        <v>0.05</v>
      </c>
      <c r="F108" s="120">
        <v>0.04</v>
      </c>
      <c r="G108" s="120">
        <v>0.09</v>
      </c>
      <c r="H108" s="120">
        <v>0.05</v>
      </c>
      <c r="I108" s="52"/>
      <c r="J108" s="120"/>
      <c r="K108" s="52"/>
      <c r="L108" s="120"/>
      <c r="M108" s="52"/>
      <c r="N108" s="120"/>
    </row>
    <row r="109" spans="1:14">
      <c r="A109" s="219"/>
      <c r="B109" s="65" t="s">
        <v>37</v>
      </c>
      <c r="C109" s="285">
        <v>0.22</v>
      </c>
      <c r="D109" s="285">
        <v>0.36</v>
      </c>
      <c r="E109" s="285">
        <v>0.04</v>
      </c>
      <c r="F109" s="285">
        <v>0.05</v>
      </c>
      <c r="G109" s="285">
        <v>0.26</v>
      </c>
      <c r="H109" s="285">
        <v>0.06</v>
      </c>
      <c r="I109" s="219"/>
      <c r="J109" s="219"/>
      <c r="K109" s="219"/>
      <c r="L109" s="219"/>
      <c r="M109" s="219"/>
      <c r="N109" s="12"/>
    </row>
    <row r="110" spans="1:14" ht="69.400000000000006" customHeight="1">
      <c r="A110" s="352" t="s">
        <v>319</v>
      </c>
      <c r="B110" s="352"/>
      <c r="C110" s="352"/>
      <c r="D110" s="352"/>
      <c r="E110" s="352"/>
      <c r="F110" s="352"/>
      <c r="G110" s="352"/>
      <c r="H110" s="352"/>
      <c r="I110" s="352"/>
      <c r="J110" s="219"/>
      <c r="K110" s="219"/>
      <c r="L110" s="219"/>
      <c r="M110" s="219"/>
      <c r="N110" s="219"/>
    </row>
    <row r="111" spans="1:14" ht="25.15" customHeight="1">
      <c r="A111" s="352" t="s">
        <v>320</v>
      </c>
      <c r="B111" s="352"/>
      <c r="C111" s="352"/>
      <c r="D111" s="352"/>
      <c r="E111" s="352"/>
      <c r="F111" s="352"/>
      <c r="G111" s="352"/>
      <c r="H111" s="352"/>
      <c r="I111" s="352"/>
      <c r="J111" s="219"/>
      <c r="K111" s="219"/>
      <c r="L111" s="219"/>
      <c r="M111" s="219"/>
      <c r="N111" s="219"/>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50"/>
  <sheetViews>
    <sheetView topLeftCell="A127" workbookViewId="0">
      <selection activeCell="I160" sqref="I160"/>
    </sheetView>
  </sheetViews>
  <sheetFormatPr defaultRowHeight="15"/>
  <cols>
    <col min="2" max="2" width="36.140625" customWidth="1"/>
    <col min="3" max="3" width="9.28515625" customWidth="1"/>
  </cols>
  <sheetData>
    <row r="1" spans="1:9" s="85" customFormat="1">
      <c r="A1" s="351" t="s">
        <v>389</v>
      </c>
      <c r="B1" s="351"/>
      <c r="C1" s="351"/>
      <c r="D1" s="351"/>
      <c r="E1" s="351"/>
      <c r="F1" s="351"/>
      <c r="G1" s="351"/>
      <c r="H1" s="351"/>
      <c r="I1" s="351"/>
    </row>
    <row r="3" spans="1:9" ht="24.75">
      <c r="A3" s="219"/>
      <c r="B3" s="219"/>
      <c r="C3" s="253" t="s">
        <v>321</v>
      </c>
      <c r="D3" s="219"/>
      <c r="E3" s="219"/>
      <c r="F3" s="219"/>
      <c r="G3" s="219"/>
      <c r="H3" s="219"/>
      <c r="I3" s="219"/>
    </row>
    <row r="4" spans="1:9">
      <c r="A4" s="219"/>
      <c r="B4" s="71" t="s">
        <v>322</v>
      </c>
      <c r="C4" s="217">
        <v>1</v>
      </c>
      <c r="D4" s="219"/>
      <c r="E4" s="219"/>
      <c r="F4" s="219"/>
      <c r="G4" s="219"/>
      <c r="H4" s="219"/>
      <c r="I4" s="219"/>
    </row>
    <row r="5" spans="1:9">
      <c r="A5" s="219"/>
      <c r="B5" s="71" t="s">
        <v>323</v>
      </c>
      <c r="C5" s="217">
        <v>1</v>
      </c>
      <c r="D5" s="219"/>
      <c r="E5" s="219"/>
      <c r="F5" s="219"/>
      <c r="G5" s="219"/>
      <c r="H5" s="219"/>
      <c r="I5" s="219"/>
    </row>
    <row r="6" spans="1:9">
      <c r="A6" s="219"/>
      <c r="B6" s="71" t="s">
        <v>324</v>
      </c>
      <c r="C6" s="217">
        <v>3</v>
      </c>
      <c r="D6" s="219"/>
      <c r="E6" s="219"/>
      <c r="F6" s="219"/>
      <c r="G6" s="219"/>
      <c r="H6" s="219"/>
      <c r="I6" s="219"/>
    </row>
    <row r="7" spans="1:9">
      <c r="A7" s="219"/>
      <c r="B7" s="71" t="s">
        <v>325</v>
      </c>
      <c r="C7" s="217">
        <v>1</v>
      </c>
      <c r="D7" s="219"/>
      <c r="E7" s="219"/>
      <c r="F7" s="219"/>
      <c r="G7" s="219"/>
      <c r="H7" s="219"/>
      <c r="I7" s="219"/>
    </row>
    <row r="8" spans="1:9">
      <c r="A8" s="219"/>
      <c r="B8" s="71" t="s">
        <v>326</v>
      </c>
      <c r="C8" s="217">
        <v>1</v>
      </c>
      <c r="D8" s="219"/>
      <c r="E8" s="219"/>
      <c r="F8" s="219"/>
      <c r="G8" s="219"/>
      <c r="H8" s="219"/>
      <c r="I8" s="219"/>
    </row>
    <row r="9" spans="1:9">
      <c r="A9" s="219"/>
      <c r="B9" s="71" t="s">
        <v>327</v>
      </c>
      <c r="C9" s="217">
        <v>1</v>
      </c>
      <c r="D9" s="219"/>
      <c r="E9" s="219"/>
      <c r="F9" s="219"/>
      <c r="G9" s="219"/>
      <c r="H9" s="219"/>
      <c r="I9" s="219"/>
    </row>
    <row r="10" spans="1:9">
      <c r="A10" s="219"/>
      <c r="B10" s="71" t="s">
        <v>328</v>
      </c>
      <c r="C10" s="217">
        <v>1</v>
      </c>
      <c r="D10" s="219"/>
      <c r="E10" s="219"/>
      <c r="F10" s="219"/>
      <c r="G10" s="219"/>
      <c r="H10" s="219"/>
      <c r="I10" s="219"/>
    </row>
    <row r="11" spans="1:9">
      <c r="A11" s="219"/>
      <c r="B11" s="71" t="s">
        <v>329</v>
      </c>
      <c r="C11" s="217">
        <v>1</v>
      </c>
      <c r="D11" s="219"/>
      <c r="E11" s="219"/>
      <c r="F11" s="219"/>
      <c r="G11" s="219"/>
      <c r="H11" s="219"/>
      <c r="I11" s="219"/>
    </row>
    <row r="12" spans="1:9">
      <c r="A12" s="219"/>
      <c r="B12" s="71" t="s">
        <v>330</v>
      </c>
      <c r="C12" s="217">
        <v>1</v>
      </c>
      <c r="D12" s="219"/>
      <c r="E12" s="219"/>
      <c r="F12" s="219"/>
      <c r="G12" s="219"/>
      <c r="H12" s="219"/>
      <c r="I12" s="219"/>
    </row>
    <row r="13" spans="1:9">
      <c r="A13" s="219"/>
      <c r="B13" s="71" t="s">
        <v>331</v>
      </c>
      <c r="C13" s="217">
        <v>7</v>
      </c>
      <c r="D13" s="219"/>
      <c r="E13" s="219"/>
      <c r="F13" s="219"/>
      <c r="G13" s="219"/>
      <c r="H13" s="219"/>
      <c r="I13" s="219"/>
    </row>
    <row r="14" spans="1:9">
      <c r="A14" s="219"/>
      <c r="B14" s="71" t="s">
        <v>332</v>
      </c>
      <c r="C14" s="217">
        <v>4</v>
      </c>
      <c r="D14" s="219"/>
      <c r="E14" s="219"/>
      <c r="F14" s="219"/>
      <c r="G14" s="219"/>
      <c r="H14" s="219"/>
      <c r="I14" s="219"/>
    </row>
    <row r="15" spans="1:9">
      <c r="A15" s="219"/>
      <c r="B15" s="71" t="s">
        <v>333</v>
      </c>
      <c r="C15" s="217">
        <v>1</v>
      </c>
      <c r="D15" s="219"/>
      <c r="E15" s="219"/>
      <c r="F15" s="219"/>
      <c r="G15" s="219"/>
      <c r="H15" s="219"/>
      <c r="I15" s="219"/>
    </row>
    <row r="16" spans="1:9">
      <c r="A16" s="219"/>
      <c r="B16" s="71" t="s">
        <v>334</v>
      </c>
      <c r="C16" s="217">
        <v>2</v>
      </c>
      <c r="D16" s="219"/>
      <c r="E16" s="219"/>
      <c r="F16" s="219"/>
      <c r="G16" s="219"/>
      <c r="H16" s="219"/>
      <c r="I16" s="219"/>
    </row>
    <row r="17" spans="1:9">
      <c r="A17" s="219"/>
      <c r="B17" s="71" t="s">
        <v>335</v>
      </c>
      <c r="C17" s="217">
        <v>3</v>
      </c>
      <c r="D17" s="219"/>
      <c r="E17" s="219"/>
      <c r="F17" s="219"/>
      <c r="G17" s="219"/>
      <c r="H17" s="219"/>
      <c r="I17" s="219"/>
    </row>
    <row r="18" spans="1:9">
      <c r="A18" s="219"/>
      <c r="B18" s="71" t="s">
        <v>336</v>
      </c>
      <c r="C18" s="217">
        <v>1</v>
      </c>
      <c r="D18" s="219"/>
      <c r="E18" s="219"/>
      <c r="F18" s="219"/>
      <c r="G18" s="219"/>
      <c r="H18" s="219"/>
      <c r="I18" s="219"/>
    </row>
    <row r="19" spans="1:9">
      <c r="A19" s="219"/>
      <c r="B19" s="71" t="s">
        <v>337</v>
      </c>
      <c r="C19" s="217">
        <v>1</v>
      </c>
      <c r="D19" s="219"/>
      <c r="E19" s="219"/>
      <c r="F19" s="219"/>
      <c r="G19" s="219"/>
      <c r="H19" s="219"/>
      <c r="I19" s="219"/>
    </row>
    <row r="20" spans="1:9">
      <c r="A20" s="219"/>
      <c r="B20" s="71" t="s">
        <v>338</v>
      </c>
      <c r="C20" s="217">
        <v>1</v>
      </c>
      <c r="D20" s="219"/>
      <c r="E20" s="219"/>
      <c r="F20" s="219"/>
      <c r="G20" s="219"/>
      <c r="H20" s="219"/>
      <c r="I20" s="219"/>
    </row>
    <row r="21" spans="1:9">
      <c r="A21" s="219"/>
      <c r="B21" s="71" t="s">
        <v>339</v>
      </c>
      <c r="C21" s="217">
        <v>1</v>
      </c>
      <c r="D21" s="219"/>
      <c r="E21" s="219"/>
      <c r="F21" s="219"/>
      <c r="G21" s="219"/>
      <c r="H21" s="219"/>
      <c r="I21" s="219"/>
    </row>
    <row r="22" spans="1:9">
      <c r="A22" s="219"/>
      <c r="B22" s="71" t="s">
        <v>340</v>
      </c>
      <c r="C22" s="217">
        <v>4</v>
      </c>
      <c r="D22" s="219"/>
      <c r="E22" s="219"/>
      <c r="F22" s="219"/>
      <c r="G22" s="219"/>
      <c r="H22" s="219"/>
      <c r="I22" s="219"/>
    </row>
    <row r="23" spans="1:9">
      <c r="A23" s="219"/>
      <c r="B23" s="71" t="s">
        <v>341</v>
      </c>
      <c r="C23" s="217">
        <v>3</v>
      </c>
      <c r="D23" s="219"/>
      <c r="E23" s="219"/>
      <c r="F23" s="219"/>
      <c r="G23" s="219"/>
      <c r="H23" s="219"/>
      <c r="I23" s="219"/>
    </row>
    <row r="24" spans="1:9">
      <c r="A24" s="219"/>
      <c r="B24" s="71" t="s">
        <v>342</v>
      </c>
      <c r="C24" s="217">
        <v>1</v>
      </c>
      <c r="D24" s="219"/>
      <c r="E24" s="219"/>
      <c r="F24" s="219"/>
      <c r="G24" s="219"/>
      <c r="H24" s="219"/>
      <c r="I24" s="219"/>
    </row>
    <row r="26" spans="1:9" ht="15.6" customHeight="1">
      <c r="A26" s="352" t="s">
        <v>343</v>
      </c>
      <c r="B26" s="352"/>
      <c r="C26" s="352"/>
      <c r="D26" s="352"/>
      <c r="E26" s="352"/>
      <c r="F26" s="352"/>
      <c r="G26" s="352"/>
      <c r="H26" s="352"/>
      <c r="I26" s="352"/>
    </row>
    <row r="27" spans="1:9" ht="26.45" customHeight="1">
      <c r="A27" s="352" t="s">
        <v>344</v>
      </c>
      <c r="B27" s="352"/>
      <c r="C27" s="352"/>
      <c r="D27" s="352"/>
      <c r="E27" s="352"/>
      <c r="F27" s="352"/>
      <c r="G27" s="352"/>
      <c r="H27" s="352"/>
      <c r="I27" s="352"/>
    </row>
    <row r="29" spans="1:9" s="85" customFormat="1">
      <c r="A29" s="351" t="s">
        <v>345</v>
      </c>
      <c r="B29" s="351"/>
      <c r="C29" s="351"/>
      <c r="D29" s="351"/>
      <c r="E29" s="351"/>
      <c r="F29" s="351"/>
      <c r="G29" s="351"/>
      <c r="H29" s="351"/>
      <c r="I29" s="351"/>
    </row>
    <row r="31" spans="1:9" ht="24.75">
      <c r="A31" s="219"/>
      <c r="B31" s="219"/>
      <c r="C31" s="253" t="s">
        <v>346</v>
      </c>
      <c r="D31" s="253" t="s">
        <v>347</v>
      </c>
      <c r="E31" s="330" t="s">
        <v>83</v>
      </c>
      <c r="F31" s="330" t="s">
        <v>544</v>
      </c>
      <c r="H31" s="219"/>
      <c r="I31" s="219"/>
    </row>
    <row r="32" spans="1:9">
      <c r="A32" s="219"/>
      <c r="B32" s="74" t="s">
        <v>19</v>
      </c>
      <c r="C32" s="131">
        <v>6.2E-2</v>
      </c>
      <c r="D32" s="72">
        <v>527</v>
      </c>
      <c r="E32" s="131"/>
      <c r="F32" s="334">
        <v>0.121</v>
      </c>
      <c r="H32" s="5"/>
      <c r="I32" s="219"/>
    </row>
    <row r="33" spans="2:8">
      <c r="B33" s="74" t="s">
        <v>24</v>
      </c>
      <c r="C33" s="131">
        <v>7.9000000000000001E-2</v>
      </c>
      <c r="D33" s="72">
        <v>577</v>
      </c>
      <c r="E33" s="131"/>
      <c r="F33" s="334">
        <v>0.121</v>
      </c>
      <c r="H33" s="105"/>
    </row>
    <row r="34" spans="2:8">
      <c r="B34" s="74" t="s">
        <v>34</v>
      </c>
      <c r="C34" s="131">
        <v>0.08</v>
      </c>
      <c r="D34" s="72">
        <v>968</v>
      </c>
      <c r="E34" s="131"/>
      <c r="F34" s="334">
        <v>0.121</v>
      </c>
      <c r="H34" s="105"/>
    </row>
    <row r="35" spans="2:8">
      <c r="B35" s="74" t="s">
        <v>39</v>
      </c>
      <c r="C35" s="131">
        <v>0.10299999999999999</v>
      </c>
      <c r="D35" s="72">
        <v>452</v>
      </c>
      <c r="E35" s="131"/>
      <c r="F35" s="334">
        <v>0.121</v>
      </c>
      <c r="H35" s="105"/>
    </row>
    <row r="36" spans="2:8">
      <c r="B36" s="75" t="s">
        <v>37</v>
      </c>
      <c r="D36" s="76">
        <v>584</v>
      </c>
      <c r="E36" s="132">
        <v>0.113</v>
      </c>
      <c r="F36" s="334">
        <v>0.121</v>
      </c>
      <c r="H36" s="105"/>
    </row>
    <row r="37" spans="2:8">
      <c r="B37" s="74" t="s">
        <v>20</v>
      </c>
      <c r="C37" s="131">
        <v>0.11799999999999999</v>
      </c>
      <c r="D37" s="72">
        <v>512</v>
      </c>
      <c r="E37" s="131"/>
      <c r="F37" s="334">
        <v>0.121</v>
      </c>
      <c r="H37" s="105"/>
    </row>
    <row r="38" spans="2:8">
      <c r="B38" s="74" t="s">
        <v>26</v>
      </c>
      <c r="C38" s="131">
        <v>0.12</v>
      </c>
      <c r="D38" s="72">
        <v>571</v>
      </c>
      <c r="E38" s="131"/>
      <c r="F38" s="334">
        <v>0.121</v>
      </c>
      <c r="H38" s="105"/>
    </row>
    <row r="39" spans="2:8">
      <c r="B39" s="74" t="s">
        <v>22</v>
      </c>
      <c r="C39" s="131">
        <v>0.124</v>
      </c>
      <c r="D39" s="72">
        <v>475</v>
      </c>
      <c r="E39" s="131"/>
      <c r="F39" s="334">
        <v>0.121</v>
      </c>
      <c r="H39" s="105"/>
    </row>
    <row r="40" spans="2:8">
      <c r="B40" s="74" t="s">
        <v>27</v>
      </c>
      <c r="C40" s="131">
        <v>0.129</v>
      </c>
      <c r="D40" s="72">
        <v>495</v>
      </c>
      <c r="E40" s="131"/>
      <c r="F40" s="334">
        <v>0.121</v>
      </c>
      <c r="H40" s="105"/>
    </row>
    <row r="41" spans="2:8">
      <c r="B41" s="74" t="s">
        <v>38</v>
      </c>
      <c r="C41" s="131">
        <v>0.13300000000000001</v>
      </c>
      <c r="D41" s="72">
        <v>548</v>
      </c>
      <c r="E41" s="131"/>
      <c r="F41" s="334">
        <v>0.121</v>
      </c>
      <c r="H41" s="105"/>
    </row>
    <row r="42" spans="2:8">
      <c r="B42" s="74" t="s">
        <v>25</v>
      </c>
      <c r="C42" s="131">
        <v>0.13500000000000001</v>
      </c>
      <c r="D42" s="72">
        <v>491</v>
      </c>
      <c r="E42" s="131"/>
      <c r="F42" s="334">
        <v>0.121</v>
      </c>
      <c r="H42" s="105"/>
    </row>
    <row r="43" spans="2:8">
      <c r="B43" s="74" t="s">
        <v>31</v>
      </c>
      <c r="C43" s="131">
        <v>0.13500000000000001</v>
      </c>
      <c r="D43" s="72">
        <v>572</v>
      </c>
      <c r="E43" s="131"/>
      <c r="F43" s="334">
        <v>0.121</v>
      </c>
      <c r="H43" s="105"/>
    </row>
    <row r="44" spans="2:8">
      <c r="B44" s="73" t="s">
        <v>36</v>
      </c>
      <c r="C44" s="131">
        <v>0.13800000000000001</v>
      </c>
      <c r="D44" s="72">
        <v>456</v>
      </c>
      <c r="E44" s="131"/>
      <c r="F44" s="334">
        <v>0.121</v>
      </c>
      <c r="H44" s="105"/>
    </row>
    <row r="45" spans="2:8">
      <c r="B45" s="74" t="s">
        <v>21</v>
      </c>
      <c r="C45" s="131">
        <v>0.13900000000000001</v>
      </c>
      <c r="D45" s="72">
        <v>519</v>
      </c>
      <c r="E45" s="131"/>
      <c r="F45" s="334">
        <v>0.121</v>
      </c>
      <c r="H45" s="105"/>
    </row>
    <row r="46" spans="2:8">
      <c r="B46" s="74" t="s">
        <v>35</v>
      </c>
      <c r="C46" s="131">
        <v>0.14000000000000001</v>
      </c>
      <c r="D46" s="72">
        <v>493</v>
      </c>
      <c r="E46" s="131"/>
      <c r="F46" s="334">
        <v>0.121</v>
      </c>
      <c r="H46" s="105"/>
    </row>
    <row r="47" spans="2:8">
      <c r="B47" s="74" t="s">
        <v>29</v>
      </c>
      <c r="C47" s="131">
        <v>0.14299999999999999</v>
      </c>
      <c r="D47" s="72">
        <v>531</v>
      </c>
      <c r="E47" s="132"/>
      <c r="F47" s="334">
        <v>0.121</v>
      </c>
      <c r="H47" s="105"/>
    </row>
    <row r="48" spans="2:8">
      <c r="B48" s="74" t="s">
        <v>28</v>
      </c>
      <c r="C48" s="131">
        <v>0.14499999999999999</v>
      </c>
      <c r="D48" s="72">
        <v>515</v>
      </c>
      <c r="E48" s="131"/>
      <c r="F48" s="334">
        <v>0.121</v>
      </c>
      <c r="H48" s="105"/>
    </row>
    <row r="49" spans="1:9">
      <c r="A49" s="219"/>
      <c r="B49" s="74" t="s">
        <v>23</v>
      </c>
      <c r="C49" s="131">
        <v>0.158</v>
      </c>
      <c r="D49" s="72">
        <v>555</v>
      </c>
      <c r="E49" s="132"/>
      <c r="F49" s="334">
        <v>0.121</v>
      </c>
      <c r="H49" s="105"/>
      <c r="I49" s="219"/>
    </row>
    <row r="50" spans="1:9">
      <c r="A50" s="219"/>
      <c r="B50" s="74" t="s">
        <v>32</v>
      </c>
      <c r="C50" s="131">
        <v>0.159</v>
      </c>
      <c r="D50" s="72">
        <v>442</v>
      </c>
      <c r="E50" s="131"/>
      <c r="F50" s="334">
        <v>0.121</v>
      </c>
      <c r="H50" s="105"/>
      <c r="I50" s="219"/>
    </row>
    <row r="51" spans="1:9">
      <c r="A51" s="219"/>
      <c r="B51" s="74" t="s">
        <v>30</v>
      </c>
      <c r="C51" s="131">
        <v>0.16800000000000001</v>
      </c>
      <c r="D51" s="72">
        <v>532</v>
      </c>
      <c r="E51" s="131"/>
      <c r="F51" s="334">
        <v>0.121</v>
      </c>
      <c r="H51" s="105"/>
      <c r="I51" s="219"/>
    </row>
    <row r="52" spans="1:9">
      <c r="A52" s="219"/>
      <c r="B52" s="74" t="s">
        <v>33</v>
      </c>
      <c r="C52" s="131">
        <v>0.17399999999999999</v>
      </c>
      <c r="D52" s="72">
        <v>540</v>
      </c>
      <c r="E52" s="131"/>
      <c r="F52" s="334">
        <v>0.121</v>
      </c>
      <c r="H52" s="105"/>
      <c r="I52" s="219"/>
    </row>
    <row r="53" spans="1:9">
      <c r="A53" s="219"/>
      <c r="B53" s="5"/>
      <c r="C53" s="5"/>
      <c r="D53" s="5"/>
      <c r="E53" s="5"/>
      <c r="F53" s="5"/>
      <c r="G53" s="5"/>
      <c r="H53" s="5"/>
      <c r="I53" s="219"/>
    </row>
    <row r="54" spans="1:9" ht="25.15" customHeight="1">
      <c r="A54" s="352" t="s">
        <v>348</v>
      </c>
      <c r="B54" s="352"/>
      <c r="C54" s="352"/>
      <c r="D54" s="352"/>
      <c r="E54" s="352"/>
      <c r="F54" s="352"/>
      <c r="G54" s="352"/>
      <c r="H54" s="352"/>
      <c r="I54" s="352"/>
    </row>
    <row r="55" spans="1:9" ht="95.1" customHeight="1">
      <c r="A55" s="352" t="s">
        <v>349</v>
      </c>
      <c r="B55" s="352"/>
      <c r="C55" s="352"/>
      <c r="D55" s="352"/>
      <c r="E55" s="352"/>
      <c r="F55" s="352"/>
      <c r="G55" s="352"/>
      <c r="H55" s="352"/>
      <c r="I55" s="352"/>
    </row>
    <row r="56" spans="1:9">
      <c r="A56" s="249"/>
      <c r="B56" s="249"/>
      <c r="C56" s="249"/>
      <c r="D56" s="249"/>
      <c r="E56" s="249"/>
      <c r="F56" s="249"/>
      <c r="G56" s="249"/>
      <c r="H56" s="249"/>
      <c r="I56" s="249"/>
    </row>
    <row r="57" spans="1:9" s="85" customFormat="1">
      <c r="A57" s="351" t="s">
        <v>497</v>
      </c>
      <c r="B57" s="351"/>
      <c r="C57" s="351"/>
      <c r="D57" s="351"/>
      <c r="E57" s="351"/>
      <c r="F57" s="351"/>
      <c r="G57" s="351"/>
      <c r="H57" s="351"/>
      <c r="I57" s="351"/>
    </row>
    <row r="59" spans="1:9">
      <c r="A59" s="219"/>
      <c r="B59" s="219"/>
      <c r="C59" s="253" t="s">
        <v>346</v>
      </c>
      <c r="D59" s="253" t="s">
        <v>347</v>
      </c>
      <c r="E59" s="253"/>
      <c r="F59" s="253"/>
      <c r="H59" s="219"/>
      <c r="I59" s="219"/>
    </row>
    <row r="60" spans="1:9">
      <c r="A60" s="219"/>
      <c r="B60" s="74">
        <v>2013</v>
      </c>
      <c r="C60" s="292">
        <v>0.11</v>
      </c>
      <c r="D60" s="217">
        <v>1020</v>
      </c>
      <c r="E60" s="133"/>
      <c r="F60" s="134"/>
      <c r="H60" s="219"/>
      <c r="I60" s="219"/>
    </row>
    <row r="61" spans="1:9">
      <c r="A61" s="219"/>
      <c r="B61" s="74">
        <v>2014</v>
      </c>
      <c r="C61" s="292">
        <v>9.7000000000000003E-2</v>
      </c>
      <c r="D61" s="217">
        <v>1008</v>
      </c>
      <c r="E61" s="133"/>
      <c r="F61" s="134"/>
      <c r="H61" s="219"/>
      <c r="I61" s="219"/>
    </row>
    <row r="62" spans="1:9">
      <c r="A62" s="219"/>
      <c r="B62" s="74">
        <v>2015</v>
      </c>
      <c r="C62" s="292">
        <v>0.11600000000000001</v>
      </c>
      <c r="D62" s="217">
        <v>536</v>
      </c>
      <c r="E62" s="133"/>
      <c r="F62" s="134"/>
      <c r="H62" s="219"/>
      <c r="I62" s="219"/>
    </row>
    <row r="63" spans="1:9">
      <c r="A63" s="219"/>
      <c r="B63" s="74">
        <v>2016</v>
      </c>
      <c r="C63" s="292">
        <v>0.104</v>
      </c>
      <c r="D63" s="217">
        <v>429</v>
      </c>
      <c r="E63" s="133"/>
      <c r="F63" s="134"/>
      <c r="H63" s="219"/>
      <c r="I63" s="219"/>
    </row>
    <row r="64" spans="1:9">
      <c r="A64" s="219"/>
      <c r="B64" s="74">
        <v>2017</v>
      </c>
      <c r="C64" s="292">
        <v>0.113</v>
      </c>
      <c r="D64" s="217">
        <v>584</v>
      </c>
      <c r="E64" s="131"/>
      <c r="F64" s="72"/>
      <c r="H64" s="219"/>
      <c r="I64" s="219"/>
    </row>
    <row r="65" spans="1:9">
      <c r="A65" s="219"/>
      <c r="B65" s="5"/>
      <c r="C65" s="5"/>
      <c r="D65" s="5"/>
      <c r="E65" s="5"/>
      <c r="F65" s="5"/>
      <c r="G65" s="5"/>
      <c r="H65" s="219"/>
      <c r="I65" s="219"/>
    </row>
    <row r="66" spans="1:9" ht="25.15" customHeight="1">
      <c r="A66" s="352" t="s">
        <v>348</v>
      </c>
      <c r="B66" s="352"/>
      <c r="C66" s="352"/>
      <c r="D66" s="352"/>
      <c r="E66" s="352"/>
      <c r="F66" s="352"/>
      <c r="G66" s="352"/>
      <c r="H66" s="352"/>
      <c r="I66" s="352"/>
    </row>
    <row r="67" spans="1:9" ht="95.1" customHeight="1">
      <c r="A67" s="352" t="s">
        <v>349</v>
      </c>
      <c r="B67" s="352"/>
      <c r="C67" s="352"/>
      <c r="D67" s="352"/>
      <c r="E67" s="352"/>
      <c r="F67" s="352"/>
      <c r="G67" s="352"/>
      <c r="H67" s="352"/>
      <c r="I67" s="352"/>
    </row>
    <row r="69" spans="1:9" s="85" customFormat="1" ht="15" customHeight="1">
      <c r="A69" s="351" t="s">
        <v>513</v>
      </c>
      <c r="B69" s="351"/>
      <c r="C69" s="351"/>
      <c r="D69" s="351"/>
      <c r="E69" s="351"/>
      <c r="F69" s="351"/>
      <c r="G69" s="351"/>
      <c r="H69" s="351"/>
      <c r="I69" s="351"/>
    </row>
    <row r="71" spans="1:9">
      <c r="A71" s="219"/>
      <c r="B71" s="86" t="s">
        <v>350</v>
      </c>
      <c r="C71" s="253" t="s">
        <v>346</v>
      </c>
      <c r="D71" s="253"/>
      <c r="E71" s="253"/>
      <c r="F71" s="253"/>
      <c r="G71" s="253"/>
      <c r="H71" s="219"/>
      <c r="I71" s="219"/>
    </row>
    <row r="72" spans="1:9">
      <c r="A72" s="219"/>
      <c r="B72" s="23" t="s">
        <v>373</v>
      </c>
      <c r="C72" s="292">
        <v>0.158</v>
      </c>
      <c r="D72" s="133"/>
      <c r="E72" s="133"/>
      <c r="F72" s="134"/>
      <c r="G72" s="134"/>
      <c r="H72" s="219"/>
      <c r="I72" s="219"/>
    </row>
    <row r="73" spans="1:9">
      <c r="A73" s="219"/>
      <c r="B73" s="23" t="s">
        <v>372</v>
      </c>
      <c r="C73" s="292">
        <v>0.16400000000000001</v>
      </c>
      <c r="D73" s="133"/>
      <c r="E73" s="133"/>
      <c r="F73" s="134"/>
      <c r="G73" s="134"/>
      <c r="H73" s="219"/>
      <c r="I73" s="219"/>
    </row>
    <row r="74" spans="1:9">
      <c r="A74" s="219"/>
      <c r="B74" s="23" t="s">
        <v>351</v>
      </c>
      <c r="C74" s="292">
        <v>9.1999999999999998E-2</v>
      </c>
      <c r="D74" s="133"/>
      <c r="E74" s="133"/>
      <c r="F74" s="134"/>
      <c r="G74" s="134"/>
      <c r="H74" s="219"/>
      <c r="I74" s="219"/>
    </row>
    <row r="75" spans="1:9" s="219" customFormat="1">
      <c r="B75" s="23" t="s">
        <v>459</v>
      </c>
      <c r="C75" s="292" t="s">
        <v>278</v>
      </c>
      <c r="D75" s="133"/>
      <c r="E75" s="133"/>
      <c r="F75" s="134"/>
      <c r="G75" s="134"/>
    </row>
    <row r="76" spans="1:9" s="219" customFormat="1">
      <c r="B76" s="23" t="s">
        <v>478</v>
      </c>
      <c r="C76" s="292" t="s">
        <v>278</v>
      </c>
      <c r="D76" s="133"/>
      <c r="E76" s="133"/>
      <c r="F76" s="134"/>
      <c r="G76" s="134"/>
    </row>
    <row r="77" spans="1:9" s="219" customFormat="1">
      <c r="B77" s="23"/>
      <c r="C77" s="292"/>
      <c r="D77" s="133"/>
      <c r="E77" s="133"/>
      <c r="F77" s="134"/>
      <c r="G77" s="134"/>
    </row>
    <row r="78" spans="1:9" s="219" customFormat="1">
      <c r="A78" s="352" t="s">
        <v>348</v>
      </c>
      <c r="B78" s="352"/>
      <c r="C78" s="352"/>
      <c r="D78" s="352"/>
      <c r="E78" s="352"/>
      <c r="F78" s="352"/>
      <c r="G78" s="352"/>
      <c r="H78" s="352"/>
      <c r="I78" s="352"/>
    </row>
    <row r="79" spans="1:9" s="219" customFormat="1">
      <c r="A79" s="352" t="s">
        <v>349</v>
      </c>
      <c r="B79" s="352"/>
      <c r="C79" s="352"/>
      <c r="D79" s="352"/>
      <c r="E79" s="352"/>
      <c r="F79" s="352"/>
      <c r="G79" s="352"/>
      <c r="H79" s="352"/>
      <c r="I79" s="352"/>
    </row>
    <row r="80" spans="1:9" s="219" customFormat="1">
      <c r="B80" s="23"/>
      <c r="C80" s="292"/>
      <c r="D80" s="133"/>
      <c r="E80" s="133"/>
      <c r="F80" s="134"/>
      <c r="G80" s="134"/>
    </row>
    <row r="81" spans="1:129" s="219" customFormat="1">
      <c r="A81" s="351" t="s">
        <v>514</v>
      </c>
      <c r="B81" s="351"/>
      <c r="C81" s="351"/>
      <c r="D81" s="351"/>
      <c r="E81" s="351"/>
      <c r="F81" s="351"/>
      <c r="G81" s="351"/>
      <c r="H81" s="351"/>
      <c r="I81" s="351"/>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5"/>
      <c r="CH81" s="85"/>
      <c r="CI81" s="85"/>
      <c r="CJ81" s="85"/>
      <c r="CK81" s="85"/>
      <c r="CL81" s="85"/>
      <c r="CM81" s="85"/>
      <c r="CN81" s="85"/>
      <c r="CO81" s="85"/>
      <c r="CP81" s="85"/>
      <c r="CQ81" s="85"/>
      <c r="CR81" s="85"/>
      <c r="CS81" s="85"/>
      <c r="CT81" s="85"/>
      <c r="CU81" s="85"/>
      <c r="CV81" s="85"/>
      <c r="CW81" s="85"/>
      <c r="CX81" s="85"/>
      <c r="CY81" s="85"/>
      <c r="CZ81" s="85"/>
      <c r="DA81" s="85"/>
      <c r="DB81" s="85"/>
      <c r="DC81" s="85"/>
      <c r="DD81" s="85"/>
      <c r="DE81" s="85"/>
      <c r="DF81" s="85"/>
      <c r="DG81" s="85"/>
      <c r="DH81" s="85"/>
      <c r="DI81" s="85"/>
      <c r="DJ81" s="85"/>
      <c r="DK81" s="85"/>
      <c r="DL81" s="85"/>
      <c r="DM81" s="85"/>
      <c r="DN81" s="85"/>
      <c r="DO81" s="85"/>
      <c r="DP81" s="85"/>
      <c r="DQ81" s="85"/>
      <c r="DR81" s="85"/>
      <c r="DS81" s="85"/>
      <c r="DT81" s="85"/>
      <c r="DU81" s="85"/>
      <c r="DV81" s="85"/>
      <c r="DW81" s="85"/>
      <c r="DX81" s="85"/>
      <c r="DY81" s="85"/>
    </row>
    <row r="82" spans="1:129">
      <c r="A82" s="219"/>
      <c r="B82" s="23"/>
      <c r="C82" s="133"/>
      <c r="D82" s="133"/>
      <c r="E82" s="133"/>
      <c r="F82" s="134"/>
      <c r="G82" s="134"/>
      <c r="H82" s="219"/>
      <c r="I82" s="219"/>
    </row>
    <row r="83" spans="1:129">
      <c r="A83" s="219"/>
      <c r="B83" s="95" t="s">
        <v>352</v>
      </c>
      <c r="C83" s="253" t="s">
        <v>346</v>
      </c>
      <c r="D83" s="253"/>
      <c r="E83" s="253"/>
      <c r="F83" s="253"/>
      <c r="G83" s="253"/>
      <c r="H83" s="219"/>
      <c r="I83" s="219"/>
    </row>
    <row r="84" spans="1:129">
      <c r="A84" s="219"/>
      <c r="B84" s="23" t="s">
        <v>353</v>
      </c>
      <c r="C84" s="292">
        <v>9.0999999999999998E-2</v>
      </c>
      <c r="D84" s="133"/>
      <c r="E84" s="133"/>
      <c r="F84" s="134"/>
      <c r="G84" s="134"/>
      <c r="H84" s="219"/>
      <c r="I84" s="219"/>
    </row>
    <row r="85" spans="1:129">
      <c r="A85" s="219"/>
      <c r="B85" s="23" t="s">
        <v>354</v>
      </c>
      <c r="C85" s="292">
        <v>0.13500000000000001</v>
      </c>
      <c r="D85" s="133"/>
      <c r="E85" s="133"/>
      <c r="F85" s="134"/>
      <c r="G85" s="134"/>
      <c r="H85" s="219"/>
      <c r="I85" s="219"/>
    </row>
    <row r="86" spans="1:129">
      <c r="A86" s="219"/>
      <c r="B86" s="5"/>
      <c r="C86" s="5"/>
      <c r="D86" s="5"/>
      <c r="E86" s="5"/>
      <c r="F86" s="5"/>
      <c r="G86" s="5"/>
      <c r="H86" s="219"/>
      <c r="I86" s="219"/>
    </row>
    <row r="87" spans="1:129" ht="25.15" customHeight="1">
      <c r="A87" s="352" t="s">
        <v>348</v>
      </c>
      <c r="B87" s="352"/>
      <c r="C87" s="352"/>
      <c r="D87" s="352"/>
      <c r="E87" s="352"/>
      <c r="F87" s="352"/>
      <c r="G87" s="352"/>
      <c r="H87" s="352"/>
      <c r="I87" s="352"/>
    </row>
    <row r="88" spans="1:129" ht="95.1" customHeight="1">
      <c r="A88" s="352" t="s">
        <v>349</v>
      </c>
      <c r="B88" s="352"/>
      <c r="C88" s="352"/>
      <c r="D88" s="352"/>
      <c r="E88" s="352"/>
      <c r="F88" s="352"/>
      <c r="G88" s="352"/>
      <c r="H88" s="352"/>
      <c r="I88" s="352"/>
    </row>
    <row r="90" spans="1:129" s="85" customFormat="1">
      <c r="A90" s="351" t="s">
        <v>355</v>
      </c>
      <c r="B90" s="351"/>
      <c r="C90" s="351"/>
      <c r="D90" s="351"/>
      <c r="E90" s="351"/>
      <c r="F90" s="351"/>
      <c r="G90" s="351"/>
      <c r="H90" s="351"/>
      <c r="I90" s="351"/>
    </row>
    <row r="92" spans="1:129" ht="24.75">
      <c r="A92" s="219"/>
      <c r="B92" s="219"/>
      <c r="C92" s="253" t="s">
        <v>346</v>
      </c>
      <c r="D92" s="253" t="s">
        <v>347</v>
      </c>
      <c r="E92" s="330" t="s">
        <v>83</v>
      </c>
      <c r="F92" s="330" t="s">
        <v>557</v>
      </c>
      <c r="H92" s="219"/>
      <c r="I92" s="219"/>
    </row>
    <row r="93" spans="1:129">
      <c r="A93" s="219"/>
      <c r="B93" s="74" t="s">
        <v>24</v>
      </c>
      <c r="C93" s="135">
        <v>8.2000000000000003E-2</v>
      </c>
      <c r="D93" s="74">
        <v>584</v>
      </c>
      <c r="E93" s="135"/>
      <c r="F93" s="73">
        <v>0.14799999999999999</v>
      </c>
      <c r="H93" s="219"/>
      <c r="I93" s="219"/>
    </row>
    <row r="94" spans="1:129">
      <c r="A94" s="219"/>
      <c r="B94" s="74" t="s">
        <v>34</v>
      </c>
      <c r="C94" s="135">
        <v>0.112</v>
      </c>
      <c r="D94" s="74">
        <v>980</v>
      </c>
      <c r="E94" s="135"/>
      <c r="F94" s="73">
        <v>0.14799999999999999</v>
      </c>
      <c r="H94" s="219"/>
      <c r="I94" s="219"/>
    </row>
    <row r="95" spans="1:129">
      <c r="A95" s="219"/>
      <c r="B95" s="74" t="s">
        <v>25</v>
      </c>
      <c r="C95" s="135">
        <v>0.13200000000000001</v>
      </c>
      <c r="D95" s="74">
        <v>499</v>
      </c>
      <c r="E95" s="135"/>
      <c r="F95" s="73">
        <v>0.14799999999999999</v>
      </c>
      <c r="H95" s="219"/>
      <c r="I95" s="219"/>
    </row>
    <row r="96" spans="1:129">
      <c r="A96" s="219"/>
      <c r="B96" s="74" t="s">
        <v>26</v>
      </c>
      <c r="C96" s="135">
        <v>0.13600000000000001</v>
      </c>
      <c r="D96" s="74">
        <v>575</v>
      </c>
      <c r="E96" s="135"/>
      <c r="F96" s="73">
        <v>0.14799999999999999</v>
      </c>
      <c r="H96" s="219"/>
      <c r="I96" s="219"/>
    </row>
    <row r="97" spans="1:9">
      <c r="A97" s="219"/>
      <c r="B97" s="74" t="s">
        <v>28</v>
      </c>
      <c r="C97" s="135">
        <v>0.13600000000000001</v>
      </c>
      <c r="D97" s="74">
        <v>519</v>
      </c>
      <c r="E97" s="135"/>
      <c r="F97" s="73">
        <v>0.14799999999999999</v>
      </c>
      <c r="H97" s="219"/>
      <c r="I97" s="219"/>
    </row>
    <row r="98" spans="1:9">
      <c r="A98" s="219"/>
      <c r="B98" s="74" t="s">
        <v>20</v>
      </c>
      <c r="C98" s="135">
        <v>0.14299999999999999</v>
      </c>
      <c r="D98" s="74">
        <v>522</v>
      </c>
      <c r="E98" s="135"/>
      <c r="F98" s="73">
        <v>0.14799999999999999</v>
      </c>
      <c r="H98" s="219"/>
      <c r="I98" s="219"/>
    </row>
    <row r="99" spans="1:9">
      <c r="A99" s="219"/>
      <c r="B99" s="74" t="s">
        <v>19</v>
      </c>
      <c r="C99" s="135">
        <v>0.14399999999999999</v>
      </c>
      <c r="D99" s="74">
        <v>534</v>
      </c>
      <c r="E99" s="135"/>
      <c r="F99" s="73">
        <v>0.14799999999999999</v>
      </c>
      <c r="H99" s="219"/>
      <c r="I99" s="219"/>
    </row>
    <row r="100" spans="1:9">
      <c r="A100" s="219"/>
      <c r="B100" s="74" t="s">
        <v>23</v>
      </c>
      <c r="C100" s="135">
        <v>0.14699999999999999</v>
      </c>
      <c r="D100" s="74">
        <v>566</v>
      </c>
      <c r="E100" s="136"/>
      <c r="F100" s="73">
        <v>0.14799999999999999</v>
      </c>
      <c r="H100" s="219"/>
      <c r="I100" s="219"/>
    </row>
    <row r="101" spans="1:9">
      <c r="A101" s="219"/>
      <c r="B101" s="74" t="s">
        <v>31</v>
      </c>
      <c r="C101" s="135">
        <v>0.14899999999999999</v>
      </c>
      <c r="D101" s="74">
        <v>580</v>
      </c>
      <c r="E101" s="135"/>
      <c r="F101" s="73">
        <v>0.14799999999999999</v>
      </c>
      <c r="H101" s="219"/>
      <c r="I101" s="219"/>
    </row>
    <row r="102" spans="1:9">
      <c r="A102" s="219"/>
      <c r="B102" s="74" t="s">
        <v>29</v>
      </c>
      <c r="C102" s="135">
        <v>0.14899999999999999</v>
      </c>
      <c r="D102" s="74">
        <v>546</v>
      </c>
      <c r="E102" s="135"/>
      <c r="F102" s="73">
        <v>0.14799999999999999</v>
      </c>
      <c r="H102" s="219"/>
      <c r="I102" s="219"/>
    </row>
    <row r="103" spans="1:9">
      <c r="A103" s="219"/>
      <c r="B103" s="74" t="s">
        <v>38</v>
      </c>
      <c r="C103" s="135">
        <v>0.151</v>
      </c>
      <c r="D103" s="74">
        <v>556</v>
      </c>
      <c r="E103" s="135"/>
      <c r="F103" s="73">
        <v>0.14799999999999999</v>
      </c>
      <c r="H103" s="219"/>
      <c r="I103" s="219"/>
    </row>
    <row r="104" spans="1:9">
      <c r="A104" s="219"/>
      <c r="B104" s="74" t="s">
        <v>35</v>
      </c>
      <c r="C104" s="135">
        <v>0.16400000000000001</v>
      </c>
      <c r="D104" s="74">
        <v>507</v>
      </c>
      <c r="E104" s="135"/>
      <c r="F104" s="73">
        <v>0.14799999999999999</v>
      </c>
      <c r="H104" s="219"/>
      <c r="I104" s="219"/>
    </row>
    <row r="105" spans="1:9">
      <c r="A105" s="219"/>
      <c r="B105" s="74" t="s">
        <v>22</v>
      </c>
      <c r="C105" s="135">
        <v>0.16600000000000001</v>
      </c>
      <c r="D105" s="74">
        <v>482</v>
      </c>
      <c r="E105" s="135"/>
      <c r="F105" s="73">
        <v>0.14799999999999999</v>
      </c>
      <c r="H105" s="219"/>
      <c r="I105" s="219"/>
    </row>
    <row r="106" spans="1:9">
      <c r="A106" s="219"/>
      <c r="B106" s="74" t="s">
        <v>32</v>
      </c>
      <c r="C106" s="135">
        <v>0.18</v>
      </c>
      <c r="D106" s="74">
        <v>450</v>
      </c>
      <c r="E106" s="135"/>
      <c r="F106" s="73">
        <v>0.14799999999999999</v>
      </c>
      <c r="H106" s="219"/>
      <c r="I106" s="219"/>
    </row>
    <row r="107" spans="1:9">
      <c r="A107" s="219"/>
      <c r="B107" s="74" t="s">
        <v>21</v>
      </c>
      <c r="C107" s="135">
        <v>0.185</v>
      </c>
      <c r="D107" s="74">
        <v>525</v>
      </c>
      <c r="E107" s="135"/>
      <c r="F107" s="73">
        <v>0.14799999999999999</v>
      </c>
      <c r="H107" s="219"/>
      <c r="I107" s="219"/>
    </row>
    <row r="108" spans="1:9">
      <c r="A108" s="219"/>
      <c r="B108" s="73" t="s">
        <v>36</v>
      </c>
      <c r="C108" s="135">
        <v>0.187</v>
      </c>
      <c r="D108" s="74">
        <v>457</v>
      </c>
      <c r="E108" s="136"/>
      <c r="F108" s="73">
        <v>0.14799999999999999</v>
      </c>
      <c r="H108" s="219"/>
      <c r="I108" s="219"/>
    </row>
    <row r="109" spans="1:9">
      <c r="A109" s="219"/>
      <c r="B109" s="74" t="s">
        <v>27</v>
      </c>
      <c r="C109" s="135">
        <v>0.19</v>
      </c>
      <c r="D109" s="74">
        <v>498</v>
      </c>
      <c r="E109" s="135"/>
      <c r="F109" s="73">
        <v>0.14799999999999999</v>
      </c>
      <c r="H109" s="219"/>
      <c r="I109" s="219"/>
    </row>
    <row r="110" spans="1:9">
      <c r="A110" s="219"/>
      <c r="B110" s="75" t="s">
        <v>37</v>
      </c>
      <c r="D110" s="75">
        <v>591</v>
      </c>
      <c r="E110" s="136">
        <v>0.192</v>
      </c>
      <c r="F110" s="73">
        <v>0.14799999999999999</v>
      </c>
      <c r="H110" s="219"/>
      <c r="I110" s="219"/>
    </row>
    <row r="111" spans="1:9">
      <c r="A111" s="219"/>
      <c r="B111" s="74" t="s">
        <v>39</v>
      </c>
      <c r="C111" s="135">
        <v>0.19400000000000001</v>
      </c>
      <c r="D111" s="74">
        <v>457</v>
      </c>
      <c r="E111" s="135"/>
      <c r="F111" s="73">
        <v>0.14799999999999999</v>
      </c>
      <c r="H111" s="219"/>
      <c r="I111" s="219"/>
    </row>
    <row r="112" spans="1:9">
      <c r="A112" s="219"/>
      <c r="B112" s="74" t="s">
        <v>33</v>
      </c>
      <c r="C112" s="135">
        <v>0.19500000000000001</v>
      </c>
      <c r="D112" s="74">
        <v>545</v>
      </c>
      <c r="E112" s="135"/>
      <c r="F112" s="73">
        <v>0.14799999999999999</v>
      </c>
      <c r="H112" s="219"/>
      <c r="I112" s="219"/>
    </row>
    <row r="113" spans="1:9">
      <c r="A113" s="219"/>
      <c r="B113" s="74" t="s">
        <v>30</v>
      </c>
      <c r="C113" s="135">
        <v>0.20100000000000001</v>
      </c>
      <c r="D113" s="74">
        <v>537</v>
      </c>
      <c r="E113" s="135"/>
      <c r="F113" s="73">
        <v>0.14799999999999999</v>
      </c>
      <c r="H113" s="219"/>
      <c r="I113" s="219"/>
    </row>
    <row r="114" spans="1:9">
      <c r="A114" s="219"/>
      <c r="B114" s="128"/>
      <c r="C114" s="129"/>
      <c r="D114" s="129"/>
      <c r="E114" s="129"/>
      <c r="F114" s="130"/>
      <c r="G114" s="130"/>
      <c r="H114" s="219"/>
      <c r="I114" s="219"/>
    </row>
    <row r="115" spans="1:9" ht="25.15" customHeight="1">
      <c r="A115" s="352" t="s">
        <v>356</v>
      </c>
      <c r="B115" s="352"/>
      <c r="C115" s="352"/>
      <c r="D115" s="352"/>
      <c r="E115" s="352"/>
      <c r="F115" s="352"/>
      <c r="G115" s="352"/>
      <c r="H115" s="352"/>
      <c r="I115" s="352"/>
    </row>
    <row r="116" spans="1:9" ht="97.15" customHeight="1">
      <c r="A116" s="352" t="s">
        <v>357</v>
      </c>
      <c r="B116" s="352"/>
      <c r="C116" s="352"/>
      <c r="D116" s="352"/>
      <c r="E116" s="352"/>
      <c r="F116" s="352"/>
      <c r="G116" s="352"/>
      <c r="H116" s="352"/>
      <c r="I116" s="352"/>
    </row>
    <row r="118" spans="1:9" s="85" customFormat="1">
      <c r="A118" s="351" t="s">
        <v>498</v>
      </c>
      <c r="B118" s="351"/>
      <c r="C118" s="351"/>
      <c r="D118" s="351"/>
      <c r="E118" s="351"/>
      <c r="F118" s="351"/>
      <c r="G118" s="351"/>
      <c r="H118" s="351"/>
      <c r="I118" s="351"/>
    </row>
    <row r="120" spans="1:9">
      <c r="A120" s="219"/>
      <c r="B120" s="219"/>
      <c r="C120" s="253" t="s">
        <v>346</v>
      </c>
      <c r="D120" s="253" t="s">
        <v>347</v>
      </c>
      <c r="E120" s="253"/>
      <c r="F120" s="253"/>
      <c r="H120" s="219"/>
      <c r="I120" s="219"/>
    </row>
    <row r="121" spans="1:9">
      <c r="A121" s="219"/>
      <c r="B121" s="74">
        <v>2013</v>
      </c>
      <c r="C121" s="292">
        <v>0.14899999999999999</v>
      </c>
      <c r="D121" s="217">
        <v>1052</v>
      </c>
      <c r="E121" s="137"/>
      <c r="F121" s="138"/>
      <c r="H121" s="219"/>
      <c r="I121" s="219"/>
    </row>
    <row r="122" spans="1:9">
      <c r="A122" s="219"/>
      <c r="B122" s="74">
        <v>2014</v>
      </c>
      <c r="C122" s="292">
        <v>0.123</v>
      </c>
      <c r="D122" s="217">
        <v>1023</v>
      </c>
      <c r="E122" s="137"/>
      <c r="F122" s="138"/>
      <c r="H122" s="219"/>
      <c r="I122" s="219"/>
    </row>
    <row r="123" spans="1:9">
      <c r="A123" s="219"/>
      <c r="B123" s="74">
        <v>2015</v>
      </c>
      <c r="C123" s="292">
        <v>9.9000000000000005E-2</v>
      </c>
      <c r="D123" s="217">
        <v>546</v>
      </c>
      <c r="E123" s="137"/>
      <c r="F123" s="138"/>
      <c r="H123" s="219"/>
      <c r="I123" s="219"/>
    </row>
    <row r="124" spans="1:9">
      <c r="A124" s="219"/>
      <c r="B124" s="74">
        <v>2016</v>
      </c>
      <c r="C124" s="292">
        <v>0.115</v>
      </c>
      <c r="D124" s="217">
        <v>438</v>
      </c>
      <c r="E124" s="137"/>
      <c r="F124" s="138"/>
      <c r="H124" s="219"/>
      <c r="I124" s="219"/>
    </row>
    <row r="125" spans="1:9">
      <c r="A125" s="219"/>
      <c r="B125" s="74">
        <v>2017</v>
      </c>
      <c r="C125" s="292">
        <v>0.192</v>
      </c>
      <c r="D125" s="217">
        <v>591</v>
      </c>
      <c r="E125" s="135"/>
      <c r="F125" s="74"/>
      <c r="H125" s="219"/>
      <c r="I125" s="219"/>
    </row>
    <row r="126" spans="1:9">
      <c r="A126" s="219"/>
      <c r="B126" s="5"/>
      <c r="C126" s="5"/>
      <c r="D126" s="5"/>
      <c r="E126" s="5"/>
      <c r="F126" s="5"/>
      <c r="G126" s="5"/>
      <c r="H126" s="219"/>
      <c r="I126" s="219"/>
    </row>
    <row r="127" spans="1:9" ht="25.15" customHeight="1">
      <c r="A127" s="352" t="s">
        <v>358</v>
      </c>
      <c r="B127" s="352"/>
      <c r="C127" s="352"/>
      <c r="D127" s="352"/>
      <c r="E127" s="352"/>
      <c r="F127" s="352"/>
      <c r="G127" s="352"/>
      <c r="H127" s="352"/>
      <c r="I127" s="352"/>
    </row>
    <row r="128" spans="1:9" ht="95.1" customHeight="1">
      <c r="A128" s="352" t="s">
        <v>357</v>
      </c>
      <c r="B128" s="352"/>
      <c r="C128" s="352"/>
      <c r="D128" s="352"/>
      <c r="E128" s="352"/>
      <c r="F128" s="352"/>
      <c r="G128" s="352"/>
      <c r="H128" s="352"/>
      <c r="I128" s="352"/>
    </row>
    <row r="130" spans="1:9" s="85" customFormat="1">
      <c r="A130" s="351" t="s">
        <v>511</v>
      </c>
      <c r="B130" s="351"/>
      <c r="C130" s="351"/>
      <c r="D130" s="351"/>
      <c r="E130" s="351"/>
      <c r="F130" s="351"/>
      <c r="G130" s="351"/>
      <c r="H130" s="351"/>
      <c r="I130" s="351"/>
    </row>
    <row r="132" spans="1:9">
      <c r="A132" s="219"/>
      <c r="B132" s="86" t="s">
        <v>350</v>
      </c>
      <c r="C132" s="253" t="s">
        <v>346</v>
      </c>
      <c r="D132" s="253" t="s">
        <v>347</v>
      </c>
      <c r="E132" s="253"/>
      <c r="F132" s="253"/>
      <c r="H132" s="219"/>
      <c r="I132" s="219"/>
    </row>
    <row r="133" spans="1:9">
      <c r="A133" s="219"/>
      <c r="B133" s="23" t="s">
        <v>373</v>
      </c>
      <c r="C133" s="292">
        <v>0.21199999999999999</v>
      </c>
      <c r="D133" s="217">
        <v>247</v>
      </c>
      <c r="E133" s="133"/>
      <c r="F133" s="134"/>
      <c r="H133" s="219"/>
      <c r="I133" s="219"/>
    </row>
    <row r="134" spans="1:9">
      <c r="A134" s="219"/>
      <c r="B134" s="23" t="s">
        <v>372</v>
      </c>
      <c r="C134" s="292">
        <v>0.123</v>
      </c>
      <c r="D134" s="217">
        <v>75</v>
      </c>
      <c r="E134" s="133"/>
      <c r="F134" s="134"/>
      <c r="H134" s="219"/>
      <c r="I134" s="219"/>
    </row>
    <row r="135" spans="1:9">
      <c r="A135" s="219"/>
      <c r="B135" s="23" t="s">
        <v>351</v>
      </c>
      <c r="C135" s="292">
        <v>0.215</v>
      </c>
      <c r="D135" s="217">
        <v>176</v>
      </c>
      <c r="E135" s="133"/>
      <c r="F135" s="134"/>
      <c r="H135" s="219"/>
      <c r="I135" s="219"/>
    </row>
    <row r="136" spans="1:9" s="219" customFormat="1">
      <c r="B136" s="23" t="s">
        <v>459</v>
      </c>
      <c r="C136" s="133" t="s">
        <v>278</v>
      </c>
      <c r="D136" s="134">
        <v>46</v>
      </c>
      <c r="E136" s="133"/>
      <c r="F136" s="134"/>
    </row>
    <row r="137" spans="1:9" s="219" customFormat="1">
      <c r="B137" s="23" t="s">
        <v>478</v>
      </c>
      <c r="C137" s="133" t="s">
        <v>278</v>
      </c>
      <c r="D137" s="134">
        <v>27</v>
      </c>
      <c r="E137" s="133"/>
      <c r="F137" s="134"/>
    </row>
    <row r="138" spans="1:9" s="219" customFormat="1">
      <c r="B138" s="23"/>
      <c r="C138" s="133"/>
      <c r="D138" s="134"/>
      <c r="E138" s="133"/>
      <c r="F138" s="134"/>
    </row>
    <row r="139" spans="1:9" s="219" customFormat="1">
      <c r="A139" s="352" t="s">
        <v>356</v>
      </c>
      <c r="B139" s="352"/>
      <c r="C139" s="352"/>
      <c r="D139" s="352"/>
      <c r="E139" s="352"/>
      <c r="F139" s="352"/>
      <c r="G139" s="352"/>
      <c r="H139" s="352"/>
      <c r="I139" s="352"/>
    </row>
    <row r="140" spans="1:9" s="219" customFormat="1">
      <c r="A140" s="352" t="s">
        <v>357</v>
      </c>
      <c r="B140" s="352"/>
      <c r="C140" s="352"/>
      <c r="D140" s="352"/>
      <c r="E140" s="352"/>
      <c r="F140" s="352"/>
      <c r="G140" s="352"/>
      <c r="H140" s="352"/>
      <c r="I140" s="352"/>
    </row>
    <row r="141" spans="1:9" s="219" customFormat="1">
      <c r="A141" s="340"/>
      <c r="B141" s="340"/>
      <c r="C141" s="340"/>
      <c r="D141" s="340"/>
      <c r="E141" s="340"/>
      <c r="F141" s="340"/>
      <c r="G141" s="340"/>
      <c r="H141" s="340"/>
      <c r="I141" s="340"/>
    </row>
    <row r="142" spans="1:9" s="219" customFormat="1">
      <c r="B142" s="23"/>
      <c r="C142" s="133"/>
      <c r="D142" s="134"/>
      <c r="E142" s="133"/>
      <c r="F142" s="134"/>
    </row>
    <row r="143" spans="1:9" s="219" customFormat="1">
      <c r="A143" s="351" t="s">
        <v>512</v>
      </c>
      <c r="B143" s="351"/>
      <c r="C143" s="351"/>
      <c r="D143" s="351"/>
      <c r="E143" s="351"/>
      <c r="F143" s="351"/>
      <c r="G143" s="351"/>
      <c r="H143" s="351"/>
      <c r="I143" s="351"/>
    </row>
    <row r="144" spans="1:9">
      <c r="A144" s="219"/>
      <c r="B144" s="23"/>
      <c r="C144" s="133"/>
      <c r="D144" s="133"/>
      <c r="E144" s="133"/>
      <c r="F144" s="134"/>
      <c r="G144" s="134"/>
      <c r="H144" s="219"/>
      <c r="I144" s="219"/>
    </row>
    <row r="145" spans="1:9">
      <c r="A145" s="219"/>
      <c r="B145" s="95" t="s">
        <v>352</v>
      </c>
      <c r="C145" s="139" t="s">
        <v>346</v>
      </c>
      <c r="D145" s="139" t="s">
        <v>347</v>
      </c>
      <c r="E145" s="139"/>
      <c r="F145" s="139"/>
      <c r="H145" s="219"/>
      <c r="I145" s="219"/>
    </row>
    <row r="146" spans="1:9">
      <c r="A146" s="219"/>
      <c r="B146" s="23" t="s">
        <v>353</v>
      </c>
      <c r="C146" s="292">
        <v>0.17899999999999999</v>
      </c>
      <c r="D146" s="217">
        <v>242</v>
      </c>
      <c r="E146" s="133"/>
      <c r="F146" s="134"/>
      <c r="H146" s="219"/>
      <c r="I146" s="219"/>
    </row>
    <row r="147" spans="1:9">
      <c r="A147" s="219"/>
      <c r="B147" s="23" t="s">
        <v>354</v>
      </c>
      <c r="C147" s="292">
        <v>0.20699999999999999</v>
      </c>
      <c r="D147" s="217">
        <v>349</v>
      </c>
      <c r="E147" s="133"/>
      <c r="F147" s="134"/>
      <c r="H147" s="219"/>
      <c r="I147" s="219"/>
    </row>
    <row r="148" spans="1:9">
      <c r="A148" s="219"/>
      <c r="B148" s="5"/>
      <c r="C148" s="24"/>
      <c r="D148" s="24"/>
      <c r="E148" s="24"/>
      <c r="F148" s="24"/>
      <c r="G148" s="24"/>
      <c r="H148" s="219"/>
      <c r="I148" s="219"/>
    </row>
    <row r="149" spans="1:9" ht="25.15" customHeight="1">
      <c r="A149" s="352" t="s">
        <v>356</v>
      </c>
      <c r="B149" s="352"/>
      <c r="C149" s="352"/>
      <c r="D149" s="352"/>
      <c r="E149" s="352"/>
      <c r="F149" s="352"/>
      <c r="G149" s="352"/>
      <c r="H149" s="352"/>
      <c r="I149" s="352"/>
    </row>
    <row r="150" spans="1:9" ht="95.1" customHeight="1">
      <c r="A150" s="352" t="s">
        <v>357</v>
      </c>
      <c r="B150" s="352"/>
      <c r="C150" s="352"/>
      <c r="D150" s="352"/>
      <c r="E150" s="352"/>
      <c r="F150" s="352"/>
      <c r="G150" s="352"/>
      <c r="H150" s="352"/>
      <c r="I150" s="352"/>
    </row>
  </sheetData>
  <sortState ref="B88:D108">
    <sortCondition ref="C88:C108"/>
  </sortState>
  <mergeCells count="27">
    <mergeCell ref="A150:I150"/>
    <mergeCell ref="A118:I118"/>
    <mergeCell ref="A127:I127"/>
    <mergeCell ref="A128:I128"/>
    <mergeCell ref="A130:I130"/>
    <mergeCell ref="A149:I149"/>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7" workbookViewId="0">
      <selection activeCell="U22" sqref="U22"/>
    </sheetView>
  </sheetViews>
  <sheetFormatPr defaultRowHeight="15"/>
  <sheetData>
    <row r="1" spans="1:10" s="85" customFormat="1">
      <c r="A1" s="184" t="s">
        <v>359</v>
      </c>
    </row>
    <row r="3" spans="1:10">
      <c r="A3" s="35"/>
      <c r="B3" s="35"/>
      <c r="C3" s="373" t="s">
        <v>360</v>
      </c>
      <c r="D3" s="373"/>
      <c r="E3" s="254"/>
      <c r="F3" s="373"/>
      <c r="G3" s="373"/>
      <c r="H3" s="373"/>
      <c r="I3" s="35"/>
      <c r="J3" s="35"/>
    </row>
    <row r="4" spans="1:10">
      <c r="A4" s="35"/>
      <c r="B4" s="198"/>
      <c r="C4" s="219" t="s">
        <v>545</v>
      </c>
      <c r="D4" s="199">
        <v>2017</v>
      </c>
      <c r="E4" s="199">
        <v>2018</v>
      </c>
      <c r="F4" s="26" t="s">
        <v>546</v>
      </c>
      <c r="G4" s="26"/>
      <c r="H4" s="199"/>
      <c r="I4" s="35"/>
      <c r="J4" s="35"/>
    </row>
    <row r="5" spans="1:10">
      <c r="A5" s="35"/>
      <c r="B5" s="195" t="s">
        <v>35</v>
      </c>
      <c r="D5" s="28">
        <v>2013</v>
      </c>
      <c r="E5" s="190">
        <v>2059</v>
      </c>
      <c r="F5" s="191"/>
      <c r="G5" s="191"/>
      <c r="H5" s="192"/>
      <c r="I5" s="35"/>
      <c r="J5" s="35"/>
    </row>
    <row r="6" spans="1:10">
      <c r="A6" s="35"/>
      <c r="B6" s="195" t="s">
        <v>32</v>
      </c>
      <c r="D6" s="28">
        <v>2417</v>
      </c>
      <c r="E6" s="190">
        <v>2411</v>
      </c>
      <c r="F6" s="191"/>
      <c r="G6" s="191"/>
      <c r="H6" s="192"/>
      <c r="I6" s="35"/>
      <c r="J6" s="35"/>
    </row>
    <row r="7" spans="1:10">
      <c r="A7" s="35"/>
      <c r="B7" s="195" t="s">
        <v>28</v>
      </c>
      <c r="D7" s="201">
        <v>2961</v>
      </c>
      <c r="E7" s="202">
        <v>2970</v>
      </c>
      <c r="F7" s="193"/>
      <c r="G7" s="191"/>
      <c r="H7" s="194"/>
      <c r="I7" s="35"/>
      <c r="J7" s="35"/>
    </row>
    <row r="8" spans="1:10" ht="25.5">
      <c r="A8" s="35"/>
      <c r="B8" s="195" t="s">
        <v>19</v>
      </c>
      <c r="D8" s="28">
        <v>3529</v>
      </c>
      <c r="E8" s="190">
        <v>3500</v>
      </c>
      <c r="F8" s="191"/>
      <c r="G8" s="191"/>
      <c r="H8" s="192"/>
      <c r="I8" s="35"/>
      <c r="J8" s="35"/>
    </row>
    <row r="9" spans="1:10">
      <c r="A9" s="35"/>
      <c r="B9" s="195" t="s">
        <v>22</v>
      </c>
      <c r="D9" s="28">
        <v>4259</v>
      </c>
      <c r="E9" s="190">
        <v>4284</v>
      </c>
      <c r="F9" s="191"/>
      <c r="G9" s="191"/>
      <c r="H9" s="192"/>
      <c r="I9" s="35"/>
      <c r="J9" s="35"/>
    </row>
    <row r="10" spans="1:10" ht="25.5">
      <c r="A10" s="35"/>
      <c r="B10" s="195" t="s">
        <v>39</v>
      </c>
      <c r="D10" s="28">
        <v>4882</v>
      </c>
      <c r="E10" s="190">
        <v>5051</v>
      </c>
      <c r="F10" s="191"/>
      <c r="G10" s="191"/>
      <c r="H10" s="192"/>
      <c r="I10" s="35"/>
      <c r="J10" s="35"/>
    </row>
    <row r="11" spans="1:10">
      <c r="A11" s="35"/>
      <c r="B11" s="200" t="s">
        <v>36</v>
      </c>
      <c r="D11" s="28">
        <v>7630</v>
      </c>
      <c r="E11" s="190">
        <v>7754</v>
      </c>
      <c r="F11" s="191"/>
      <c r="G11" s="191"/>
      <c r="H11" s="192"/>
      <c r="I11" s="35"/>
      <c r="J11" s="35"/>
    </row>
    <row r="12" spans="1:10">
      <c r="A12" s="35"/>
      <c r="B12" s="195" t="s">
        <v>21</v>
      </c>
      <c r="D12" s="28">
        <v>8867</v>
      </c>
      <c r="E12" s="190">
        <v>9004</v>
      </c>
      <c r="F12" s="191"/>
      <c r="G12" s="191"/>
      <c r="H12" s="192"/>
      <c r="I12" s="35"/>
      <c r="J12" s="35"/>
    </row>
    <row r="13" spans="1:10" ht="25.5">
      <c r="A13" s="35"/>
      <c r="B13" s="195" t="s">
        <v>27</v>
      </c>
      <c r="D13" s="28">
        <v>8924</v>
      </c>
      <c r="E13" s="190">
        <v>8997</v>
      </c>
      <c r="F13" s="191"/>
      <c r="G13" s="191"/>
      <c r="H13" s="192"/>
      <c r="I13" s="35"/>
      <c r="J13" s="35"/>
    </row>
    <row r="14" spans="1:10">
      <c r="A14" s="35"/>
      <c r="B14" s="195" t="s">
        <v>30</v>
      </c>
      <c r="D14" s="28">
        <v>10297</v>
      </c>
      <c r="E14" s="190">
        <v>10275</v>
      </c>
      <c r="F14" s="191"/>
      <c r="G14" s="191"/>
      <c r="H14" s="192"/>
      <c r="I14" s="35"/>
      <c r="J14" s="35"/>
    </row>
    <row r="15" spans="1:10">
      <c r="A15" s="35"/>
      <c r="B15" s="287" t="s">
        <v>37</v>
      </c>
      <c r="C15" s="284">
        <v>12608</v>
      </c>
      <c r="D15" s="284">
        <v>12608</v>
      </c>
      <c r="E15" s="288">
        <v>12627</v>
      </c>
      <c r="F15" s="288">
        <v>12627</v>
      </c>
      <c r="G15" s="191"/>
      <c r="H15" s="192"/>
      <c r="I15" s="35"/>
      <c r="J15" s="35"/>
    </row>
    <row r="16" spans="1:10" ht="25.5">
      <c r="A16" s="35"/>
      <c r="B16" s="195" t="s">
        <v>23</v>
      </c>
      <c r="D16" s="28">
        <v>13035</v>
      </c>
      <c r="E16" s="190">
        <v>13311</v>
      </c>
      <c r="F16" s="191"/>
      <c r="G16" s="191"/>
      <c r="H16" s="192"/>
      <c r="I16" s="35"/>
      <c r="J16" s="35"/>
    </row>
    <row r="17" spans="1:10">
      <c r="A17" s="35"/>
      <c r="B17" s="195" t="s">
        <v>20</v>
      </c>
      <c r="D17" s="28">
        <v>13528</v>
      </c>
      <c r="E17" s="190">
        <v>13526</v>
      </c>
      <c r="F17" s="191"/>
      <c r="G17" s="191"/>
      <c r="H17" s="192"/>
      <c r="I17" s="35"/>
      <c r="J17" s="35"/>
    </row>
    <row r="18" spans="1:10">
      <c r="A18" s="35"/>
      <c r="B18" s="23" t="s">
        <v>38</v>
      </c>
      <c r="D18" s="26">
        <v>14056</v>
      </c>
      <c r="E18" s="286">
        <v>14469</v>
      </c>
      <c r="F18" s="191"/>
      <c r="G18" s="191"/>
      <c r="H18" s="192"/>
      <c r="I18" s="35"/>
      <c r="J18" s="35"/>
    </row>
    <row r="19" spans="1:10">
      <c r="A19" s="35"/>
      <c r="B19" s="195" t="s">
        <v>29</v>
      </c>
      <c r="D19" s="28">
        <v>14921</v>
      </c>
      <c r="E19" s="190">
        <v>15217</v>
      </c>
      <c r="F19" s="191"/>
      <c r="G19" s="191"/>
      <c r="H19" s="192"/>
      <c r="I19" s="35"/>
      <c r="J19" s="35"/>
    </row>
    <row r="20" spans="1:10">
      <c r="A20" s="35"/>
      <c r="B20" s="195" t="s">
        <v>33</v>
      </c>
      <c r="D20" s="28">
        <v>15607</v>
      </c>
      <c r="E20" s="190">
        <v>15638</v>
      </c>
      <c r="F20" s="191"/>
      <c r="G20" s="191"/>
      <c r="H20" s="192"/>
      <c r="I20" s="35"/>
      <c r="J20" s="35"/>
    </row>
    <row r="21" spans="1:10">
      <c r="A21" s="35"/>
      <c r="B21" s="195" t="s">
        <v>31</v>
      </c>
      <c r="D21" s="28">
        <v>16299</v>
      </c>
      <c r="E21" s="190">
        <v>16605</v>
      </c>
      <c r="F21" s="191"/>
      <c r="G21" s="191"/>
      <c r="H21" s="192"/>
      <c r="I21" s="35"/>
      <c r="J21" s="35"/>
    </row>
    <row r="22" spans="1:10">
      <c r="A22" s="35"/>
      <c r="B22" s="195" t="s">
        <v>26</v>
      </c>
      <c r="D22" s="28">
        <v>18126</v>
      </c>
      <c r="E22" s="190">
        <v>18515</v>
      </c>
      <c r="F22" s="191"/>
      <c r="G22" s="191"/>
      <c r="H22" s="192"/>
      <c r="I22" s="35"/>
      <c r="J22" s="35"/>
    </row>
    <row r="23" spans="1:10" ht="25.5">
      <c r="A23" s="35"/>
      <c r="B23" s="195" t="s">
        <v>25</v>
      </c>
      <c r="D23" s="28">
        <v>18182</v>
      </c>
      <c r="E23" s="190">
        <v>18203</v>
      </c>
      <c r="F23" s="191"/>
      <c r="G23" s="191"/>
      <c r="H23" s="192"/>
      <c r="I23" s="35"/>
      <c r="J23" s="35"/>
    </row>
    <row r="24" spans="1:10">
      <c r="A24" s="35"/>
      <c r="B24" s="195" t="s">
        <v>34</v>
      </c>
      <c r="D24" s="28">
        <v>21553</v>
      </c>
      <c r="E24" s="190">
        <v>22189</v>
      </c>
      <c r="F24" s="191"/>
      <c r="G24" s="191"/>
      <c r="H24" s="192"/>
      <c r="I24" s="35"/>
      <c r="J24" s="35"/>
    </row>
    <row r="25" spans="1:10">
      <c r="A25" s="35"/>
      <c r="B25" s="195" t="s">
        <v>24</v>
      </c>
      <c r="D25" s="28">
        <v>24355</v>
      </c>
      <c r="E25" s="190">
        <v>24354</v>
      </c>
      <c r="F25" s="191"/>
      <c r="G25" s="191"/>
      <c r="H25" s="192"/>
      <c r="I25" s="35"/>
      <c r="J25" s="35"/>
    </row>
    <row r="26" spans="1:10" ht="25.5">
      <c r="A26" s="35"/>
      <c r="B26" s="195" t="s">
        <v>55</v>
      </c>
      <c r="D26" s="28">
        <v>238049</v>
      </c>
      <c r="E26" s="28">
        <v>240959</v>
      </c>
      <c r="F26" s="191"/>
      <c r="G26" s="191"/>
      <c r="H26" s="196"/>
      <c r="I26" s="35"/>
      <c r="J26" s="35"/>
    </row>
    <row r="27" spans="1:10" s="219" customFormat="1">
      <c r="A27" s="35"/>
      <c r="B27" s="195"/>
      <c r="C27" s="28"/>
      <c r="D27" s="28"/>
      <c r="E27" s="195"/>
      <c r="F27" s="191"/>
      <c r="G27" s="191"/>
      <c r="H27" s="196"/>
      <c r="I27" s="35"/>
      <c r="J27" s="35"/>
    </row>
    <row r="28" spans="1:10">
      <c r="A28" s="374" t="s">
        <v>361</v>
      </c>
      <c r="B28" s="374"/>
      <c r="C28" s="374"/>
      <c r="D28" s="374"/>
      <c r="E28" s="374"/>
      <c r="F28" s="374"/>
      <c r="G28" s="374"/>
      <c r="H28" s="374"/>
      <c r="I28" s="374"/>
      <c r="J28" s="374"/>
    </row>
    <row r="29" spans="1:10">
      <c r="A29" s="35" t="s">
        <v>362</v>
      </c>
      <c r="B29" s="35"/>
      <c r="C29" s="35"/>
      <c r="D29" s="35"/>
      <c r="E29" s="35"/>
      <c r="F29" s="35"/>
      <c r="G29" s="35"/>
      <c r="H29" s="35"/>
      <c r="I29" s="35"/>
      <c r="J29" s="35"/>
    </row>
    <row r="30" spans="1:10">
      <c r="A30" s="35" t="s">
        <v>363</v>
      </c>
      <c r="B30" s="35"/>
      <c r="C30" s="35"/>
      <c r="D30" s="35"/>
      <c r="E30" s="35"/>
      <c r="F30" s="35"/>
      <c r="G30" s="35"/>
      <c r="H30" s="35"/>
      <c r="I30" s="35"/>
      <c r="J30" s="35"/>
    </row>
    <row r="31" spans="1:10">
      <c r="A31" s="219" t="s">
        <v>583</v>
      </c>
      <c r="B31" s="219"/>
      <c r="C31" s="219"/>
      <c r="D31" s="219"/>
      <c r="E31" s="219"/>
      <c r="F31" s="219"/>
      <c r="G31" s="219"/>
      <c r="H31" s="219"/>
      <c r="I31" s="219"/>
      <c r="J31" s="219"/>
    </row>
    <row r="33" spans="1:10" s="85" customFormat="1">
      <c r="A33" s="184" t="s">
        <v>365</v>
      </c>
    </row>
    <row r="35" spans="1:10">
      <c r="A35" s="35"/>
      <c r="B35" s="35"/>
      <c r="C35" s="373" t="s">
        <v>366</v>
      </c>
      <c r="D35" s="373"/>
      <c r="E35" s="373"/>
      <c r="F35" s="35"/>
      <c r="G35" s="35"/>
      <c r="H35" s="35"/>
      <c r="I35" s="35"/>
      <c r="J35" s="35"/>
    </row>
    <row r="36" spans="1:10">
      <c r="A36" s="35"/>
      <c r="B36" s="61"/>
      <c r="C36" s="219" t="s">
        <v>547</v>
      </c>
      <c r="D36" s="254">
        <v>2017</v>
      </c>
      <c r="E36" s="219" t="s">
        <v>548</v>
      </c>
      <c r="F36" s="243">
        <v>2018</v>
      </c>
      <c r="G36" s="35" t="s">
        <v>549</v>
      </c>
      <c r="H36" s="35" t="s">
        <v>550</v>
      </c>
      <c r="I36" s="35"/>
      <c r="J36" s="35"/>
    </row>
    <row r="37" spans="1:10">
      <c r="A37" s="35"/>
      <c r="B37" s="65" t="s">
        <v>37</v>
      </c>
      <c r="C37" s="241">
        <v>0.13289999999999999</v>
      </c>
      <c r="D37" s="241">
        <v>0.13289999999999999</v>
      </c>
      <c r="E37" s="189">
        <v>0.17599999999999999</v>
      </c>
      <c r="F37" s="245">
        <v>0.13689999999999999</v>
      </c>
      <c r="G37" s="245">
        <v>0.13689999999999999</v>
      </c>
      <c r="H37" s="309">
        <v>0.17899999999999999</v>
      </c>
      <c r="I37" s="35"/>
      <c r="J37" s="35"/>
    </row>
    <row r="38" spans="1:10">
      <c r="A38" s="35"/>
      <c r="B38" s="64" t="s">
        <v>26</v>
      </c>
      <c r="D38" s="240">
        <v>0.14119999999999999</v>
      </c>
      <c r="E38" s="189">
        <v>0.17599999999999999</v>
      </c>
      <c r="F38" s="244">
        <v>0.14380000000000001</v>
      </c>
      <c r="G38" s="155"/>
      <c r="H38" s="309">
        <v>0.17899999999999999</v>
      </c>
      <c r="I38" s="35"/>
      <c r="J38" s="35"/>
    </row>
    <row r="39" spans="1:10">
      <c r="A39" s="35"/>
      <c r="B39" s="64" t="s">
        <v>29</v>
      </c>
      <c r="D39" s="240">
        <v>0.15079999999999999</v>
      </c>
      <c r="E39" s="189">
        <v>0.17599999999999999</v>
      </c>
      <c r="F39" s="244">
        <v>0.15340000000000001</v>
      </c>
      <c r="G39" s="155"/>
      <c r="H39" s="309">
        <v>0.17899999999999999</v>
      </c>
      <c r="I39" s="35"/>
      <c r="J39" s="35"/>
    </row>
    <row r="40" spans="1:10">
      <c r="A40" s="35"/>
      <c r="B40" s="64" t="s">
        <v>34</v>
      </c>
      <c r="D40" s="240">
        <v>0.1512</v>
      </c>
      <c r="E40" s="189">
        <v>0.17599999999999999</v>
      </c>
      <c r="F40" s="244">
        <v>0.15359999999999999</v>
      </c>
      <c r="G40" s="155"/>
      <c r="H40" s="309">
        <v>0.17899999999999999</v>
      </c>
      <c r="I40" s="35"/>
      <c r="J40" s="35"/>
    </row>
    <row r="41" spans="1:10">
      <c r="A41" s="35"/>
      <c r="B41" s="64" t="s">
        <v>30</v>
      </c>
      <c r="D41" s="240">
        <v>0.1633</v>
      </c>
      <c r="E41" s="189">
        <v>0.17599999999999999</v>
      </c>
      <c r="F41" s="244">
        <v>0.16270000000000001</v>
      </c>
      <c r="G41" s="155"/>
      <c r="H41" s="309">
        <v>0.17899999999999999</v>
      </c>
      <c r="I41" s="35"/>
      <c r="J41" s="35"/>
    </row>
    <row r="42" spans="1:10">
      <c r="A42" s="35"/>
      <c r="B42" s="23" t="s">
        <v>38</v>
      </c>
      <c r="D42" s="240">
        <v>0.15820000000000001</v>
      </c>
      <c r="E42" s="189">
        <v>0.17599999999999999</v>
      </c>
      <c r="F42" s="244">
        <v>0.16309999999999999</v>
      </c>
      <c r="G42" s="155"/>
      <c r="H42" s="309">
        <v>0.17899999999999999</v>
      </c>
      <c r="I42" s="35"/>
      <c r="J42" s="35"/>
    </row>
    <row r="43" spans="1:10">
      <c r="A43" s="35"/>
      <c r="B43" s="64" t="s">
        <v>21</v>
      </c>
      <c r="D43" s="240">
        <v>0.16500000000000001</v>
      </c>
      <c r="E43" s="189">
        <v>0.17599999999999999</v>
      </c>
      <c r="F43" s="244">
        <v>0.16819999999999999</v>
      </c>
      <c r="G43" s="155"/>
      <c r="H43" s="309">
        <v>0.17899999999999999</v>
      </c>
      <c r="I43" s="35"/>
      <c r="J43" s="35"/>
    </row>
    <row r="44" spans="1:10" ht="25.5">
      <c r="A44" s="35"/>
      <c r="B44" s="64" t="s">
        <v>39</v>
      </c>
      <c r="D44" s="240">
        <v>0.1681</v>
      </c>
      <c r="E44" s="189">
        <v>0.17599999999999999</v>
      </c>
      <c r="F44" s="244">
        <v>0.17249999999999999</v>
      </c>
      <c r="G44" s="155"/>
      <c r="H44" s="309">
        <v>0.17899999999999999</v>
      </c>
      <c r="I44" s="35"/>
      <c r="J44" s="35"/>
    </row>
    <row r="45" spans="1:10">
      <c r="A45" s="35"/>
      <c r="B45" s="54" t="s">
        <v>36</v>
      </c>
      <c r="D45" s="240">
        <v>0.17119999999999999</v>
      </c>
      <c r="E45" s="189">
        <v>0.17599999999999999</v>
      </c>
      <c r="F45" s="244">
        <v>0.17480000000000001</v>
      </c>
      <c r="G45" s="155"/>
      <c r="H45" s="309">
        <v>0.17899999999999999</v>
      </c>
      <c r="I45" s="35"/>
      <c r="J45" s="35"/>
    </row>
    <row r="46" spans="1:10">
      <c r="A46" s="35"/>
      <c r="B46" s="64" t="s">
        <v>20</v>
      </c>
      <c r="D46" s="240">
        <v>0.1782</v>
      </c>
      <c r="E46" s="189">
        <v>0.17599999999999999</v>
      </c>
      <c r="F46" s="244">
        <v>0.18060000000000001</v>
      </c>
      <c r="G46" s="155"/>
      <c r="H46" s="309">
        <v>0.17899999999999999</v>
      </c>
      <c r="I46" s="35"/>
      <c r="J46" s="35"/>
    </row>
    <row r="47" spans="1:10">
      <c r="A47" s="35"/>
      <c r="B47" s="64" t="s">
        <v>24</v>
      </c>
      <c r="D47" s="240">
        <v>0.17860000000000001</v>
      </c>
      <c r="E47" s="189">
        <v>0.17599999999999999</v>
      </c>
      <c r="F47" s="244">
        <v>0.18090000000000001</v>
      </c>
      <c r="G47" s="155"/>
      <c r="H47" s="309">
        <v>0.17899999999999999</v>
      </c>
      <c r="I47" s="35"/>
      <c r="J47" s="35"/>
    </row>
    <row r="48" spans="1:10">
      <c r="A48" s="35"/>
      <c r="B48" s="64" t="s">
        <v>28</v>
      </c>
      <c r="D48" s="242">
        <v>0.17929999999999999</v>
      </c>
      <c r="E48" s="189">
        <v>0.17599999999999999</v>
      </c>
      <c r="F48" s="246">
        <v>0.1837</v>
      </c>
      <c r="G48" s="155"/>
      <c r="H48" s="309">
        <v>0.17899999999999999</v>
      </c>
      <c r="I48" s="35"/>
      <c r="J48" s="35"/>
    </row>
    <row r="49" spans="1:10" ht="25.5">
      <c r="A49" s="35"/>
      <c r="B49" s="64" t="s">
        <v>25</v>
      </c>
      <c r="D49" s="240">
        <v>0.18490000000000001</v>
      </c>
      <c r="E49" s="189">
        <v>0.17599999999999999</v>
      </c>
      <c r="F49" s="244">
        <v>0.18709999999999999</v>
      </c>
      <c r="G49" s="155"/>
      <c r="H49" s="309">
        <v>0.17899999999999999</v>
      </c>
      <c r="I49" s="35"/>
      <c r="J49" s="35"/>
    </row>
    <row r="50" spans="1:10" ht="25.5">
      <c r="A50" s="35"/>
      <c r="B50" s="64" t="s">
        <v>19</v>
      </c>
      <c r="D50" s="240">
        <v>0.1862</v>
      </c>
      <c r="E50" s="189">
        <v>0.17599999999999999</v>
      </c>
      <c r="F50" s="244">
        <v>0.18779999999999999</v>
      </c>
      <c r="G50" s="155"/>
      <c r="H50" s="309">
        <v>0.17899999999999999</v>
      </c>
      <c r="I50" s="35"/>
      <c r="J50" s="35"/>
    </row>
    <row r="51" spans="1:10">
      <c r="A51" s="35"/>
      <c r="B51" s="64" t="s">
        <v>35</v>
      </c>
      <c r="D51" s="240">
        <v>0.18609999999999999</v>
      </c>
      <c r="E51" s="189">
        <v>0.17599999999999999</v>
      </c>
      <c r="F51" s="244">
        <v>0.19170000000000001</v>
      </c>
      <c r="G51" s="155"/>
      <c r="H51" s="309">
        <v>0.17899999999999999</v>
      </c>
      <c r="I51" s="35"/>
      <c r="J51" s="35"/>
    </row>
    <row r="52" spans="1:10">
      <c r="A52" s="35"/>
      <c r="B52" s="64" t="s">
        <v>33</v>
      </c>
      <c r="D52" s="240">
        <v>0.187</v>
      </c>
      <c r="E52" s="189">
        <v>0.17599999999999999</v>
      </c>
      <c r="F52" s="244">
        <v>0.1918</v>
      </c>
      <c r="G52" s="155"/>
      <c r="H52" s="309">
        <v>0.17899999999999999</v>
      </c>
      <c r="I52" s="35"/>
      <c r="J52" s="35"/>
    </row>
    <row r="53" spans="1:10" ht="25.5">
      <c r="A53" s="35"/>
      <c r="B53" s="64" t="s">
        <v>23</v>
      </c>
      <c r="D53" s="240">
        <v>0.18990000000000001</v>
      </c>
      <c r="E53" s="189">
        <v>0.17599999999999999</v>
      </c>
      <c r="F53" s="244">
        <v>0.1925</v>
      </c>
      <c r="G53" s="245"/>
      <c r="H53" s="309">
        <v>0.17899999999999999</v>
      </c>
      <c r="I53" s="35"/>
      <c r="J53" s="35"/>
    </row>
    <row r="54" spans="1:10" ht="25.5">
      <c r="A54" s="35"/>
      <c r="B54" s="64" t="s">
        <v>27</v>
      </c>
      <c r="D54" s="240">
        <v>0.188</v>
      </c>
      <c r="E54" s="189">
        <v>0.17599999999999999</v>
      </c>
      <c r="F54" s="244">
        <v>0.19320000000000001</v>
      </c>
      <c r="G54" s="155"/>
      <c r="H54" s="309">
        <v>0.17899999999999999</v>
      </c>
      <c r="I54" s="35"/>
      <c r="J54" s="35"/>
    </row>
    <row r="55" spans="1:10">
      <c r="A55" s="35"/>
      <c r="B55" s="64" t="s">
        <v>32</v>
      </c>
      <c r="D55" s="240">
        <v>0.1971</v>
      </c>
      <c r="E55" s="189">
        <v>0.17599999999999999</v>
      </c>
      <c r="F55" s="244">
        <v>0.19489999999999999</v>
      </c>
      <c r="G55" s="155"/>
      <c r="H55" s="309">
        <v>0.17899999999999999</v>
      </c>
      <c r="I55" s="35"/>
      <c r="J55" s="35"/>
    </row>
    <row r="56" spans="1:10">
      <c r="A56" s="35"/>
      <c r="B56" s="64" t="s">
        <v>22</v>
      </c>
      <c r="D56" s="240">
        <v>0.21029999999999999</v>
      </c>
      <c r="E56" s="189">
        <v>0.17599999999999999</v>
      </c>
      <c r="F56" s="244">
        <v>0.215</v>
      </c>
      <c r="G56" s="155"/>
      <c r="H56" s="309">
        <v>0.17899999999999999</v>
      </c>
      <c r="I56" s="35"/>
      <c r="J56" s="35"/>
    </row>
    <row r="57" spans="1:10">
      <c r="A57" s="35"/>
      <c r="B57" s="64" t="s">
        <v>31</v>
      </c>
      <c r="D57" s="240">
        <v>0.2339</v>
      </c>
      <c r="E57" s="189">
        <v>0.17599999999999999</v>
      </c>
      <c r="F57" s="244">
        <v>0.2387</v>
      </c>
      <c r="G57" s="155"/>
      <c r="H57" s="309">
        <v>0.17899999999999999</v>
      </c>
      <c r="I57" s="35"/>
      <c r="J57" s="35"/>
    </row>
    <row r="58" spans="1:10" ht="25.5">
      <c r="A58" s="35"/>
      <c r="B58" s="289" t="s">
        <v>55</v>
      </c>
      <c r="D58" s="290">
        <v>0.17630000000000001</v>
      </c>
      <c r="F58" s="291">
        <v>0.1794</v>
      </c>
      <c r="G58" s="35"/>
      <c r="H58" s="35"/>
      <c r="I58" s="35"/>
      <c r="J58" s="35"/>
    </row>
    <row r="59" spans="1:10" s="219" customFormat="1">
      <c r="A59" s="35"/>
      <c r="B59" s="289"/>
      <c r="C59" s="290"/>
      <c r="D59" s="290"/>
      <c r="E59" s="291"/>
      <c r="F59" s="156"/>
      <c r="G59" s="35"/>
      <c r="H59" s="35"/>
      <c r="I59" s="35"/>
      <c r="J59" s="35"/>
    </row>
    <row r="60" spans="1:10">
      <c r="A60" s="374" t="s">
        <v>361</v>
      </c>
      <c r="B60" s="374"/>
      <c r="C60" s="374"/>
      <c r="D60" s="374"/>
      <c r="E60" s="374"/>
      <c r="F60" s="374"/>
      <c r="G60" s="374"/>
      <c r="H60" s="374"/>
      <c r="I60" s="374"/>
      <c r="J60" s="374"/>
    </row>
    <row r="61" spans="1:10">
      <c r="A61" s="35" t="s">
        <v>362</v>
      </c>
      <c r="B61" s="35"/>
      <c r="C61" s="35"/>
      <c r="D61" s="35"/>
      <c r="E61" s="35"/>
      <c r="F61" s="35"/>
      <c r="G61" s="35"/>
      <c r="H61" s="35"/>
      <c r="I61" s="35"/>
      <c r="J61" s="35"/>
    </row>
    <row r="62" spans="1:10">
      <c r="A62" s="35" t="s">
        <v>363</v>
      </c>
      <c r="B62" s="35"/>
      <c r="C62" s="35"/>
      <c r="D62" s="35"/>
      <c r="E62" s="35"/>
      <c r="F62" s="35"/>
      <c r="G62" s="35"/>
      <c r="H62" s="35"/>
      <c r="I62" s="35"/>
      <c r="J62" s="35"/>
    </row>
    <row r="63" spans="1:10">
      <c r="A63" s="219" t="s">
        <v>364</v>
      </c>
      <c r="B63" s="219"/>
      <c r="C63" s="219"/>
      <c r="D63" s="219"/>
      <c r="E63" s="219"/>
      <c r="F63" s="219"/>
      <c r="G63" s="219"/>
      <c r="H63" s="219"/>
      <c r="I63" s="219"/>
      <c r="J63" s="219"/>
    </row>
    <row r="65" spans="1:4" s="85" customFormat="1">
      <c r="A65" s="184" t="s">
        <v>367</v>
      </c>
    </row>
    <row r="67" spans="1:4">
      <c r="B67" s="219"/>
      <c r="C67" s="219" t="s">
        <v>360</v>
      </c>
    </row>
    <row r="68" spans="1:4">
      <c r="B68" s="219"/>
      <c r="C68" s="219" t="s">
        <v>208</v>
      </c>
      <c r="D68" s="219" t="s">
        <v>83</v>
      </c>
    </row>
    <row r="69" spans="1:4">
      <c r="B69" s="219" t="s">
        <v>35</v>
      </c>
      <c r="C69" s="219">
        <v>69</v>
      </c>
    </row>
    <row r="70" spans="1:4">
      <c r="B70" s="219" t="s">
        <v>28</v>
      </c>
      <c r="C70" s="219">
        <v>101</v>
      </c>
    </row>
    <row r="71" spans="1:4">
      <c r="B71" s="219" t="s">
        <v>32</v>
      </c>
      <c r="C71" s="219">
        <v>110</v>
      </c>
      <c r="D71" s="257"/>
    </row>
    <row r="72" spans="1:4">
      <c r="B72" s="219" t="s">
        <v>19</v>
      </c>
      <c r="C72" s="219">
        <v>116</v>
      </c>
    </row>
    <row r="73" spans="1:4">
      <c r="B73" s="219" t="s">
        <v>22</v>
      </c>
      <c r="C73" s="219">
        <v>182</v>
      </c>
    </row>
    <row r="74" spans="1:4">
      <c r="B74" s="219" t="s">
        <v>39</v>
      </c>
      <c r="C74" s="219">
        <v>207</v>
      </c>
    </row>
    <row r="75" spans="1:4">
      <c r="B75" s="219" t="s">
        <v>36</v>
      </c>
      <c r="C75" s="219">
        <v>340</v>
      </c>
      <c r="D75" s="257"/>
    </row>
    <row r="76" spans="1:4">
      <c r="B76" s="219" t="s">
        <v>27</v>
      </c>
      <c r="C76" s="219">
        <v>365</v>
      </c>
    </row>
    <row r="77" spans="1:4">
      <c r="B77" s="219" t="s">
        <v>21</v>
      </c>
      <c r="C77" s="219">
        <v>382</v>
      </c>
    </row>
    <row r="78" spans="1:4">
      <c r="B78" s="219" t="s">
        <v>30</v>
      </c>
      <c r="C78" s="219">
        <v>461</v>
      </c>
    </row>
    <row r="79" spans="1:4">
      <c r="B79" s="219" t="s">
        <v>23</v>
      </c>
      <c r="C79" s="219">
        <v>504</v>
      </c>
      <c r="D79" s="257"/>
    </row>
    <row r="80" spans="1:4">
      <c r="B80" s="219" t="s">
        <v>20</v>
      </c>
      <c r="C80" s="219">
        <v>644</v>
      </c>
    </row>
    <row r="81" spans="1:4">
      <c r="B81" s="219" t="s">
        <v>33</v>
      </c>
      <c r="C81" s="219">
        <v>650</v>
      </c>
      <c r="D81" s="257"/>
    </row>
    <row r="82" spans="1:4">
      <c r="B82" s="219" t="s">
        <v>29</v>
      </c>
      <c r="C82" s="219">
        <v>856</v>
      </c>
    </row>
    <row r="83" spans="1:4">
      <c r="A83" s="219"/>
      <c r="B83" s="219" t="s">
        <v>25</v>
      </c>
      <c r="C83" s="219">
        <v>907</v>
      </c>
    </row>
    <row r="84" spans="1:4">
      <c r="A84" s="219"/>
      <c r="B84" s="8" t="s">
        <v>37</v>
      </c>
      <c r="D84" s="8">
        <v>1053</v>
      </c>
    </row>
    <row r="85" spans="1:4">
      <c r="A85" s="219"/>
      <c r="B85" s="112" t="s">
        <v>38</v>
      </c>
      <c r="C85" s="112">
        <v>1103</v>
      </c>
    </row>
    <row r="86" spans="1:4">
      <c r="A86" s="219"/>
      <c r="B86" s="219" t="s">
        <v>26</v>
      </c>
      <c r="C86" s="219">
        <v>1269</v>
      </c>
    </row>
    <row r="87" spans="1:4">
      <c r="A87" s="219"/>
      <c r="B87" s="219" t="s">
        <v>24</v>
      </c>
      <c r="C87" s="219">
        <v>1338</v>
      </c>
      <c r="D87" s="257"/>
    </row>
    <row r="88" spans="1:4">
      <c r="A88" s="219"/>
      <c r="B88" s="219" t="s">
        <v>31</v>
      </c>
      <c r="C88" s="219">
        <v>1493</v>
      </c>
    </row>
    <row r="89" spans="1:4">
      <c r="A89" s="219"/>
      <c r="B89" s="219" t="s">
        <v>34</v>
      </c>
      <c r="C89" s="219">
        <v>1494</v>
      </c>
    </row>
    <row r="90" spans="1:4">
      <c r="A90" s="219"/>
      <c r="B90" s="219" t="s">
        <v>55</v>
      </c>
      <c r="C90" s="219">
        <v>13644</v>
      </c>
    </row>
    <row r="92" spans="1:4">
      <c r="A92" s="219" t="s">
        <v>368</v>
      </c>
      <c r="B92" s="219"/>
      <c r="C92" s="219"/>
    </row>
    <row r="93" spans="1:4">
      <c r="A93" t="s">
        <v>574</v>
      </c>
    </row>
  </sheetData>
  <sortState ref="B69:C90">
    <sortCondition ref="C69:C90"/>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25" workbookViewId="0">
      <selection activeCell="S23" sqref="S23"/>
    </sheetView>
  </sheetViews>
  <sheetFormatPr defaultRowHeight="15"/>
  <cols>
    <col min="2" max="5" width="9.140625" style="6"/>
  </cols>
  <sheetData>
    <row r="1" spans="1:6" s="186" customFormat="1">
      <c r="A1" s="187" t="s">
        <v>376</v>
      </c>
      <c r="B1" s="85"/>
      <c r="C1" s="85"/>
      <c r="D1" s="85"/>
      <c r="E1" s="85"/>
    </row>
    <row r="2" spans="1:6" ht="30">
      <c r="A2" s="219"/>
      <c r="B2" s="123" t="s">
        <v>14</v>
      </c>
      <c r="C2" s="123" t="s">
        <v>15</v>
      </c>
      <c r="D2" s="123" t="s">
        <v>16</v>
      </c>
      <c r="E2" s="123" t="s">
        <v>17</v>
      </c>
      <c r="F2" s="252" t="s">
        <v>18</v>
      </c>
    </row>
    <row r="3" spans="1:6">
      <c r="A3" s="219" t="s">
        <v>19</v>
      </c>
      <c r="B3" s="6">
        <v>21</v>
      </c>
      <c r="C3" s="6">
        <v>22</v>
      </c>
      <c r="D3" s="6">
        <v>20.875</v>
      </c>
      <c r="E3" s="6">
        <v>0.25</v>
      </c>
      <c r="F3" s="219">
        <v>2.1</v>
      </c>
    </row>
    <row r="4" spans="1:6">
      <c r="A4" s="219" t="s">
        <v>20</v>
      </c>
      <c r="B4" s="6">
        <v>20</v>
      </c>
      <c r="C4" s="6">
        <v>22</v>
      </c>
      <c r="D4" s="6">
        <v>19.875</v>
      </c>
      <c r="E4" s="6">
        <v>0.25</v>
      </c>
      <c r="F4" s="219"/>
    </row>
    <row r="5" spans="1:6">
      <c r="A5" s="219" t="s">
        <v>21</v>
      </c>
      <c r="B5" s="6">
        <v>19</v>
      </c>
      <c r="C5" s="6">
        <v>22</v>
      </c>
      <c r="D5" s="6">
        <v>18.875</v>
      </c>
      <c r="E5" s="6">
        <v>0.25</v>
      </c>
      <c r="F5" s="219"/>
    </row>
    <row r="6" spans="1:6">
      <c r="A6" s="219" t="s">
        <v>22</v>
      </c>
      <c r="B6" s="6">
        <v>18</v>
      </c>
      <c r="C6" s="6">
        <v>22</v>
      </c>
      <c r="D6" s="6">
        <v>17.875</v>
      </c>
      <c r="E6" s="6">
        <v>0.25</v>
      </c>
      <c r="F6" s="219"/>
    </row>
    <row r="7" spans="1:6">
      <c r="A7" s="219" t="s">
        <v>23</v>
      </c>
      <c r="B7" s="6">
        <v>17</v>
      </c>
      <c r="C7" s="6">
        <v>22</v>
      </c>
      <c r="D7" s="6">
        <v>16.875</v>
      </c>
      <c r="E7" s="6">
        <v>0.25</v>
      </c>
      <c r="F7" s="219"/>
    </row>
    <row r="8" spans="1:6">
      <c r="A8" s="219" t="s">
        <v>24</v>
      </c>
      <c r="B8" s="6">
        <v>16</v>
      </c>
      <c r="C8" s="6">
        <v>22</v>
      </c>
      <c r="D8" s="6">
        <v>15.875</v>
      </c>
      <c r="E8" s="6">
        <v>0.25</v>
      </c>
      <c r="F8" s="219"/>
    </row>
    <row r="9" spans="1:6">
      <c r="A9" s="219" t="s">
        <v>25</v>
      </c>
      <c r="B9" s="6">
        <v>15</v>
      </c>
      <c r="C9" s="6">
        <v>22</v>
      </c>
      <c r="D9" s="6">
        <v>14.875</v>
      </c>
      <c r="E9" s="6">
        <v>0.25</v>
      </c>
      <c r="F9" s="219"/>
    </row>
    <row r="10" spans="1:6">
      <c r="A10" s="219" t="s">
        <v>26</v>
      </c>
      <c r="B10" s="6">
        <v>14</v>
      </c>
      <c r="C10" s="6">
        <v>22</v>
      </c>
      <c r="D10" s="6">
        <v>13.875</v>
      </c>
      <c r="E10" s="6">
        <v>0.25</v>
      </c>
      <c r="F10" s="219"/>
    </row>
    <row r="11" spans="1:6">
      <c r="A11" s="219" t="s">
        <v>27</v>
      </c>
      <c r="B11" s="6">
        <v>13</v>
      </c>
      <c r="C11" s="6">
        <v>22</v>
      </c>
      <c r="D11" s="6">
        <v>12.875</v>
      </c>
      <c r="E11" s="6">
        <v>0.25</v>
      </c>
      <c r="F11" s="219"/>
    </row>
    <row r="12" spans="1:6">
      <c r="A12" s="219" t="s">
        <v>28</v>
      </c>
      <c r="B12" s="6">
        <v>12</v>
      </c>
      <c r="C12" s="6">
        <v>22</v>
      </c>
      <c r="D12" s="6">
        <v>11.875</v>
      </c>
      <c r="E12" s="6">
        <v>0.25</v>
      </c>
      <c r="F12" s="219"/>
    </row>
    <row r="13" spans="1:6">
      <c r="A13" s="219" t="s">
        <v>29</v>
      </c>
      <c r="B13" s="6">
        <v>11</v>
      </c>
      <c r="C13" s="6">
        <v>22</v>
      </c>
      <c r="D13" s="6">
        <v>10.875</v>
      </c>
      <c r="E13" s="6">
        <v>0.25</v>
      </c>
      <c r="F13" s="219"/>
    </row>
    <row r="14" spans="1:6">
      <c r="A14" s="219" t="s">
        <v>30</v>
      </c>
      <c r="B14" s="6">
        <v>10</v>
      </c>
      <c r="C14" s="6">
        <v>22</v>
      </c>
      <c r="D14" s="6">
        <v>9.875</v>
      </c>
      <c r="E14" s="6">
        <v>0.25</v>
      </c>
      <c r="F14" s="219"/>
    </row>
    <row r="15" spans="1:6">
      <c r="A15" s="219" t="s">
        <v>31</v>
      </c>
      <c r="B15" s="6">
        <v>9</v>
      </c>
      <c r="C15" s="6">
        <v>22</v>
      </c>
      <c r="D15" s="6">
        <v>8.875</v>
      </c>
      <c r="E15" s="6">
        <v>0.25</v>
      </c>
      <c r="F15" s="219"/>
    </row>
    <row r="16" spans="1:6">
      <c r="A16" s="219" t="s">
        <v>32</v>
      </c>
      <c r="B16" s="6">
        <v>8</v>
      </c>
      <c r="C16" s="6">
        <v>22</v>
      </c>
      <c r="D16" s="6">
        <v>7.875</v>
      </c>
      <c r="E16" s="6">
        <v>0.25</v>
      </c>
      <c r="F16" s="219"/>
    </row>
    <row r="17" spans="1:6">
      <c r="A17" s="219" t="s">
        <v>33</v>
      </c>
      <c r="B17" s="6">
        <v>7</v>
      </c>
      <c r="C17" s="6">
        <v>22</v>
      </c>
      <c r="D17" s="6">
        <v>6.875</v>
      </c>
      <c r="E17" s="6">
        <v>0.25</v>
      </c>
      <c r="F17" s="219"/>
    </row>
    <row r="18" spans="1:6">
      <c r="A18" s="219" t="s">
        <v>34</v>
      </c>
      <c r="B18" s="6">
        <v>6</v>
      </c>
      <c r="C18" s="6">
        <v>22</v>
      </c>
      <c r="D18" s="6">
        <v>5.875</v>
      </c>
      <c r="E18" s="6">
        <v>0.25</v>
      </c>
      <c r="F18" s="219"/>
    </row>
    <row r="19" spans="1:6">
      <c r="A19" s="219" t="s">
        <v>35</v>
      </c>
      <c r="B19" s="6">
        <v>5</v>
      </c>
      <c r="C19" s="6">
        <v>22</v>
      </c>
      <c r="D19" s="6">
        <v>4.875</v>
      </c>
      <c r="E19" s="6">
        <v>0.25</v>
      </c>
      <c r="F19" s="219"/>
    </row>
    <row r="20" spans="1:6">
      <c r="A20" s="219" t="s">
        <v>36</v>
      </c>
      <c r="B20" s="6">
        <v>4</v>
      </c>
      <c r="C20" s="6">
        <v>22</v>
      </c>
      <c r="D20" s="6">
        <v>3.875</v>
      </c>
      <c r="E20" s="6">
        <v>0.25</v>
      </c>
      <c r="F20" s="219"/>
    </row>
    <row r="21" spans="1:6">
      <c r="A21" s="219" t="s">
        <v>37</v>
      </c>
      <c r="B21" s="6">
        <v>3</v>
      </c>
      <c r="C21" s="6">
        <v>22</v>
      </c>
      <c r="D21" s="6">
        <v>2.875</v>
      </c>
      <c r="E21" s="6">
        <v>0.25</v>
      </c>
      <c r="F21" s="219"/>
    </row>
    <row r="22" spans="1:6">
      <c r="A22" s="219" t="s">
        <v>38</v>
      </c>
      <c r="B22" s="6">
        <v>2</v>
      </c>
      <c r="C22" s="6">
        <v>22</v>
      </c>
      <c r="D22" s="6">
        <v>1.875</v>
      </c>
      <c r="E22" s="6">
        <v>0.25</v>
      </c>
      <c r="F22" s="219"/>
    </row>
    <row r="23" spans="1:6">
      <c r="A23" s="219" t="s">
        <v>39</v>
      </c>
      <c r="B23" s="6">
        <v>1</v>
      </c>
      <c r="C23" s="6">
        <v>22</v>
      </c>
      <c r="D23" s="6">
        <v>0.875</v>
      </c>
      <c r="E23" s="6">
        <v>0.25</v>
      </c>
      <c r="F23" s="219"/>
    </row>
    <row r="25" spans="1:6">
      <c r="A25" s="219" t="s">
        <v>19</v>
      </c>
      <c r="B25" s="6">
        <v>21</v>
      </c>
      <c r="C25" s="6">
        <v>22</v>
      </c>
      <c r="D25" s="6">
        <v>20.875</v>
      </c>
      <c r="E25" s="6">
        <v>0.25</v>
      </c>
      <c r="F25" s="219">
        <v>4.0999999999999996</v>
      </c>
    </row>
    <row r="26" spans="1:6">
      <c r="A26" s="219" t="s">
        <v>20</v>
      </c>
      <c r="B26" s="6">
        <v>20</v>
      </c>
      <c r="C26" s="6">
        <v>22</v>
      </c>
      <c r="D26" s="6">
        <v>19.875</v>
      </c>
      <c r="E26" s="6">
        <v>0.25</v>
      </c>
      <c r="F26" s="219"/>
    </row>
    <row r="27" spans="1:6">
      <c r="A27" s="219" t="s">
        <v>21</v>
      </c>
      <c r="B27" s="6">
        <v>19</v>
      </c>
      <c r="C27" s="6">
        <v>22</v>
      </c>
      <c r="D27" s="6">
        <v>18.875</v>
      </c>
      <c r="E27" s="6">
        <v>0.25</v>
      </c>
      <c r="F27" s="219"/>
    </row>
    <row r="28" spans="1:6">
      <c r="A28" s="219" t="s">
        <v>25</v>
      </c>
      <c r="B28" s="6">
        <v>18</v>
      </c>
      <c r="C28" s="6">
        <v>22</v>
      </c>
      <c r="D28" s="6">
        <v>17.875</v>
      </c>
      <c r="E28" s="6">
        <v>0.25</v>
      </c>
      <c r="F28" s="219"/>
    </row>
    <row r="29" spans="1:6">
      <c r="A29" s="219" t="s">
        <v>24</v>
      </c>
      <c r="B29" s="6">
        <v>17</v>
      </c>
      <c r="C29" s="6">
        <v>22</v>
      </c>
      <c r="D29" s="6">
        <v>16.875</v>
      </c>
      <c r="E29" s="6">
        <v>0.25</v>
      </c>
      <c r="F29" s="219"/>
    </row>
    <row r="30" spans="1:6">
      <c r="A30" s="219" t="s">
        <v>22</v>
      </c>
      <c r="B30" s="6">
        <v>16</v>
      </c>
      <c r="C30" s="6">
        <v>22</v>
      </c>
      <c r="D30" s="6">
        <v>15.875</v>
      </c>
      <c r="E30" s="6">
        <v>0.25</v>
      </c>
      <c r="F30" s="219"/>
    </row>
    <row r="31" spans="1:6">
      <c r="A31" s="219" t="s">
        <v>26</v>
      </c>
      <c r="B31" s="6">
        <v>15</v>
      </c>
      <c r="C31" s="6">
        <v>22</v>
      </c>
      <c r="D31" s="6">
        <v>14.875</v>
      </c>
      <c r="E31" s="6">
        <v>0.25</v>
      </c>
      <c r="F31" s="219"/>
    </row>
    <row r="32" spans="1:6">
      <c r="A32" s="219" t="s">
        <v>23</v>
      </c>
      <c r="B32" s="6">
        <v>14</v>
      </c>
      <c r="C32" s="6">
        <v>22</v>
      </c>
      <c r="D32" s="6">
        <v>13.875</v>
      </c>
      <c r="E32" s="6">
        <v>0.25</v>
      </c>
      <c r="F32" s="219"/>
    </row>
    <row r="33" spans="1:6">
      <c r="A33" s="219" t="s">
        <v>27</v>
      </c>
      <c r="B33" s="6">
        <v>13</v>
      </c>
      <c r="C33" s="6">
        <v>22</v>
      </c>
      <c r="D33" s="6">
        <v>12.875</v>
      </c>
      <c r="E33" s="6">
        <v>0.25</v>
      </c>
      <c r="F33" s="219"/>
    </row>
    <row r="34" spans="1:6">
      <c r="A34" s="219" t="s">
        <v>30</v>
      </c>
      <c r="B34" s="6">
        <v>12</v>
      </c>
      <c r="C34" s="6">
        <v>22</v>
      </c>
      <c r="D34" s="6">
        <v>11.875</v>
      </c>
      <c r="E34" s="6">
        <v>0.25</v>
      </c>
      <c r="F34" s="219"/>
    </row>
    <row r="35" spans="1:6">
      <c r="A35" s="219" t="s">
        <v>28</v>
      </c>
      <c r="B35" s="6">
        <v>11</v>
      </c>
      <c r="C35" s="6">
        <v>22</v>
      </c>
      <c r="D35" s="6">
        <v>10.875</v>
      </c>
      <c r="E35" s="6">
        <v>0.25</v>
      </c>
      <c r="F35" s="219"/>
    </row>
    <row r="36" spans="1:6">
      <c r="A36" s="219" t="s">
        <v>29</v>
      </c>
      <c r="B36" s="6">
        <v>10</v>
      </c>
      <c r="C36" s="6">
        <v>22</v>
      </c>
      <c r="D36" s="6">
        <v>9.875</v>
      </c>
      <c r="E36" s="6">
        <v>0.25</v>
      </c>
      <c r="F36" s="219"/>
    </row>
    <row r="37" spans="1:6">
      <c r="A37" s="219" t="s">
        <v>31</v>
      </c>
      <c r="B37" s="6">
        <v>9</v>
      </c>
      <c r="C37" s="6">
        <v>22</v>
      </c>
      <c r="D37" s="6">
        <v>8.875</v>
      </c>
      <c r="E37" s="6">
        <v>0.25</v>
      </c>
      <c r="F37" s="219"/>
    </row>
    <row r="38" spans="1:6">
      <c r="A38" s="219" t="s">
        <v>33</v>
      </c>
      <c r="B38" s="6">
        <v>8</v>
      </c>
      <c r="C38" s="6">
        <v>22</v>
      </c>
      <c r="D38" s="6">
        <v>7.875</v>
      </c>
      <c r="E38" s="6">
        <v>0.25</v>
      </c>
      <c r="F38" s="219"/>
    </row>
    <row r="39" spans="1:6">
      <c r="A39" s="219" t="s">
        <v>35</v>
      </c>
      <c r="B39" s="6">
        <v>7</v>
      </c>
      <c r="C39" s="6">
        <v>22</v>
      </c>
      <c r="D39" s="6">
        <v>6.875</v>
      </c>
      <c r="E39" s="6">
        <v>0.25</v>
      </c>
      <c r="F39" s="219"/>
    </row>
    <row r="40" spans="1:6">
      <c r="A40" s="219" t="s">
        <v>38</v>
      </c>
      <c r="B40" s="6">
        <v>6</v>
      </c>
      <c r="C40" s="6">
        <v>22</v>
      </c>
      <c r="D40" s="6">
        <v>5.875</v>
      </c>
      <c r="E40" s="6">
        <v>0.25</v>
      </c>
      <c r="F40" s="219"/>
    </row>
    <row r="41" spans="1:6">
      <c r="A41" s="219" t="s">
        <v>37</v>
      </c>
      <c r="B41" s="6">
        <v>5</v>
      </c>
      <c r="C41" s="6">
        <v>22</v>
      </c>
      <c r="D41" s="6">
        <v>4.875</v>
      </c>
      <c r="E41" s="6">
        <v>0.25</v>
      </c>
      <c r="F41" s="219"/>
    </row>
    <row r="42" spans="1:6">
      <c r="A42" s="219" t="s">
        <v>32</v>
      </c>
      <c r="B42" s="6">
        <v>4</v>
      </c>
      <c r="C42" s="6">
        <v>22</v>
      </c>
      <c r="D42" s="6">
        <v>3.875</v>
      </c>
      <c r="E42" s="6">
        <v>0.25</v>
      </c>
      <c r="F42" s="219"/>
    </row>
    <row r="43" spans="1:6">
      <c r="A43" s="219" t="s">
        <v>36</v>
      </c>
      <c r="B43" s="6">
        <v>3</v>
      </c>
      <c r="C43" s="6">
        <v>22</v>
      </c>
      <c r="D43" s="6">
        <v>2.875</v>
      </c>
      <c r="E43" s="6">
        <v>0.25</v>
      </c>
      <c r="F43" s="219"/>
    </row>
    <row r="44" spans="1:6">
      <c r="A44" s="219" t="s">
        <v>34</v>
      </c>
      <c r="B44" s="6">
        <v>2</v>
      </c>
      <c r="C44" s="6">
        <v>22</v>
      </c>
      <c r="D44" s="6">
        <v>1.875</v>
      </c>
      <c r="E44" s="6">
        <v>0.25</v>
      </c>
      <c r="F44" s="219"/>
    </row>
    <row r="45" spans="1:6">
      <c r="A45" s="219" t="s">
        <v>39</v>
      </c>
      <c r="B45" s="6">
        <v>1</v>
      </c>
      <c r="C45" s="6">
        <v>22</v>
      </c>
      <c r="D45" s="6">
        <v>0.875</v>
      </c>
      <c r="E45" s="6">
        <v>0.25</v>
      </c>
      <c r="F45" s="219"/>
    </row>
    <row r="47" spans="1:6">
      <c r="A47" s="219" t="s">
        <v>19</v>
      </c>
      <c r="B47" s="6">
        <v>21</v>
      </c>
      <c r="C47" s="6">
        <v>22</v>
      </c>
      <c r="D47" s="6">
        <v>20.875</v>
      </c>
      <c r="E47" s="6">
        <v>0.25</v>
      </c>
      <c r="F47" s="219">
        <v>5.0999999999999996</v>
      </c>
    </row>
    <row r="48" spans="1:6">
      <c r="A48" s="219" t="s">
        <v>23</v>
      </c>
      <c r="B48" s="6">
        <v>20</v>
      </c>
      <c r="C48" s="6">
        <v>22</v>
      </c>
      <c r="D48" s="6">
        <v>19.875</v>
      </c>
      <c r="E48" s="6">
        <v>0.25</v>
      </c>
      <c r="F48" s="219"/>
    </row>
    <row r="49" spans="1:5">
      <c r="A49" s="219" t="s">
        <v>20</v>
      </c>
      <c r="B49" s="6">
        <v>19</v>
      </c>
      <c r="C49" s="6">
        <v>22</v>
      </c>
      <c r="D49" s="6">
        <v>18.875</v>
      </c>
      <c r="E49" s="6">
        <v>0.25</v>
      </c>
    </row>
    <row r="50" spans="1:5">
      <c r="A50" s="219" t="s">
        <v>22</v>
      </c>
      <c r="B50" s="6">
        <v>18</v>
      </c>
      <c r="C50" s="6">
        <v>22</v>
      </c>
      <c r="D50" s="6">
        <v>17.875</v>
      </c>
      <c r="E50" s="6">
        <v>0.25</v>
      </c>
    </row>
    <row r="51" spans="1:5">
      <c r="A51" s="219" t="s">
        <v>27</v>
      </c>
      <c r="B51" s="6">
        <v>17</v>
      </c>
      <c r="C51" s="6">
        <v>22</v>
      </c>
      <c r="D51" s="6">
        <v>16.875</v>
      </c>
      <c r="E51" s="6">
        <v>0.25</v>
      </c>
    </row>
    <row r="52" spans="1:5">
      <c r="A52" s="219" t="s">
        <v>21</v>
      </c>
      <c r="B52" s="6">
        <v>16</v>
      </c>
      <c r="C52" s="6">
        <v>22</v>
      </c>
      <c r="D52" s="6">
        <v>15.875</v>
      </c>
      <c r="E52" s="6">
        <v>0.25</v>
      </c>
    </row>
    <row r="53" spans="1:5">
      <c r="A53" s="219" t="s">
        <v>28</v>
      </c>
      <c r="B53" s="6">
        <v>15</v>
      </c>
      <c r="C53" s="6">
        <v>22</v>
      </c>
      <c r="D53" s="6">
        <v>14.875</v>
      </c>
      <c r="E53" s="6">
        <v>0.25</v>
      </c>
    </row>
    <row r="54" spans="1:5">
      <c r="A54" s="219" t="s">
        <v>35</v>
      </c>
      <c r="B54" s="6">
        <v>14</v>
      </c>
      <c r="C54" s="6">
        <v>22</v>
      </c>
      <c r="D54" s="6">
        <v>13.875</v>
      </c>
      <c r="E54" s="6">
        <v>0.25</v>
      </c>
    </row>
    <row r="55" spans="1:5">
      <c r="A55" s="219" t="s">
        <v>30</v>
      </c>
      <c r="B55" s="6">
        <v>13</v>
      </c>
      <c r="C55" s="6">
        <v>22</v>
      </c>
      <c r="D55" s="6">
        <v>12.875</v>
      </c>
      <c r="E55" s="6">
        <v>0.25</v>
      </c>
    </row>
    <row r="56" spans="1:5">
      <c r="A56" s="219" t="s">
        <v>26</v>
      </c>
      <c r="B56" s="6">
        <v>12</v>
      </c>
      <c r="C56" s="6">
        <v>22</v>
      </c>
      <c r="D56" s="6">
        <v>11.875</v>
      </c>
      <c r="E56" s="6">
        <v>0.25</v>
      </c>
    </row>
    <row r="57" spans="1:5">
      <c r="A57" s="219" t="s">
        <v>25</v>
      </c>
      <c r="B57" s="6">
        <v>11</v>
      </c>
      <c r="C57" s="6">
        <v>22</v>
      </c>
      <c r="D57" s="6">
        <v>10.875</v>
      </c>
      <c r="E57" s="6">
        <v>0.25</v>
      </c>
    </row>
    <row r="58" spans="1:5">
      <c r="A58" s="219" t="s">
        <v>33</v>
      </c>
      <c r="B58" s="6">
        <v>10</v>
      </c>
      <c r="C58" s="6">
        <v>22</v>
      </c>
      <c r="D58" s="6">
        <v>9.875</v>
      </c>
      <c r="E58" s="6">
        <v>0.25</v>
      </c>
    </row>
    <row r="59" spans="1:5">
      <c r="A59" s="219" t="s">
        <v>31</v>
      </c>
      <c r="B59" s="6">
        <v>9</v>
      </c>
      <c r="C59" s="6">
        <v>22</v>
      </c>
      <c r="D59" s="6">
        <v>8.875</v>
      </c>
      <c r="E59" s="6">
        <v>0.25</v>
      </c>
    </row>
    <row r="60" spans="1:5">
      <c r="A60" s="219" t="s">
        <v>24</v>
      </c>
      <c r="B60" s="6">
        <v>8</v>
      </c>
      <c r="C60" s="6">
        <v>22</v>
      </c>
      <c r="D60" s="6">
        <v>7.875</v>
      </c>
      <c r="E60" s="6">
        <v>0.25</v>
      </c>
    </row>
    <row r="61" spans="1:5">
      <c r="A61" s="219" t="s">
        <v>32</v>
      </c>
      <c r="B61" s="6">
        <v>7</v>
      </c>
      <c r="C61" s="6">
        <v>22</v>
      </c>
      <c r="D61" s="6">
        <v>6.875</v>
      </c>
      <c r="E61" s="6">
        <v>0.25</v>
      </c>
    </row>
    <row r="62" spans="1:5">
      <c r="A62" s="219" t="s">
        <v>39</v>
      </c>
      <c r="B62" s="6">
        <v>6</v>
      </c>
      <c r="C62" s="6">
        <v>22</v>
      </c>
      <c r="D62" s="6">
        <v>5.875</v>
      </c>
      <c r="E62" s="6">
        <v>0.25</v>
      </c>
    </row>
    <row r="63" spans="1:5">
      <c r="A63" s="219" t="s">
        <v>29</v>
      </c>
      <c r="B63" s="6">
        <v>5</v>
      </c>
      <c r="C63" s="6">
        <v>22</v>
      </c>
      <c r="D63" s="6">
        <v>4.875</v>
      </c>
      <c r="E63" s="6">
        <v>0.25</v>
      </c>
    </row>
    <row r="64" spans="1:5">
      <c r="A64" s="219" t="s">
        <v>36</v>
      </c>
      <c r="B64" s="6">
        <v>4</v>
      </c>
      <c r="C64" s="6">
        <v>22</v>
      </c>
      <c r="D64" s="6">
        <v>3.875</v>
      </c>
      <c r="E64" s="6">
        <v>0.25</v>
      </c>
    </row>
    <row r="65" spans="1:6">
      <c r="A65" s="219" t="s">
        <v>37</v>
      </c>
      <c r="B65" s="6">
        <v>3</v>
      </c>
      <c r="C65" s="6">
        <v>22</v>
      </c>
      <c r="D65" s="6">
        <v>2.875</v>
      </c>
      <c r="E65" s="6">
        <v>0.25</v>
      </c>
      <c r="F65" s="219"/>
    </row>
    <row r="66" spans="1:6">
      <c r="A66" s="219" t="s">
        <v>34</v>
      </c>
      <c r="B66" s="6">
        <v>2</v>
      </c>
      <c r="C66" s="6">
        <v>22</v>
      </c>
      <c r="D66" s="6">
        <v>1.875</v>
      </c>
      <c r="E66" s="6">
        <v>0.25</v>
      </c>
      <c r="F66" s="219"/>
    </row>
    <row r="67" spans="1:6">
      <c r="A67" s="219" t="s">
        <v>38</v>
      </c>
      <c r="B67" s="6">
        <v>1</v>
      </c>
      <c r="C67" s="6">
        <v>22</v>
      </c>
      <c r="D67" s="6">
        <v>0.875</v>
      </c>
      <c r="E67" s="6">
        <v>0.25</v>
      </c>
      <c r="F67" s="219"/>
    </row>
    <row r="68" spans="1:6" s="219" customFormat="1">
      <c r="B68" s="6"/>
      <c r="C68" s="6"/>
      <c r="D68" s="6"/>
      <c r="E68" s="6"/>
    </row>
    <row r="69" spans="1:6">
      <c r="A69" s="35" t="s">
        <v>19</v>
      </c>
      <c r="B69" s="237">
        <v>21</v>
      </c>
      <c r="C69" s="6">
        <v>22</v>
      </c>
      <c r="D69" s="6">
        <v>20.875</v>
      </c>
      <c r="E69" s="6">
        <v>0.25</v>
      </c>
      <c r="F69" s="237">
        <v>6.2</v>
      </c>
    </row>
    <row r="70" spans="1:6">
      <c r="A70" s="35" t="s">
        <v>20</v>
      </c>
      <c r="B70" s="237">
        <v>20</v>
      </c>
      <c r="C70" s="6">
        <v>22</v>
      </c>
      <c r="D70" s="6">
        <v>19.875</v>
      </c>
      <c r="E70" s="6">
        <v>0.25</v>
      </c>
      <c r="F70" s="33"/>
    </row>
    <row r="71" spans="1:6">
      <c r="A71" s="35" t="s">
        <v>21</v>
      </c>
      <c r="B71" s="237">
        <v>19</v>
      </c>
      <c r="C71" s="6">
        <v>22</v>
      </c>
      <c r="D71" s="6">
        <v>18.875</v>
      </c>
      <c r="E71" s="6">
        <v>0.25</v>
      </c>
      <c r="F71" s="92"/>
    </row>
    <row r="72" spans="1:6">
      <c r="A72" s="35" t="s">
        <v>22</v>
      </c>
      <c r="B72" s="237">
        <v>18</v>
      </c>
      <c r="C72" s="6">
        <v>22</v>
      </c>
      <c r="D72" s="6">
        <v>17.875</v>
      </c>
      <c r="E72" s="6">
        <v>0.25</v>
      </c>
      <c r="F72" s="33"/>
    </row>
    <row r="73" spans="1:6">
      <c r="A73" s="35" t="s">
        <v>24</v>
      </c>
      <c r="B73" s="237">
        <v>17</v>
      </c>
      <c r="C73" s="6">
        <v>22</v>
      </c>
      <c r="D73" s="6">
        <v>16.875</v>
      </c>
      <c r="E73" s="6">
        <v>0.25</v>
      </c>
      <c r="F73" s="33"/>
    </row>
    <row r="74" spans="1:6">
      <c r="A74" s="35" t="s">
        <v>25</v>
      </c>
      <c r="B74" s="237">
        <v>16</v>
      </c>
      <c r="C74" s="6">
        <v>22</v>
      </c>
      <c r="D74" s="6">
        <v>15.875</v>
      </c>
      <c r="E74" s="6">
        <v>0.25</v>
      </c>
      <c r="F74" s="33"/>
    </row>
    <row r="75" spans="1:6">
      <c r="A75" s="35" t="s">
        <v>26</v>
      </c>
      <c r="B75" s="237">
        <v>15</v>
      </c>
      <c r="C75" s="6">
        <v>22</v>
      </c>
      <c r="D75" s="6">
        <v>14.875</v>
      </c>
      <c r="E75" s="6">
        <v>0.25</v>
      </c>
      <c r="F75" s="33"/>
    </row>
    <row r="76" spans="1:6">
      <c r="A76" s="35" t="s">
        <v>28</v>
      </c>
      <c r="B76" s="237">
        <v>14</v>
      </c>
      <c r="C76" s="6">
        <v>22</v>
      </c>
      <c r="D76" s="6">
        <v>13.875</v>
      </c>
      <c r="E76" s="6">
        <v>0.25</v>
      </c>
      <c r="F76" s="33"/>
    </row>
    <row r="77" spans="1:6">
      <c r="A77" s="35" t="s">
        <v>31</v>
      </c>
      <c r="B77" s="237">
        <v>13</v>
      </c>
      <c r="C77" s="6">
        <v>22</v>
      </c>
      <c r="D77" s="6">
        <v>12.875</v>
      </c>
      <c r="E77" s="6">
        <v>0.25</v>
      </c>
      <c r="F77" s="92"/>
    </row>
    <row r="78" spans="1:6">
      <c r="A78" s="35" t="s">
        <v>27</v>
      </c>
      <c r="B78" s="237">
        <v>12</v>
      </c>
      <c r="C78" s="6">
        <v>22</v>
      </c>
      <c r="D78" s="6">
        <v>11.875</v>
      </c>
      <c r="E78" s="6">
        <v>0.25</v>
      </c>
      <c r="F78" s="33"/>
    </row>
    <row r="79" spans="1:6">
      <c r="A79" s="35" t="s">
        <v>29</v>
      </c>
      <c r="B79" s="237">
        <v>11</v>
      </c>
      <c r="C79" s="6">
        <v>22</v>
      </c>
      <c r="D79" s="6">
        <v>10.875</v>
      </c>
      <c r="E79" s="6">
        <v>0.25</v>
      </c>
      <c r="F79" s="33"/>
    </row>
    <row r="80" spans="1:6">
      <c r="A80" s="35" t="s">
        <v>23</v>
      </c>
      <c r="B80" s="237">
        <v>10</v>
      </c>
      <c r="C80" s="6">
        <v>22</v>
      </c>
      <c r="D80" s="6">
        <v>9.875</v>
      </c>
      <c r="E80" s="6">
        <v>0.25</v>
      </c>
      <c r="F80" s="91"/>
    </row>
    <row r="81" spans="1:6">
      <c r="A81" s="35" t="s">
        <v>38</v>
      </c>
      <c r="B81" s="237">
        <v>9</v>
      </c>
      <c r="C81" s="6">
        <v>22</v>
      </c>
      <c r="D81" s="6">
        <v>7.875</v>
      </c>
      <c r="E81" s="6">
        <v>0.25</v>
      </c>
      <c r="F81" s="33"/>
    </row>
    <row r="82" spans="1:6">
      <c r="A82" s="35" t="s">
        <v>30</v>
      </c>
      <c r="B82" s="237">
        <v>8</v>
      </c>
      <c r="C82" s="6">
        <v>22</v>
      </c>
      <c r="D82" s="6">
        <v>6.875</v>
      </c>
      <c r="E82" s="6">
        <v>0.25</v>
      </c>
      <c r="F82" s="33"/>
    </row>
    <row r="83" spans="1:6">
      <c r="A83" s="35" t="s">
        <v>37</v>
      </c>
      <c r="B83" s="237">
        <v>7</v>
      </c>
      <c r="C83" s="6">
        <v>22</v>
      </c>
      <c r="D83" s="6">
        <v>5.875</v>
      </c>
      <c r="E83" s="6">
        <v>0.25</v>
      </c>
      <c r="F83" s="33"/>
    </row>
    <row r="84" spans="1:6">
      <c r="A84" s="35" t="s">
        <v>33</v>
      </c>
      <c r="B84" s="237">
        <v>6</v>
      </c>
      <c r="C84" s="6">
        <v>22</v>
      </c>
      <c r="D84" s="6">
        <v>4.875</v>
      </c>
      <c r="E84" s="6">
        <v>0.25</v>
      </c>
      <c r="F84" s="33"/>
    </row>
    <row r="85" spans="1:6">
      <c r="A85" s="35" t="s">
        <v>32</v>
      </c>
      <c r="B85" s="237">
        <v>5</v>
      </c>
      <c r="C85" s="6">
        <v>22</v>
      </c>
      <c r="D85" s="6">
        <v>3.875</v>
      </c>
      <c r="E85" s="6">
        <v>0.25</v>
      </c>
      <c r="F85" s="33"/>
    </row>
    <row r="86" spans="1:6">
      <c r="A86" s="35" t="s">
        <v>35</v>
      </c>
      <c r="B86" s="237">
        <v>4</v>
      </c>
      <c r="C86" s="6">
        <v>22</v>
      </c>
      <c r="D86" s="6">
        <v>1.875</v>
      </c>
      <c r="E86" s="6">
        <v>0.25</v>
      </c>
      <c r="F86" s="33"/>
    </row>
    <row r="87" spans="1:6">
      <c r="A87" s="35" t="s">
        <v>36</v>
      </c>
      <c r="B87" s="237">
        <v>3</v>
      </c>
      <c r="C87" s="6">
        <v>22</v>
      </c>
      <c r="D87" s="6">
        <v>0.875</v>
      </c>
      <c r="E87" s="6">
        <v>0.25</v>
      </c>
      <c r="F87" s="33"/>
    </row>
    <row r="88" spans="1:6" s="219" customFormat="1">
      <c r="A88" s="35" t="s">
        <v>39</v>
      </c>
      <c r="B88" s="237">
        <v>2</v>
      </c>
      <c r="C88" s="6">
        <v>22</v>
      </c>
      <c r="D88" s="6">
        <v>0.875</v>
      </c>
      <c r="E88" s="6">
        <v>0.25</v>
      </c>
      <c r="F88" s="33"/>
    </row>
    <row r="89" spans="1:6" s="219" customFormat="1">
      <c r="A89" s="35" t="s">
        <v>34</v>
      </c>
      <c r="B89" s="237">
        <v>1</v>
      </c>
      <c r="C89" s="6">
        <v>22</v>
      </c>
      <c r="D89" s="6">
        <v>0.875</v>
      </c>
      <c r="E89" s="6">
        <v>0.25</v>
      </c>
      <c r="F89" s="33"/>
    </row>
    <row r="90" spans="1:6" s="219" customFormat="1">
      <c r="A90" s="35"/>
      <c r="B90" s="6"/>
      <c r="C90" s="6"/>
      <c r="D90" s="6"/>
      <c r="E90" s="6"/>
      <c r="F90" s="33"/>
    </row>
    <row r="91" spans="1:6" s="219" customFormat="1" ht="30">
      <c r="A91" s="217" t="s">
        <v>32</v>
      </c>
      <c r="B91" s="217">
        <v>21</v>
      </c>
      <c r="C91" s="219">
        <v>22</v>
      </c>
      <c r="D91" s="219">
        <f t="shared" ref="D91:D111" si="0">B91-E91/2</f>
        <v>20.875</v>
      </c>
      <c r="E91" s="219">
        <v>0.25</v>
      </c>
      <c r="F91" s="219">
        <v>8.1</v>
      </c>
    </row>
    <row r="92" spans="1:6" ht="30">
      <c r="A92" s="217" t="s">
        <v>39</v>
      </c>
      <c r="B92" s="217">
        <v>20</v>
      </c>
      <c r="C92" s="219">
        <v>22</v>
      </c>
      <c r="D92" s="219">
        <f t="shared" si="0"/>
        <v>19.875</v>
      </c>
      <c r="E92" s="219">
        <v>0.25</v>
      </c>
      <c r="F92" s="219"/>
    </row>
    <row r="93" spans="1:6">
      <c r="A93" s="217" t="s">
        <v>36</v>
      </c>
      <c r="B93" s="217">
        <v>19</v>
      </c>
      <c r="C93" s="219">
        <v>22</v>
      </c>
      <c r="D93" s="219">
        <f t="shared" si="0"/>
        <v>18.875</v>
      </c>
      <c r="E93" s="219">
        <v>0.25</v>
      </c>
      <c r="F93" s="219"/>
    </row>
    <row r="94" spans="1:6">
      <c r="A94" s="217" t="s">
        <v>35</v>
      </c>
      <c r="B94" s="217">
        <v>18</v>
      </c>
      <c r="C94" s="219">
        <v>22</v>
      </c>
      <c r="D94" s="219">
        <f t="shared" si="0"/>
        <v>17.875</v>
      </c>
      <c r="E94" s="219">
        <v>0.25</v>
      </c>
      <c r="F94" s="219"/>
    </row>
    <row r="95" spans="1:6">
      <c r="A95" s="217" t="s">
        <v>38</v>
      </c>
      <c r="B95" s="217">
        <v>17</v>
      </c>
      <c r="C95" s="219">
        <v>22</v>
      </c>
      <c r="D95" s="219">
        <f t="shared" si="0"/>
        <v>16.875</v>
      </c>
      <c r="E95" s="219">
        <v>0.25</v>
      </c>
      <c r="F95" s="219"/>
    </row>
    <row r="96" spans="1:6">
      <c r="A96" s="217" t="s">
        <v>30</v>
      </c>
      <c r="B96" s="217">
        <v>16</v>
      </c>
      <c r="C96" s="219">
        <v>22</v>
      </c>
      <c r="D96" s="219">
        <f t="shared" si="0"/>
        <v>15.875</v>
      </c>
      <c r="E96" s="219">
        <v>0.25</v>
      </c>
      <c r="F96" s="219"/>
    </row>
    <row r="97" spans="1:6">
      <c r="A97" s="217" t="s">
        <v>33</v>
      </c>
      <c r="B97" s="217">
        <v>15</v>
      </c>
      <c r="C97" s="219">
        <v>22</v>
      </c>
      <c r="D97" s="219">
        <f t="shared" si="0"/>
        <v>14.875</v>
      </c>
      <c r="E97" s="219">
        <v>0.25</v>
      </c>
      <c r="F97" s="219"/>
    </row>
    <row r="98" spans="1:6" ht="30">
      <c r="A98" s="217" t="s">
        <v>23</v>
      </c>
      <c r="B98" s="217">
        <v>14</v>
      </c>
      <c r="C98" s="219">
        <v>22</v>
      </c>
      <c r="D98" s="219">
        <f t="shared" si="0"/>
        <v>13.875</v>
      </c>
      <c r="E98" s="219">
        <v>0.25</v>
      </c>
      <c r="F98" s="219"/>
    </row>
    <row r="99" spans="1:6" ht="30">
      <c r="A99" s="217" t="s">
        <v>27</v>
      </c>
      <c r="B99" s="217">
        <v>13</v>
      </c>
      <c r="C99" s="219">
        <v>22</v>
      </c>
      <c r="D99" s="219">
        <f t="shared" si="0"/>
        <v>12.875</v>
      </c>
      <c r="E99" s="219">
        <v>0.25</v>
      </c>
      <c r="F99" s="219"/>
    </row>
    <row r="100" spans="1:6">
      <c r="A100" s="217" t="s">
        <v>31</v>
      </c>
      <c r="B100" s="217">
        <v>12</v>
      </c>
      <c r="C100" s="219">
        <v>22</v>
      </c>
      <c r="D100" s="219">
        <f t="shared" si="0"/>
        <v>11.875</v>
      </c>
      <c r="E100" s="219">
        <v>0.25</v>
      </c>
      <c r="F100" s="219"/>
    </row>
    <row r="101" spans="1:6">
      <c r="A101" s="217" t="s">
        <v>20</v>
      </c>
      <c r="B101" s="217">
        <v>11</v>
      </c>
      <c r="C101" s="219">
        <v>22</v>
      </c>
      <c r="D101" s="219">
        <f t="shared" si="0"/>
        <v>10.875</v>
      </c>
      <c r="E101" s="219">
        <v>0.25</v>
      </c>
      <c r="F101" s="219"/>
    </row>
    <row r="102" spans="1:6">
      <c r="A102" s="217" t="s">
        <v>29</v>
      </c>
      <c r="B102" s="217">
        <v>10</v>
      </c>
      <c r="C102" s="219">
        <v>22</v>
      </c>
      <c r="D102" s="219">
        <f t="shared" si="0"/>
        <v>9.875</v>
      </c>
      <c r="E102" s="219">
        <v>0.25</v>
      </c>
      <c r="F102" s="219"/>
    </row>
    <row r="103" spans="1:6" ht="30">
      <c r="A103" s="217" t="s">
        <v>21</v>
      </c>
      <c r="B103" s="217">
        <v>9</v>
      </c>
      <c r="C103" s="219">
        <v>22</v>
      </c>
      <c r="D103" s="219">
        <f t="shared" si="0"/>
        <v>8.875</v>
      </c>
      <c r="E103" s="219">
        <v>0.25</v>
      </c>
      <c r="F103" s="219"/>
    </row>
    <row r="104" spans="1:6">
      <c r="A104" s="217" t="s">
        <v>24</v>
      </c>
      <c r="B104" s="217">
        <v>8</v>
      </c>
      <c r="C104" s="219">
        <v>22</v>
      </c>
      <c r="D104" s="219">
        <f t="shared" si="0"/>
        <v>7.875</v>
      </c>
      <c r="E104" s="219">
        <v>0.25</v>
      </c>
      <c r="F104" s="219"/>
    </row>
    <row r="105" spans="1:6" ht="30">
      <c r="A105" s="217" t="s">
        <v>26</v>
      </c>
      <c r="B105" s="217">
        <v>7</v>
      </c>
      <c r="C105" s="219">
        <v>22</v>
      </c>
      <c r="D105" s="219">
        <f t="shared" si="0"/>
        <v>6.875</v>
      </c>
      <c r="E105" s="219">
        <v>0.25</v>
      </c>
      <c r="F105" s="219"/>
    </row>
    <row r="106" spans="1:6" ht="30">
      <c r="A106" s="217" t="s">
        <v>25</v>
      </c>
      <c r="B106" s="217">
        <v>6</v>
      </c>
      <c r="C106" s="219">
        <v>22</v>
      </c>
      <c r="D106" s="219">
        <f t="shared" si="0"/>
        <v>5.875</v>
      </c>
      <c r="E106" s="219">
        <v>0.25</v>
      </c>
      <c r="F106" s="219"/>
    </row>
    <row r="107" spans="1:6" ht="30">
      <c r="A107" s="217" t="s">
        <v>19</v>
      </c>
      <c r="B107" s="217">
        <v>5</v>
      </c>
      <c r="C107" s="219">
        <v>22</v>
      </c>
      <c r="D107" s="219">
        <f t="shared" si="0"/>
        <v>4.875</v>
      </c>
      <c r="E107" s="219">
        <v>0.25</v>
      </c>
      <c r="F107" s="219"/>
    </row>
    <row r="108" spans="1:6">
      <c r="A108" s="217" t="s">
        <v>34</v>
      </c>
      <c r="B108" s="217">
        <v>4</v>
      </c>
      <c r="C108" s="219">
        <v>22</v>
      </c>
      <c r="D108" s="219">
        <f t="shared" si="0"/>
        <v>3.875</v>
      </c>
      <c r="E108" s="219">
        <v>0.25</v>
      </c>
      <c r="F108" s="219"/>
    </row>
    <row r="109" spans="1:6">
      <c r="A109" s="217" t="s">
        <v>28</v>
      </c>
      <c r="B109" s="217">
        <v>3</v>
      </c>
      <c r="C109" s="219">
        <v>22</v>
      </c>
      <c r="D109" s="219">
        <f t="shared" si="0"/>
        <v>2.875</v>
      </c>
      <c r="E109" s="219">
        <v>0.25</v>
      </c>
      <c r="F109" s="219"/>
    </row>
    <row r="110" spans="1:6">
      <c r="A110" s="217" t="s">
        <v>37</v>
      </c>
      <c r="B110" s="217">
        <v>2</v>
      </c>
      <c r="C110" s="219">
        <v>22</v>
      </c>
      <c r="D110" s="219">
        <f t="shared" si="0"/>
        <v>1.875</v>
      </c>
      <c r="E110" s="219">
        <v>0.25</v>
      </c>
      <c r="F110" s="219"/>
    </row>
    <row r="111" spans="1:6">
      <c r="A111" s="217" t="s">
        <v>22</v>
      </c>
      <c r="B111" s="217">
        <v>1</v>
      </c>
      <c r="C111" s="219">
        <v>22</v>
      </c>
      <c r="D111" s="219">
        <f t="shared" si="0"/>
        <v>0.875</v>
      </c>
      <c r="E111" s="219">
        <v>0.25</v>
      </c>
      <c r="F111" s="219"/>
    </row>
    <row r="112" spans="1:6">
      <c r="A112" s="35"/>
      <c r="B112" s="155"/>
      <c r="C112" s="155"/>
      <c r="D112" s="219"/>
      <c r="E112" s="155"/>
      <c r="F112" s="33"/>
    </row>
    <row r="113" spans="1:6">
      <c r="A113" s="219" t="s">
        <v>37</v>
      </c>
      <c r="B113" s="6">
        <v>21</v>
      </c>
      <c r="C113" s="6">
        <v>22</v>
      </c>
      <c r="D113" s="6">
        <v>20.875</v>
      </c>
      <c r="E113" s="6">
        <v>0.25</v>
      </c>
      <c r="F113" s="219">
        <v>8.4</v>
      </c>
    </row>
    <row r="114" spans="1:6">
      <c r="A114" s="219" t="s">
        <v>34</v>
      </c>
      <c r="B114" s="6">
        <v>20</v>
      </c>
      <c r="C114" s="6">
        <v>22</v>
      </c>
      <c r="D114" s="6">
        <v>19.875</v>
      </c>
      <c r="E114" s="6">
        <v>0.25</v>
      </c>
      <c r="F114" s="219"/>
    </row>
    <row r="115" spans="1:6">
      <c r="A115" s="219" t="s">
        <v>24</v>
      </c>
      <c r="B115" s="6">
        <v>19</v>
      </c>
      <c r="C115" s="6">
        <v>22</v>
      </c>
      <c r="D115" s="6">
        <v>18.875</v>
      </c>
      <c r="E115" s="6">
        <v>0.25</v>
      </c>
      <c r="F115" s="219"/>
    </row>
    <row r="116" spans="1:6">
      <c r="A116" s="219" t="s">
        <v>30</v>
      </c>
      <c r="B116" s="6">
        <v>18</v>
      </c>
      <c r="C116" s="6">
        <v>22</v>
      </c>
      <c r="D116" s="6">
        <v>17.875</v>
      </c>
      <c r="E116" s="6">
        <v>0.25</v>
      </c>
      <c r="F116" s="219"/>
    </row>
    <row r="117" spans="1:6">
      <c r="A117" s="219" t="s">
        <v>38</v>
      </c>
      <c r="B117" s="6">
        <v>17</v>
      </c>
      <c r="C117" s="6">
        <v>22</v>
      </c>
      <c r="D117" s="6">
        <v>16.875</v>
      </c>
      <c r="E117" s="6">
        <v>0.25</v>
      </c>
      <c r="F117" s="219"/>
    </row>
    <row r="118" spans="1:6">
      <c r="A118" s="219" t="s">
        <v>29</v>
      </c>
      <c r="B118" s="6">
        <v>16</v>
      </c>
      <c r="C118" s="6">
        <v>22</v>
      </c>
      <c r="D118" s="6">
        <v>15.875</v>
      </c>
      <c r="E118" s="6">
        <v>0.25</v>
      </c>
      <c r="F118" s="219"/>
    </row>
    <row r="119" spans="1:6">
      <c r="A119" s="219" t="s">
        <v>26</v>
      </c>
      <c r="B119" s="6">
        <v>15</v>
      </c>
      <c r="C119" s="6">
        <v>22</v>
      </c>
      <c r="D119" s="6">
        <v>14.875</v>
      </c>
      <c r="E119" s="6">
        <v>0.25</v>
      </c>
      <c r="F119" s="219"/>
    </row>
    <row r="120" spans="1:6">
      <c r="A120" s="219" t="s">
        <v>33</v>
      </c>
      <c r="B120" s="6">
        <v>14</v>
      </c>
      <c r="C120" s="6">
        <v>22</v>
      </c>
      <c r="D120" s="6">
        <v>13.875</v>
      </c>
      <c r="E120" s="6">
        <v>0.25</v>
      </c>
      <c r="F120" s="219"/>
    </row>
    <row r="121" spans="1:6">
      <c r="A121" s="219" t="s">
        <v>25</v>
      </c>
      <c r="B121" s="6">
        <v>13</v>
      </c>
      <c r="C121" s="6">
        <v>22</v>
      </c>
      <c r="D121" s="6">
        <v>12.875</v>
      </c>
      <c r="E121" s="6">
        <v>0.25</v>
      </c>
      <c r="F121" s="219"/>
    </row>
    <row r="122" spans="1:6">
      <c r="A122" s="219" t="s">
        <v>20</v>
      </c>
      <c r="B122" s="6">
        <v>12</v>
      </c>
      <c r="C122" s="6">
        <v>22</v>
      </c>
      <c r="D122" s="6">
        <v>11.875</v>
      </c>
      <c r="E122" s="6">
        <v>0.25</v>
      </c>
      <c r="F122" s="219"/>
    </row>
    <row r="123" spans="1:6">
      <c r="A123" s="219" t="s">
        <v>31</v>
      </c>
      <c r="B123" s="6">
        <v>11</v>
      </c>
      <c r="C123" s="6">
        <v>22</v>
      </c>
      <c r="D123" s="6">
        <v>10.875</v>
      </c>
      <c r="E123" s="6">
        <v>0.25</v>
      </c>
      <c r="F123" s="219"/>
    </row>
    <row r="124" spans="1:6">
      <c r="A124" s="219" t="s">
        <v>21</v>
      </c>
      <c r="B124" s="6">
        <v>10</v>
      </c>
      <c r="C124" s="6">
        <v>22</v>
      </c>
      <c r="D124" s="6">
        <v>9.875</v>
      </c>
      <c r="E124" s="6">
        <v>0.25</v>
      </c>
      <c r="F124" s="219"/>
    </row>
    <row r="125" spans="1:6" s="219" customFormat="1">
      <c r="A125" s="219" t="s">
        <v>32</v>
      </c>
      <c r="B125" s="6">
        <v>9</v>
      </c>
      <c r="C125" s="6">
        <v>22</v>
      </c>
      <c r="D125" s="6">
        <v>8.875</v>
      </c>
      <c r="E125" s="6">
        <v>0.25</v>
      </c>
    </row>
    <row r="126" spans="1:6">
      <c r="A126" s="219" t="s">
        <v>23</v>
      </c>
      <c r="B126" s="6">
        <v>8</v>
      </c>
      <c r="C126" s="6">
        <v>22</v>
      </c>
      <c r="D126" s="6">
        <v>7.875</v>
      </c>
      <c r="E126" s="6">
        <v>0.25</v>
      </c>
      <c r="F126" s="219"/>
    </row>
    <row r="127" spans="1:6">
      <c r="A127" s="219" t="s">
        <v>27</v>
      </c>
      <c r="B127" s="6">
        <v>7</v>
      </c>
      <c r="C127" s="6">
        <v>22</v>
      </c>
      <c r="D127" s="6">
        <v>6.875</v>
      </c>
      <c r="E127" s="6">
        <v>0.25</v>
      </c>
      <c r="F127" s="219"/>
    </row>
    <row r="128" spans="1:6">
      <c r="A128" s="219" t="s">
        <v>19</v>
      </c>
      <c r="B128" s="6">
        <v>6</v>
      </c>
      <c r="C128" s="6">
        <v>22</v>
      </c>
      <c r="D128" s="6">
        <v>5.875</v>
      </c>
      <c r="E128" s="6">
        <v>0.25</v>
      </c>
      <c r="F128" s="219"/>
    </row>
    <row r="129" spans="1:6">
      <c r="A129" s="219" t="s">
        <v>22</v>
      </c>
      <c r="B129" s="6">
        <v>5</v>
      </c>
      <c r="C129" s="6">
        <v>22</v>
      </c>
      <c r="D129" s="6">
        <v>4.875</v>
      </c>
      <c r="E129" s="6">
        <v>0.25</v>
      </c>
      <c r="F129" s="219"/>
    </row>
    <row r="130" spans="1:6">
      <c r="A130" s="219" t="s">
        <v>28</v>
      </c>
      <c r="B130" s="6">
        <v>4</v>
      </c>
      <c r="C130" s="6">
        <v>22</v>
      </c>
      <c r="D130" s="6">
        <v>3.875</v>
      </c>
      <c r="E130" s="6">
        <v>0.25</v>
      </c>
      <c r="F130" s="219"/>
    </row>
    <row r="131" spans="1:6">
      <c r="A131" s="219" t="s">
        <v>36</v>
      </c>
      <c r="B131" s="6">
        <v>3</v>
      </c>
      <c r="C131" s="6">
        <v>22</v>
      </c>
      <c r="D131" s="6">
        <v>2.875</v>
      </c>
      <c r="E131" s="6">
        <v>0.25</v>
      </c>
      <c r="F131" s="219"/>
    </row>
    <row r="132" spans="1:6">
      <c r="A132" s="219" t="s">
        <v>35</v>
      </c>
      <c r="B132" s="6">
        <v>2</v>
      </c>
      <c r="C132" s="6">
        <v>22</v>
      </c>
      <c r="D132" s="6">
        <v>1.875</v>
      </c>
      <c r="E132" s="6">
        <v>0.25</v>
      </c>
      <c r="F132" s="219"/>
    </row>
    <row r="133" spans="1:6">
      <c r="A133" s="219" t="s">
        <v>39</v>
      </c>
      <c r="B133" s="6">
        <v>1</v>
      </c>
      <c r="C133" s="6">
        <v>22</v>
      </c>
      <c r="D133" s="6">
        <v>0.875</v>
      </c>
      <c r="E133" s="6">
        <v>0.25</v>
      </c>
      <c r="F133" s="219"/>
    </row>
    <row r="135" spans="1:6">
      <c r="A135" s="219" t="s">
        <v>23</v>
      </c>
      <c r="B135" s="6">
        <v>21</v>
      </c>
      <c r="C135" s="6">
        <v>22</v>
      </c>
      <c r="D135" s="6">
        <v>20.875</v>
      </c>
      <c r="E135" s="6">
        <v>0.25</v>
      </c>
      <c r="F135" s="219">
        <v>9.1</v>
      </c>
    </row>
    <row r="136" spans="1:6">
      <c r="A136" s="219" t="s">
        <v>19</v>
      </c>
      <c r="B136" s="6">
        <v>20</v>
      </c>
      <c r="C136" s="6">
        <v>22</v>
      </c>
      <c r="D136" s="6">
        <v>19.875</v>
      </c>
      <c r="E136" s="6">
        <v>0.25</v>
      </c>
      <c r="F136" s="219"/>
    </row>
    <row r="137" spans="1:6">
      <c r="A137" s="219" t="s">
        <v>27</v>
      </c>
      <c r="B137" s="6">
        <v>19</v>
      </c>
      <c r="C137" s="6">
        <v>22</v>
      </c>
      <c r="D137" s="6">
        <v>18.875</v>
      </c>
      <c r="E137" s="6">
        <v>0.25</v>
      </c>
      <c r="F137" s="219"/>
    </row>
    <row r="138" spans="1:6">
      <c r="A138" s="219" t="s">
        <v>20</v>
      </c>
      <c r="B138" s="6">
        <v>18</v>
      </c>
      <c r="C138" s="6">
        <v>22</v>
      </c>
      <c r="D138" s="6">
        <v>17.875</v>
      </c>
      <c r="E138" s="6">
        <v>0.25</v>
      </c>
      <c r="F138" s="219"/>
    </row>
    <row r="139" spans="1:6">
      <c r="A139" s="219" t="s">
        <v>33</v>
      </c>
      <c r="B139" s="6">
        <v>17</v>
      </c>
      <c r="C139" s="6">
        <v>22</v>
      </c>
      <c r="D139" s="6">
        <v>16.875</v>
      </c>
      <c r="E139" s="6">
        <v>0.25</v>
      </c>
      <c r="F139" s="219"/>
    </row>
    <row r="140" spans="1:6">
      <c r="A140" s="219" t="s">
        <v>22</v>
      </c>
      <c r="B140" s="6">
        <v>16</v>
      </c>
      <c r="C140" s="6">
        <v>22</v>
      </c>
      <c r="D140" s="6">
        <v>15.875</v>
      </c>
      <c r="E140" s="6">
        <v>0.25</v>
      </c>
      <c r="F140" s="219"/>
    </row>
    <row r="141" spans="1:6">
      <c r="A141" s="219" t="s">
        <v>25</v>
      </c>
      <c r="B141" s="6">
        <v>15</v>
      </c>
      <c r="C141" s="6">
        <v>22</v>
      </c>
      <c r="D141" s="6">
        <v>14.875</v>
      </c>
      <c r="E141" s="6">
        <v>0.25</v>
      </c>
      <c r="F141" s="219"/>
    </row>
    <row r="142" spans="1:6">
      <c r="A142" s="219" t="s">
        <v>21</v>
      </c>
      <c r="B142" s="6">
        <v>14</v>
      </c>
      <c r="C142" s="6">
        <v>22</v>
      </c>
      <c r="D142" s="6">
        <v>13.875</v>
      </c>
      <c r="E142" s="6">
        <v>0.25</v>
      </c>
      <c r="F142" s="219"/>
    </row>
    <row r="143" spans="1:6">
      <c r="A143" s="219" t="s">
        <v>32</v>
      </c>
      <c r="B143" s="6">
        <v>13</v>
      </c>
      <c r="C143" s="6">
        <v>22</v>
      </c>
      <c r="D143" s="6">
        <v>12.875</v>
      </c>
      <c r="E143" s="6">
        <v>0.25</v>
      </c>
      <c r="F143" s="219"/>
    </row>
    <row r="144" spans="1:6">
      <c r="A144" s="219" t="s">
        <v>31</v>
      </c>
      <c r="B144" s="6">
        <v>12</v>
      </c>
      <c r="C144" s="6">
        <v>22</v>
      </c>
      <c r="D144" s="6">
        <v>11.875</v>
      </c>
      <c r="E144" s="6">
        <v>0.25</v>
      </c>
      <c r="F144" s="219"/>
    </row>
    <row r="145" spans="1:6">
      <c r="A145" s="219" t="s">
        <v>35</v>
      </c>
      <c r="B145" s="6">
        <v>11</v>
      </c>
      <c r="C145" s="6">
        <v>22</v>
      </c>
      <c r="D145" s="6">
        <v>10.875</v>
      </c>
      <c r="E145" s="6">
        <v>0.25</v>
      </c>
      <c r="F145" s="219"/>
    </row>
    <row r="146" spans="1:6">
      <c r="A146" s="219" t="s">
        <v>28</v>
      </c>
      <c r="B146" s="6">
        <v>10</v>
      </c>
      <c r="C146" s="6">
        <v>22</v>
      </c>
      <c r="D146" s="6">
        <v>9.875</v>
      </c>
      <c r="E146" s="6">
        <v>0.25</v>
      </c>
      <c r="F146" s="219"/>
    </row>
    <row r="147" spans="1:6">
      <c r="A147" s="219" t="s">
        <v>26</v>
      </c>
      <c r="B147" s="6">
        <v>9</v>
      </c>
      <c r="C147" s="6">
        <v>22</v>
      </c>
      <c r="D147" s="6">
        <v>8.875</v>
      </c>
      <c r="E147" s="6">
        <v>0.25</v>
      </c>
      <c r="F147" s="219"/>
    </row>
    <row r="148" spans="1:6">
      <c r="A148" s="219" t="s">
        <v>30</v>
      </c>
      <c r="B148" s="6">
        <v>8</v>
      </c>
      <c r="C148" s="6">
        <v>22</v>
      </c>
      <c r="D148" s="6">
        <v>7.875</v>
      </c>
      <c r="E148" s="6">
        <v>0.25</v>
      </c>
      <c r="F148" s="219"/>
    </row>
    <row r="149" spans="1:6">
      <c r="A149" s="219" t="s">
        <v>24</v>
      </c>
      <c r="B149" s="6">
        <v>7</v>
      </c>
      <c r="C149" s="6">
        <v>22</v>
      </c>
      <c r="D149" s="6">
        <v>6.875</v>
      </c>
      <c r="E149" s="6">
        <v>0.25</v>
      </c>
      <c r="F149" s="219"/>
    </row>
    <row r="150" spans="1:6">
      <c r="A150" s="219" t="s">
        <v>38</v>
      </c>
      <c r="B150" s="6">
        <v>6</v>
      </c>
      <c r="C150" s="6">
        <v>22</v>
      </c>
      <c r="D150" s="6">
        <v>5.875</v>
      </c>
      <c r="E150" s="6">
        <v>0.25</v>
      </c>
      <c r="F150" s="219"/>
    </row>
    <row r="151" spans="1:6">
      <c r="A151" s="219" t="s">
        <v>29</v>
      </c>
      <c r="B151" s="6">
        <v>5</v>
      </c>
      <c r="C151" s="6">
        <v>22</v>
      </c>
      <c r="D151" s="6">
        <v>4.875</v>
      </c>
      <c r="E151" s="6">
        <v>0.25</v>
      </c>
      <c r="F151" s="219"/>
    </row>
    <row r="152" spans="1:6">
      <c r="A152" s="219" t="s">
        <v>34</v>
      </c>
      <c r="B152" s="6">
        <v>4</v>
      </c>
      <c r="C152" s="6">
        <v>22</v>
      </c>
      <c r="D152" s="6">
        <v>3.875</v>
      </c>
      <c r="E152" s="6">
        <v>0.25</v>
      </c>
      <c r="F152" s="219"/>
    </row>
    <row r="153" spans="1:6">
      <c r="A153" s="219" t="s">
        <v>39</v>
      </c>
      <c r="B153" s="6">
        <v>3</v>
      </c>
      <c r="C153" s="6">
        <v>22</v>
      </c>
      <c r="D153" s="6">
        <v>2.875</v>
      </c>
      <c r="E153" s="6">
        <v>0.25</v>
      </c>
      <c r="F153" s="219"/>
    </row>
    <row r="154" spans="1:6">
      <c r="A154" s="219" t="s">
        <v>36</v>
      </c>
      <c r="B154" s="6">
        <v>2</v>
      </c>
      <c r="C154" s="6">
        <v>22</v>
      </c>
      <c r="D154" s="6">
        <v>1.875</v>
      </c>
      <c r="E154" s="6">
        <v>0.25</v>
      </c>
      <c r="F154" s="219"/>
    </row>
    <row r="155" spans="1:6">
      <c r="A155" s="219" t="s">
        <v>37</v>
      </c>
      <c r="B155" s="6">
        <v>1</v>
      </c>
      <c r="C155" s="6">
        <v>22</v>
      </c>
      <c r="D155" s="6">
        <v>0.875</v>
      </c>
      <c r="E155" s="6">
        <v>0.25</v>
      </c>
      <c r="F155" s="219"/>
    </row>
    <row r="157" spans="1:6">
      <c r="A157" s="219" t="s">
        <v>19</v>
      </c>
      <c r="B157" s="6">
        <v>21</v>
      </c>
      <c r="C157" s="6">
        <v>22</v>
      </c>
      <c r="D157" s="6">
        <v>20.875</v>
      </c>
      <c r="E157" s="6">
        <v>0.25</v>
      </c>
      <c r="F157" s="219">
        <v>9.4</v>
      </c>
    </row>
    <row r="158" spans="1:6">
      <c r="A158" s="219" t="s">
        <v>22</v>
      </c>
      <c r="B158" s="6">
        <v>20</v>
      </c>
      <c r="C158" s="6">
        <v>22</v>
      </c>
      <c r="D158" s="6">
        <v>19.875</v>
      </c>
      <c r="E158" s="6">
        <v>0.25</v>
      </c>
      <c r="F158" s="219"/>
    </row>
    <row r="159" spans="1:6">
      <c r="A159" s="219" t="s">
        <v>28</v>
      </c>
      <c r="B159" s="6">
        <v>19</v>
      </c>
      <c r="C159" s="6">
        <v>22</v>
      </c>
      <c r="D159" s="6">
        <v>18.875</v>
      </c>
      <c r="E159" s="6">
        <v>0.25</v>
      </c>
      <c r="F159" s="219"/>
    </row>
    <row r="160" spans="1:6">
      <c r="A160" s="219" t="s">
        <v>35</v>
      </c>
      <c r="B160" s="6">
        <v>18</v>
      </c>
      <c r="C160" s="6">
        <v>22</v>
      </c>
      <c r="D160" s="6">
        <v>17.875</v>
      </c>
      <c r="E160" s="6">
        <v>0.25</v>
      </c>
      <c r="F160" s="219"/>
    </row>
    <row r="161" spans="1:6">
      <c r="A161" s="219" t="s">
        <v>32</v>
      </c>
      <c r="B161" s="6">
        <v>17</v>
      </c>
      <c r="C161" s="6">
        <v>22</v>
      </c>
      <c r="D161" s="6">
        <v>16.875</v>
      </c>
      <c r="E161" s="6">
        <v>0.25</v>
      </c>
      <c r="F161" s="219"/>
    </row>
    <row r="162" spans="1:6">
      <c r="A162" s="219" t="s">
        <v>21</v>
      </c>
      <c r="B162" s="6">
        <v>16</v>
      </c>
      <c r="C162" s="6">
        <v>22</v>
      </c>
      <c r="D162" s="6">
        <v>15.875</v>
      </c>
      <c r="E162" s="6">
        <v>0.25</v>
      </c>
      <c r="F162" s="219"/>
    </row>
    <row r="163" spans="1:6">
      <c r="A163" s="219" t="s">
        <v>20</v>
      </c>
      <c r="B163" s="6">
        <v>15</v>
      </c>
      <c r="C163" s="6">
        <v>22</v>
      </c>
      <c r="D163" s="6">
        <v>14.875</v>
      </c>
      <c r="E163" s="6">
        <v>0.25</v>
      </c>
      <c r="F163" s="219"/>
    </row>
    <row r="164" spans="1:6">
      <c r="A164" s="219" t="s">
        <v>27</v>
      </c>
      <c r="B164" s="6">
        <v>14</v>
      </c>
      <c r="C164" s="6">
        <v>22</v>
      </c>
      <c r="D164" s="6">
        <v>13.875</v>
      </c>
      <c r="E164" s="6">
        <v>0.25</v>
      </c>
      <c r="F164" s="219"/>
    </row>
    <row r="165" spans="1:6">
      <c r="A165" s="219" t="s">
        <v>39</v>
      </c>
      <c r="B165" s="6">
        <v>13</v>
      </c>
      <c r="C165" s="6">
        <v>22</v>
      </c>
      <c r="D165" s="6">
        <v>12.875</v>
      </c>
      <c r="E165" s="6">
        <v>0.25</v>
      </c>
      <c r="F165" s="219"/>
    </row>
    <row r="166" spans="1:6">
      <c r="A166" s="219" t="s">
        <v>23</v>
      </c>
      <c r="B166" s="6">
        <v>12</v>
      </c>
      <c r="C166" s="6">
        <v>22</v>
      </c>
      <c r="D166" s="6">
        <v>11.875</v>
      </c>
      <c r="E166" s="6">
        <v>0.25</v>
      </c>
      <c r="F166" s="219"/>
    </row>
    <row r="167" spans="1:6">
      <c r="A167" s="219" t="s">
        <v>36</v>
      </c>
      <c r="B167" s="6">
        <v>11</v>
      </c>
      <c r="C167" s="6">
        <v>22</v>
      </c>
      <c r="D167" s="6">
        <v>10.875</v>
      </c>
      <c r="E167" s="6">
        <v>0.25</v>
      </c>
      <c r="F167" s="219"/>
    </row>
    <row r="168" spans="1:6">
      <c r="A168" s="219" t="s">
        <v>30</v>
      </c>
      <c r="B168" s="6">
        <v>10</v>
      </c>
      <c r="C168" s="6">
        <v>22</v>
      </c>
      <c r="D168" s="6">
        <v>9.875</v>
      </c>
      <c r="E168" s="6">
        <v>0.25</v>
      </c>
      <c r="F168" s="219"/>
    </row>
    <row r="169" spans="1:6">
      <c r="A169" s="219" t="s">
        <v>25</v>
      </c>
      <c r="B169" s="6">
        <v>9</v>
      </c>
      <c r="C169" s="6">
        <v>22</v>
      </c>
      <c r="D169" s="6">
        <v>8.875</v>
      </c>
      <c r="E169" s="6">
        <v>0.25</v>
      </c>
      <c r="F169" s="219"/>
    </row>
    <row r="170" spans="1:6">
      <c r="A170" s="219" t="s">
        <v>24</v>
      </c>
      <c r="B170" s="6">
        <v>8</v>
      </c>
      <c r="C170" s="6">
        <v>22</v>
      </c>
      <c r="D170" s="6">
        <v>7.875</v>
      </c>
      <c r="E170" s="6">
        <v>0.25</v>
      </c>
      <c r="F170" s="219"/>
    </row>
    <row r="171" spans="1:6">
      <c r="A171" s="219" t="s">
        <v>29</v>
      </c>
      <c r="B171" s="6">
        <v>7</v>
      </c>
      <c r="C171" s="6">
        <v>22</v>
      </c>
      <c r="D171" s="6">
        <v>6.875</v>
      </c>
      <c r="E171" s="6">
        <v>0.25</v>
      </c>
      <c r="F171" s="219"/>
    </row>
    <row r="172" spans="1:6">
      <c r="A172" s="219" t="s">
        <v>26</v>
      </c>
      <c r="B172" s="6">
        <v>6</v>
      </c>
      <c r="C172" s="6">
        <v>22</v>
      </c>
      <c r="D172" s="6">
        <v>5.875</v>
      </c>
      <c r="E172" s="6">
        <v>0.25</v>
      </c>
      <c r="F172" s="219"/>
    </row>
    <row r="173" spans="1:6">
      <c r="A173" s="219" t="s">
        <v>33</v>
      </c>
      <c r="B173" s="6">
        <v>5</v>
      </c>
      <c r="C173" s="6">
        <v>22</v>
      </c>
      <c r="D173" s="6">
        <v>4.875</v>
      </c>
      <c r="E173" s="6">
        <v>0.25</v>
      </c>
      <c r="F173" s="219"/>
    </row>
    <row r="174" spans="1:6">
      <c r="A174" s="219" t="s">
        <v>31</v>
      </c>
      <c r="B174" s="6">
        <v>4</v>
      </c>
      <c r="C174" s="6">
        <v>22</v>
      </c>
      <c r="D174" s="6">
        <v>3.875</v>
      </c>
      <c r="E174" s="6">
        <v>0.25</v>
      </c>
      <c r="F174" s="219"/>
    </row>
    <row r="175" spans="1:6">
      <c r="A175" s="219" t="s">
        <v>38</v>
      </c>
      <c r="B175" s="6">
        <v>3</v>
      </c>
      <c r="C175" s="6">
        <v>22</v>
      </c>
      <c r="D175" s="6">
        <v>2.875</v>
      </c>
      <c r="E175" s="6">
        <v>0.25</v>
      </c>
      <c r="F175" s="219"/>
    </row>
    <row r="176" spans="1:6">
      <c r="A176" s="219" t="s">
        <v>37</v>
      </c>
      <c r="B176" s="6">
        <v>2</v>
      </c>
      <c r="C176" s="6">
        <v>22</v>
      </c>
      <c r="D176" s="6">
        <v>1.875</v>
      </c>
      <c r="E176" s="6">
        <v>0.25</v>
      </c>
      <c r="F176" s="219"/>
    </row>
    <row r="177" spans="1:6">
      <c r="A177" s="219" t="s">
        <v>34</v>
      </c>
      <c r="B177" s="6">
        <v>1</v>
      </c>
      <c r="C177" s="6">
        <v>22</v>
      </c>
      <c r="D177" s="6">
        <v>0.875</v>
      </c>
      <c r="E177" s="6">
        <v>0.25</v>
      </c>
      <c r="F177" s="219"/>
    </row>
    <row r="179" spans="1:6">
      <c r="A179" s="219" t="s">
        <v>39</v>
      </c>
      <c r="B179" s="6">
        <v>21</v>
      </c>
      <c r="C179" s="6">
        <v>22</v>
      </c>
      <c r="D179" s="6">
        <v>20.875</v>
      </c>
      <c r="E179" s="6">
        <v>0.25</v>
      </c>
      <c r="F179" s="219">
        <v>9.5</v>
      </c>
    </row>
    <row r="180" spans="1:6">
      <c r="A180" s="219" t="s">
        <v>21</v>
      </c>
      <c r="B180" s="6">
        <v>20</v>
      </c>
      <c r="C180" s="6">
        <v>22</v>
      </c>
      <c r="D180" s="6">
        <v>19.875</v>
      </c>
      <c r="E180" s="6">
        <v>0.25</v>
      </c>
      <c r="F180" s="219"/>
    </row>
    <row r="181" spans="1:6">
      <c r="A181" s="219" t="s">
        <v>35</v>
      </c>
      <c r="B181" s="6">
        <v>19</v>
      </c>
      <c r="C181" s="6">
        <v>22</v>
      </c>
      <c r="D181" s="6">
        <v>18.875</v>
      </c>
      <c r="E181" s="6">
        <v>0.25</v>
      </c>
      <c r="F181" s="219"/>
    </row>
    <row r="182" spans="1:6">
      <c r="A182" s="219" t="s">
        <v>28</v>
      </c>
      <c r="B182" s="6">
        <v>18</v>
      </c>
      <c r="C182" s="6">
        <v>22</v>
      </c>
      <c r="D182" s="6">
        <v>17.875</v>
      </c>
      <c r="E182" s="6">
        <v>0.25</v>
      </c>
      <c r="F182" s="219"/>
    </row>
    <row r="183" spans="1:6">
      <c r="A183" s="219" t="s">
        <v>29</v>
      </c>
      <c r="B183" s="6">
        <v>17</v>
      </c>
      <c r="C183" s="6">
        <v>22</v>
      </c>
      <c r="D183" s="6">
        <v>16.875</v>
      </c>
      <c r="E183" s="6">
        <v>0.25</v>
      </c>
      <c r="F183" s="219"/>
    </row>
    <row r="184" spans="1:6">
      <c r="A184" s="219" t="s">
        <v>26</v>
      </c>
      <c r="B184" s="6">
        <v>16</v>
      </c>
      <c r="C184" s="6">
        <v>22</v>
      </c>
      <c r="D184" s="6">
        <v>15.875</v>
      </c>
      <c r="E184" s="6">
        <v>0.25</v>
      </c>
      <c r="F184" s="219"/>
    </row>
    <row r="185" spans="1:6">
      <c r="A185" s="219" t="s">
        <v>27</v>
      </c>
      <c r="B185" s="6">
        <v>15</v>
      </c>
      <c r="C185" s="6">
        <v>22</v>
      </c>
      <c r="D185" s="6">
        <v>14.875</v>
      </c>
      <c r="E185" s="6">
        <v>0.25</v>
      </c>
      <c r="F185" s="219"/>
    </row>
    <row r="186" spans="1:6">
      <c r="A186" s="219" t="s">
        <v>33</v>
      </c>
      <c r="B186" s="6">
        <v>14</v>
      </c>
      <c r="C186" s="6">
        <v>22</v>
      </c>
      <c r="D186" s="6">
        <v>13.875</v>
      </c>
      <c r="E186" s="6">
        <v>0.25</v>
      </c>
      <c r="F186" s="219"/>
    </row>
    <row r="187" spans="1:6">
      <c r="A187" s="219" t="s">
        <v>38</v>
      </c>
      <c r="B187" s="6">
        <v>13</v>
      </c>
      <c r="C187" s="6">
        <v>22</v>
      </c>
      <c r="D187" s="6">
        <v>12.875</v>
      </c>
      <c r="E187" s="6">
        <v>0.25</v>
      </c>
      <c r="F187" s="219"/>
    </row>
    <row r="188" spans="1:6">
      <c r="A188" s="219" t="s">
        <v>24</v>
      </c>
      <c r="B188" s="6">
        <v>12</v>
      </c>
      <c r="C188" s="6">
        <v>22</v>
      </c>
      <c r="D188" s="6">
        <v>11.875</v>
      </c>
      <c r="E188" s="6">
        <v>0.25</v>
      </c>
      <c r="F188" s="219"/>
    </row>
    <row r="189" spans="1:6">
      <c r="A189" s="219" t="s">
        <v>19</v>
      </c>
      <c r="B189" s="6">
        <v>11</v>
      </c>
      <c r="C189" s="6">
        <v>22</v>
      </c>
      <c r="D189" s="6">
        <v>10.875</v>
      </c>
      <c r="E189" s="6">
        <v>0.25</v>
      </c>
      <c r="F189" s="219"/>
    </row>
    <row r="190" spans="1:6">
      <c r="A190" s="219" t="s">
        <v>34</v>
      </c>
      <c r="B190" s="6">
        <v>10</v>
      </c>
      <c r="C190" s="6">
        <v>22</v>
      </c>
      <c r="D190" s="6">
        <v>9.875</v>
      </c>
      <c r="E190" s="6">
        <v>0.25</v>
      </c>
      <c r="F190" s="219"/>
    </row>
    <row r="191" spans="1:6">
      <c r="A191" s="219" t="s">
        <v>22</v>
      </c>
      <c r="B191" s="6">
        <v>9</v>
      </c>
      <c r="C191" s="6">
        <v>22</v>
      </c>
      <c r="D191" s="6">
        <v>8.875</v>
      </c>
      <c r="E191" s="6">
        <v>0.25</v>
      </c>
      <c r="F191" s="219"/>
    </row>
    <row r="192" spans="1:6">
      <c r="A192" s="219" t="s">
        <v>20</v>
      </c>
      <c r="B192" s="6">
        <v>8</v>
      </c>
      <c r="C192" s="6">
        <v>22</v>
      </c>
      <c r="D192" s="6">
        <v>7.875</v>
      </c>
      <c r="E192" s="6">
        <v>0.25</v>
      </c>
      <c r="F192" s="219"/>
    </row>
    <row r="193" spans="1:6">
      <c r="A193" s="219" t="s">
        <v>30</v>
      </c>
      <c r="B193" s="6">
        <v>7</v>
      </c>
      <c r="C193" s="6">
        <v>22</v>
      </c>
      <c r="D193" s="6">
        <v>6.875</v>
      </c>
      <c r="E193" s="6">
        <v>0.25</v>
      </c>
      <c r="F193" s="219"/>
    </row>
    <row r="194" spans="1:6">
      <c r="A194" s="219" t="s">
        <v>23</v>
      </c>
      <c r="B194" s="6">
        <v>6</v>
      </c>
      <c r="C194" s="6">
        <v>22</v>
      </c>
      <c r="D194" s="6">
        <v>5.875</v>
      </c>
      <c r="E194" s="6">
        <v>0.25</v>
      </c>
      <c r="F194" s="219"/>
    </row>
    <row r="195" spans="1:6">
      <c r="A195" s="219" t="s">
        <v>25</v>
      </c>
      <c r="B195" s="6">
        <v>5</v>
      </c>
      <c r="C195" s="6">
        <v>22</v>
      </c>
      <c r="D195" s="6">
        <v>4.875</v>
      </c>
      <c r="E195" s="6">
        <v>0.25</v>
      </c>
      <c r="F195" s="219"/>
    </row>
    <row r="196" spans="1:6">
      <c r="A196" s="219" t="s">
        <v>32</v>
      </c>
      <c r="B196" s="6">
        <v>4</v>
      </c>
      <c r="C196" s="6">
        <v>22</v>
      </c>
      <c r="D196" s="6">
        <v>3.875</v>
      </c>
      <c r="E196" s="6">
        <v>0.25</v>
      </c>
      <c r="F196" s="219"/>
    </row>
    <row r="197" spans="1:6">
      <c r="A197" s="219" t="s">
        <v>37</v>
      </c>
      <c r="B197" s="6">
        <v>3</v>
      </c>
      <c r="C197" s="6">
        <v>22</v>
      </c>
      <c r="D197" s="6">
        <v>2.875</v>
      </c>
      <c r="E197" s="6">
        <v>0.25</v>
      </c>
      <c r="F197" s="219"/>
    </row>
    <row r="198" spans="1:6">
      <c r="A198" s="219" t="s">
        <v>36</v>
      </c>
      <c r="B198" s="6">
        <v>2</v>
      </c>
      <c r="C198" s="6">
        <v>22</v>
      </c>
      <c r="D198" s="6">
        <v>1.875</v>
      </c>
      <c r="E198" s="6">
        <v>0.25</v>
      </c>
      <c r="F198" s="219"/>
    </row>
    <row r="199" spans="1:6">
      <c r="A199" s="219" t="s">
        <v>31</v>
      </c>
      <c r="B199" s="6">
        <v>1</v>
      </c>
      <c r="C199" s="6">
        <v>22</v>
      </c>
      <c r="D199" s="6">
        <v>0.875</v>
      </c>
      <c r="E199" s="6">
        <v>0.25</v>
      </c>
      <c r="F199" s="219"/>
    </row>
    <row r="201" spans="1:6">
      <c r="A201" s="219" t="s">
        <v>22</v>
      </c>
      <c r="B201" s="6">
        <v>19</v>
      </c>
      <c r="C201" s="6">
        <v>22</v>
      </c>
      <c r="D201" s="6">
        <v>18.875</v>
      </c>
      <c r="E201" s="6">
        <v>0.25</v>
      </c>
      <c r="F201" s="219">
        <v>9.6999999999999993</v>
      </c>
    </row>
    <row r="202" spans="1:6" s="6" customFormat="1">
      <c r="A202" s="219" t="s">
        <v>19</v>
      </c>
      <c r="B202" s="6">
        <v>18</v>
      </c>
      <c r="C202" s="6">
        <v>22</v>
      </c>
      <c r="D202" s="6">
        <v>17.875</v>
      </c>
      <c r="E202" s="6">
        <v>0.25</v>
      </c>
      <c r="F202" s="219"/>
    </row>
    <row r="203" spans="1:6" s="6" customFormat="1">
      <c r="A203" s="219" t="s">
        <v>28</v>
      </c>
      <c r="B203" s="6">
        <v>17</v>
      </c>
      <c r="C203" s="6">
        <v>22</v>
      </c>
      <c r="D203" s="6">
        <v>16.875</v>
      </c>
      <c r="E203" s="6">
        <v>0.25</v>
      </c>
      <c r="F203" s="219"/>
    </row>
    <row r="204" spans="1:6" s="6" customFormat="1">
      <c r="A204" s="219" t="s">
        <v>39</v>
      </c>
      <c r="B204" s="6">
        <v>16</v>
      </c>
      <c r="C204" s="6">
        <v>22</v>
      </c>
      <c r="D204" s="6">
        <v>15.875</v>
      </c>
      <c r="E204" s="6">
        <v>0.25</v>
      </c>
      <c r="F204" s="219"/>
    </row>
    <row r="205" spans="1:6">
      <c r="A205" s="219" t="s">
        <v>27</v>
      </c>
      <c r="B205" s="6">
        <v>15</v>
      </c>
      <c r="C205" s="6">
        <v>22</v>
      </c>
      <c r="D205" s="6">
        <v>14.875</v>
      </c>
      <c r="E205" s="6">
        <v>0.25</v>
      </c>
      <c r="F205" s="219"/>
    </row>
    <row r="206" spans="1:6">
      <c r="A206" s="219" t="s">
        <v>21</v>
      </c>
      <c r="B206" s="6">
        <v>14</v>
      </c>
      <c r="C206" s="6">
        <v>22</v>
      </c>
      <c r="D206" s="6">
        <v>13.875</v>
      </c>
      <c r="E206" s="6">
        <v>0.25</v>
      </c>
      <c r="F206" s="219"/>
    </row>
    <row r="207" spans="1:6">
      <c r="A207" s="219" t="s">
        <v>20</v>
      </c>
      <c r="B207" s="6">
        <v>13</v>
      </c>
      <c r="C207" s="6">
        <v>22</v>
      </c>
      <c r="D207" s="6">
        <v>12.875</v>
      </c>
      <c r="E207" s="6">
        <v>0.25</v>
      </c>
      <c r="F207" s="219"/>
    </row>
    <row r="208" spans="1:6">
      <c r="A208" s="219" t="s">
        <v>36</v>
      </c>
      <c r="B208" s="6">
        <v>12</v>
      </c>
      <c r="C208" s="6">
        <v>22</v>
      </c>
      <c r="D208" s="6">
        <v>11.875</v>
      </c>
      <c r="E208" s="6">
        <v>0.25</v>
      </c>
      <c r="F208" s="219"/>
    </row>
    <row r="209" spans="1:6">
      <c r="A209" s="219" t="s">
        <v>25</v>
      </c>
      <c r="B209" s="6">
        <v>11</v>
      </c>
      <c r="C209" s="6">
        <v>22</v>
      </c>
      <c r="D209" s="6">
        <v>10.875</v>
      </c>
      <c r="E209" s="6">
        <v>0.25</v>
      </c>
      <c r="F209" s="219"/>
    </row>
    <row r="210" spans="1:6">
      <c r="A210" s="219" t="s">
        <v>23</v>
      </c>
      <c r="B210" s="6">
        <v>10</v>
      </c>
      <c r="C210" s="6">
        <v>22</v>
      </c>
      <c r="D210" s="6">
        <v>9.875</v>
      </c>
      <c r="E210" s="6">
        <v>0.25</v>
      </c>
      <c r="F210" s="219"/>
    </row>
    <row r="211" spans="1:6">
      <c r="A211" s="219" t="s">
        <v>24</v>
      </c>
      <c r="B211" s="6">
        <v>9</v>
      </c>
      <c r="C211" s="6">
        <v>22</v>
      </c>
      <c r="D211" s="6">
        <v>8.875</v>
      </c>
      <c r="E211" s="6">
        <v>0.25</v>
      </c>
      <c r="F211" s="219"/>
    </row>
    <row r="212" spans="1:6">
      <c r="A212" s="219" t="s">
        <v>30</v>
      </c>
      <c r="B212" s="6">
        <v>8</v>
      </c>
      <c r="C212" s="6">
        <v>22</v>
      </c>
      <c r="D212" s="6">
        <v>7.875</v>
      </c>
      <c r="E212" s="6">
        <v>0.25</v>
      </c>
      <c r="F212" s="219"/>
    </row>
    <row r="213" spans="1:6">
      <c r="A213" s="219" t="s">
        <v>31</v>
      </c>
      <c r="B213" s="6">
        <v>7</v>
      </c>
      <c r="C213" s="6">
        <v>22</v>
      </c>
      <c r="D213" s="6">
        <v>6.875</v>
      </c>
      <c r="E213" s="6">
        <v>0.25</v>
      </c>
      <c r="F213" s="219"/>
    </row>
    <row r="214" spans="1:6">
      <c r="A214" s="219" t="s">
        <v>33</v>
      </c>
      <c r="B214" s="6">
        <v>6</v>
      </c>
      <c r="C214" s="6">
        <v>22</v>
      </c>
      <c r="D214" s="6">
        <v>5.875</v>
      </c>
      <c r="E214" s="6">
        <v>0.25</v>
      </c>
      <c r="F214" s="219"/>
    </row>
    <row r="215" spans="1:6">
      <c r="A215" s="219" t="s">
        <v>29</v>
      </c>
      <c r="B215" s="6">
        <v>5</v>
      </c>
      <c r="C215" s="6">
        <v>22</v>
      </c>
      <c r="D215" s="6">
        <v>4.875</v>
      </c>
      <c r="E215" s="6">
        <v>0.25</v>
      </c>
      <c r="F215" s="219"/>
    </row>
    <row r="216" spans="1:6">
      <c r="A216" s="219" t="s">
        <v>26</v>
      </c>
      <c r="B216" s="6">
        <v>4</v>
      </c>
      <c r="C216" s="6">
        <v>22</v>
      </c>
      <c r="D216" s="6">
        <v>3.875</v>
      </c>
      <c r="E216" s="6">
        <v>0.25</v>
      </c>
      <c r="F216" s="219"/>
    </row>
    <row r="217" spans="1:6">
      <c r="A217" s="219" t="s">
        <v>38</v>
      </c>
      <c r="B217" s="6">
        <v>3</v>
      </c>
      <c r="C217" s="6">
        <v>22</v>
      </c>
      <c r="D217" s="6">
        <v>2.875</v>
      </c>
      <c r="E217" s="6">
        <v>0.25</v>
      </c>
      <c r="F217" s="219"/>
    </row>
    <row r="218" spans="1:6">
      <c r="A218" s="219" t="s">
        <v>37</v>
      </c>
      <c r="B218" s="6">
        <v>2</v>
      </c>
      <c r="C218" s="6">
        <v>22</v>
      </c>
      <c r="D218" s="6">
        <v>1.875</v>
      </c>
      <c r="E218" s="6">
        <v>0.25</v>
      </c>
      <c r="F218" s="219"/>
    </row>
    <row r="219" spans="1:6">
      <c r="A219" s="219" t="s">
        <v>34</v>
      </c>
      <c r="B219" s="6">
        <v>1</v>
      </c>
      <c r="C219" s="6">
        <v>22</v>
      </c>
      <c r="D219" s="6">
        <v>0.875</v>
      </c>
      <c r="E219" s="6">
        <v>0.25</v>
      </c>
      <c r="F219" s="219"/>
    </row>
    <row r="221" spans="1:6" ht="25.5">
      <c r="A221" s="53" t="s">
        <v>19</v>
      </c>
      <c r="B221" s="6">
        <v>21</v>
      </c>
      <c r="C221" s="6">
        <v>22</v>
      </c>
      <c r="D221" s="6">
        <v>20.875</v>
      </c>
      <c r="E221" s="6">
        <v>0.25</v>
      </c>
      <c r="F221" s="56">
        <v>10.4</v>
      </c>
    </row>
    <row r="222" spans="1:6">
      <c r="A222" s="53" t="s">
        <v>20</v>
      </c>
      <c r="B222" s="6">
        <v>20</v>
      </c>
      <c r="C222" s="6">
        <v>22</v>
      </c>
      <c r="D222" s="6">
        <v>19.875</v>
      </c>
      <c r="E222" s="6">
        <v>0.25</v>
      </c>
      <c r="F222" s="56"/>
    </row>
    <row r="223" spans="1:6" s="85" customFormat="1">
      <c r="A223" s="53" t="s">
        <v>24</v>
      </c>
      <c r="B223" s="6">
        <v>19</v>
      </c>
      <c r="C223" s="6">
        <v>22</v>
      </c>
      <c r="D223" s="6">
        <v>18.875</v>
      </c>
      <c r="E223" s="6">
        <v>0.25</v>
      </c>
      <c r="F223" s="56"/>
    </row>
    <row r="224" spans="1:6">
      <c r="A224" s="53" t="s">
        <v>21</v>
      </c>
      <c r="B224" s="6">
        <v>18</v>
      </c>
      <c r="C224" s="6">
        <v>22</v>
      </c>
      <c r="D224" s="6">
        <v>17.875</v>
      </c>
      <c r="E224" s="6">
        <v>0.25</v>
      </c>
      <c r="F224" s="56"/>
    </row>
    <row r="225" spans="1:6">
      <c r="A225" s="53" t="s">
        <v>30</v>
      </c>
      <c r="B225" s="6">
        <v>17</v>
      </c>
      <c r="C225" s="6">
        <v>22</v>
      </c>
      <c r="D225" s="6">
        <v>16.875</v>
      </c>
      <c r="E225" s="6">
        <v>0.25</v>
      </c>
      <c r="F225" s="56"/>
    </row>
    <row r="226" spans="1:6">
      <c r="A226" s="53" t="s">
        <v>26</v>
      </c>
      <c r="B226" s="6">
        <v>16</v>
      </c>
      <c r="C226" s="6">
        <v>22</v>
      </c>
      <c r="D226" s="6">
        <v>15.875</v>
      </c>
      <c r="E226" s="6">
        <v>0.25</v>
      </c>
      <c r="F226" s="56"/>
    </row>
    <row r="227" spans="1:6" ht="25.5">
      <c r="A227" s="53" t="s">
        <v>25</v>
      </c>
      <c r="B227" s="6">
        <v>15</v>
      </c>
      <c r="C227" s="6">
        <v>22</v>
      </c>
      <c r="D227" s="6">
        <v>14.875</v>
      </c>
      <c r="E227" s="6">
        <v>0.25</v>
      </c>
      <c r="F227" s="56"/>
    </row>
    <row r="228" spans="1:6">
      <c r="A228" s="238" t="s">
        <v>40</v>
      </c>
      <c r="B228" s="6">
        <v>14</v>
      </c>
      <c r="C228" s="6">
        <v>22</v>
      </c>
      <c r="D228" s="6">
        <v>13.875</v>
      </c>
      <c r="E228" s="6">
        <v>0.25</v>
      </c>
      <c r="F228" s="239"/>
    </row>
    <row r="229" spans="1:6" ht="25.5">
      <c r="A229" s="53" t="s">
        <v>23</v>
      </c>
      <c r="B229" s="6">
        <v>13</v>
      </c>
      <c r="C229" s="6">
        <v>22</v>
      </c>
      <c r="D229" s="6">
        <v>12.875</v>
      </c>
      <c r="E229" s="6">
        <v>0.25</v>
      </c>
      <c r="F229" s="56"/>
    </row>
    <row r="230" spans="1:6">
      <c r="A230" s="53" t="s">
        <v>22</v>
      </c>
      <c r="B230" s="6">
        <v>12</v>
      </c>
      <c r="C230" s="6">
        <v>22</v>
      </c>
      <c r="D230" s="6">
        <v>11.875</v>
      </c>
      <c r="E230" s="6">
        <v>0.25</v>
      </c>
      <c r="F230" s="56"/>
    </row>
    <row r="231" spans="1:6">
      <c r="A231" s="53" t="s">
        <v>28</v>
      </c>
      <c r="B231" s="6">
        <v>11</v>
      </c>
      <c r="C231" s="6">
        <v>22</v>
      </c>
      <c r="D231" s="6">
        <v>10.875</v>
      </c>
      <c r="E231" s="6">
        <v>0.25</v>
      </c>
      <c r="F231" s="56"/>
    </row>
    <row r="232" spans="1:6" ht="25.5">
      <c r="A232" s="53" t="s">
        <v>41</v>
      </c>
      <c r="B232" s="6">
        <v>10</v>
      </c>
      <c r="C232" s="6">
        <v>22</v>
      </c>
      <c r="D232" s="6">
        <v>9.875</v>
      </c>
      <c r="E232" s="6">
        <v>0.25</v>
      </c>
      <c r="F232" s="56"/>
    </row>
    <row r="233" spans="1:6">
      <c r="A233" s="53" t="s">
        <v>31</v>
      </c>
      <c r="B233" s="6">
        <v>9</v>
      </c>
      <c r="C233" s="6">
        <v>22</v>
      </c>
      <c r="D233" s="6">
        <v>8.875</v>
      </c>
      <c r="E233" s="6">
        <v>0.25</v>
      </c>
      <c r="F233" s="56"/>
    </row>
    <row r="234" spans="1:6">
      <c r="A234" s="53" t="s">
        <v>29</v>
      </c>
      <c r="B234" s="6">
        <v>8</v>
      </c>
      <c r="C234" s="6">
        <v>22</v>
      </c>
      <c r="D234" s="6">
        <v>7.875</v>
      </c>
      <c r="E234" s="6">
        <v>0.25</v>
      </c>
      <c r="F234" s="56"/>
    </row>
    <row r="235" spans="1:6">
      <c r="A235" s="53" t="s">
        <v>42</v>
      </c>
      <c r="B235" s="6">
        <v>7</v>
      </c>
      <c r="C235" s="6">
        <v>22</v>
      </c>
      <c r="D235" s="6">
        <v>6.875</v>
      </c>
      <c r="E235" s="6">
        <v>0.25</v>
      </c>
      <c r="F235" s="56"/>
    </row>
    <row r="236" spans="1:6">
      <c r="A236" s="53" t="s">
        <v>38</v>
      </c>
      <c r="B236" s="6">
        <v>6</v>
      </c>
      <c r="C236" s="6">
        <v>22</v>
      </c>
      <c r="D236" s="6">
        <v>5.875</v>
      </c>
      <c r="E236" s="6">
        <v>0.25</v>
      </c>
      <c r="F236" s="56"/>
    </row>
    <row r="237" spans="1:6">
      <c r="A237" s="53" t="s">
        <v>44</v>
      </c>
      <c r="B237" s="248">
        <v>5</v>
      </c>
      <c r="C237" s="6">
        <v>22</v>
      </c>
      <c r="D237" s="6">
        <v>4.875</v>
      </c>
      <c r="E237" s="6">
        <v>0.25</v>
      </c>
      <c r="F237" s="58"/>
    </row>
    <row r="238" spans="1:6">
      <c r="A238" s="53" t="s">
        <v>35</v>
      </c>
      <c r="B238" s="6">
        <v>4</v>
      </c>
      <c r="C238" s="6">
        <v>22</v>
      </c>
      <c r="D238" s="6">
        <v>3.875</v>
      </c>
      <c r="E238" s="6">
        <v>0.25</v>
      </c>
      <c r="F238" s="56"/>
    </row>
    <row r="239" spans="1:6">
      <c r="A239" s="53" t="s">
        <v>36</v>
      </c>
      <c r="B239" s="6">
        <v>3</v>
      </c>
      <c r="C239" s="6">
        <v>22</v>
      </c>
      <c r="D239" s="6">
        <v>2.875</v>
      </c>
      <c r="E239" s="6">
        <v>0.25</v>
      </c>
      <c r="F239" s="56"/>
    </row>
    <row r="240" spans="1:6" ht="25.5">
      <c r="A240" s="53" t="s">
        <v>45</v>
      </c>
      <c r="B240" s="6">
        <v>2</v>
      </c>
      <c r="C240" s="6">
        <v>22</v>
      </c>
      <c r="D240" s="6">
        <v>1.875</v>
      </c>
      <c r="E240" s="6">
        <v>0.25</v>
      </c>
      <c r="F240" s="56"/>
    </row>
    <row r="241" spans="1:6">
      <c r="A241" s="53" t="s">
        <v>32</v>
      </c>
      <c r="B241" s="6">
        <v>1</v>
      </c>
      <c r="C241" s="6">
        <v>22</v>
      </c>
      <c r="D241" s="6">
        <v>0.875</v>
      </c>
      <c r="E241" s="6">
        <v>0.25</v>
      </c>
      <c r="F241" s="56"/>
    </row>
    <row r="242" spans="1:6">
      <c r="A242" s="219"/>
      <c r="F242" s="219"/>
    </row>
    <row r="244" spans="1:6">
      <c r="A244" s="184" t="s">
        <v>377</v>
      </c>
      <c r="B244" s="85"/>
      <c r="C244" s="85"/>
      <c r="D244" s="85"/>
      <c r="E244" s="85"/>
      <c r="F244" s="85"/>
    </row>
    <row r="245" spans="1:6">
      <c r="A245" s="6"/>
      <c r="F245" s="6"/>
    </row>
    <row r="246" spans="1:6" ht="30">
      <c r="A246" s="6"/>
      <c r="B246" s="123" t="s">
        <v>14</v>
      </c>
      <c r="C246" s="123" t="s">
        <v>15</v>
      </c>
      <c r="D246" s="123" t="s">
        <v>16</v>
      </c>
      <c r="E246" s="123" t="s">
        <v>17</v>
      </c>
      <c r="F246" s="252" t="s">
        <v>18</v>
      </c>
    </row>
    <row r="247" spans="1:6">
      <c r="A247" s="219" t="s">
        <v>19</v>
      </c>
      <c r="B247" s="218">
        <v>21</v>
      </c>
      <c r="C247" s="6">
        <v>22</v>
      </c>
      <c r="D247" s="6">
        <f t="shared" ref="D247:D267" si="1">B247-E247/2</f>
        <v>20.875</v>
      </c>
      <c r="E247" s="6">
        <v>0.25</v>
      </c>
      <c r="F247" s="219">
        <v>1.1299999999999999</v>
      </c>
    </row>
    <row r="248" spans="1:6">
      <c r="A248" s="219" t="s">
        <v>22</v>
      </c>
      <c r="B248" s="218">
        <v>20</v>
      </c>
      <c r="C248" s="6">
        <v>22</v>
      </c>
      <c r="D248" s="6">
        <f t="shared" si="1"/>
        <v>19.875</v>
      </c>
      <c r="E248" s="6">
        <v>0.25</v>
      </c>
      <c r="F248" s="219"/>
    </row>
    <row r="249" spans="1:6">
      <c r="A249" s="219" t="s">
        <v>35</v>
      </c>
      <c r="B249" s="218">
        <v>19</v>
      </c>
      <c r="C249" s="6">
        <v>22</v>
      </c>
      <c r="D249" s="6">
        <f t="shared" si="1"/>
        <v>18.875</v>
      </c>
      <c r="E249" s="6">
        <v>0.25</v>
      </c>
      <c r="F249" s="219"/>
    </row>
    <row r="250" spans="1:6">
      <c r="A250" s="219" t="s">
        <v>32</v>
      </c>
      <c r="B250" s="218">
        <v>18</v>
      </c>
      <c r="C250" s="6">
        <v>22</v>
      </c>
      <c r="D250" s="6">
        <f t="shared" si="1"/>
        <v>17.875</v>
      </c>
      <c r="E250" s="6">
        <v>0.25</v>
      </c>
      <c r="F250" s="219"/>
    </row>
    <row r="251" spans="1:6">
      <c r="A251" s="219" t="s">
        <v>28</v>
      </c>
      <c r="B251" s="218">
        <v>17</v>
      </c>
      <c r="C251" s="6">
        <v>22</v>
      </c>
      <c r="D251" s="6">
        <f t="shared" si="1"/>
        <v>16.875</v>
      </c>
      <c r="E251" s="6">
        <v>0.25</v>
      </c>
      <c r="F251" s="219"/>
    </row>
    <row r="252" spans="1:6">
      <c r="A252" s="219" t="s">
        <v>21</v>
      </c>
      <c r="B252" s="218">
        <v>16</v>
      </c>
      <c r="C252" s="6">
        <v>22</v>
      </c>
      <c r="D252" s="6">
        <f t="shared" si="1"/>
        <v>15.875</v>
      </c>
      <c r="E252" s="6">
        <v>0.25</v>
      </c>
      <c r="F252" s="219"/>
    </row>
    <row r="253" spans="1:6">
      <c r="A253" s="219" t="s">
        <v>20</v>
      </c>
      <c r="B253" s="218">
        <v>15</v>
      </c>
      <c r="C253" s="6">
        <v>22</v>
      </c>
      <c r="D253" s="6">
        <f t="shared" si="1"/>
        <v>14.875</v>
      </c>
      <c r="E253" s="6">
        <v>0.25</v>
      </c>
      <c r="F253" s="219"/>
    </row>
    <row r="254" spans="1:6">
      <c r="A254" s="219" t="s">
        <v>27</v>
      </c>
      <c r="B254" s="218">
        <v>14</v>
      </c>
      <c r="C254" s="6">
        <v>22</v>
      </c>
      <c r="D254" s="6">
        <f t="shared" si="1"/>
        <v>13.875</v>
      </c>
      <c r="E254" s="6">
        <v>0.25</v>
      </c>
      <c r="F254" s="219"/>
    </row>
    <row r="255" spans="1:6">
      <c r="A255" s="219" t="s">
        <v>30</v>
      </c>
      <c r="B255" s="218">
        <v>13</v>
      </c>
      <c r="C255" s="6">
        <v>22</v>
      </c>
      <c r="D255" s="6">
        <f t="shared" si="1"/>
        <v>12.875</v>
      </c>
      <c r="E255" s="6">
        <v>0.25</v>
      </c>
      <c r="F255" s="219"/>
    </row>
    <row r="256" spans="1:6">
      <c r="A256" s="219" t="s">
        <v>39</v>
      </c>
      <c r="B256" s="218">
        <v>12</v>
      </c>
      <c r="C256" s="6">
        <v>22</v>
      </c>
      <c r="D256" s="6">
        <f t="shared" si="1"/>
        <v>11.875</v>
      </c>
      <c r="E256" s="6">
        <v>0.25</v>
      </c>
      <c r="F256" s="219"/>
    </row>
    <row r="257" spans="1:6">
      <c r="A257" s="219" t="s">
        <v>25</v>
      </c>
      <c r="B257" s="218">
        <v>11</v>
      </c>
      <c r="C257" s="6">
        <v>22</v>
      </c>
      <c r="D257" s="6">
        <f t="shared" si="1"/>
        <v>10.875</v>
      </c>
      <c r="E257" s="6">
        <v>0.25</v>
      </c>
      <c r="F257" s="219"/>
    </row>
    <row r="258" spans="1:6">
      <c r="A258" s="219" t="s">
        <v>24</v>
      </c>
      <c r="B258" s="218">
        <v>10</v>
      </c>
      <c r="C258" s="6">
        <v>22</v>
      </c>
      <c r="D258" s="6">
        <f t="shared" si="1"/>
        <v>9.875</v>
      </c>
      <c r="E258" s="6">
        <v>0.25</v>
      </c>
      <c r="F258" s="219"/>
    </row>
    <row r="259" spans="1:6">
      <c r="A259" s="219" t="s">
        <v>23</v>
      </c>
      <c r="B259" s="218">
        <v>9</v>
      </c>
      <c r="C259" s="6">
        <v>22</v>
      </c>
      <c r="D259" s="6">
        <f t="shared" si="1"/>
        <v>8.875</v>
      </c>
      <c r="E259" s="6">
        <v>0.25</v>
      </c>
      <c r="F259" s="219"/>
    </row>
    <row r="260" spans="1:6">
      <c r="A260" s="219" t="s">
        <v>36</v>
      </c>
      <c r="B260" s="218">
        <v>8</v>
      </c>
      <c r="C260" s="6">
        <v>22</v>
      </c>
      <c r="D260" s="6">
        <f t="shared" si="1"/>
        <v>7.875</v>
      </c>
      <c r="E260" s="6">
        <v>0.25</v>
      </c>
      <c r="F260" s="219"/>
    </row>
    <row r="261" spans="1:6">
      <c r="A261" s="219" t="s">
        <v>29</v>
      </c>
      <c r="B261" s="218">
        <v>7</v>
      </c>
      <c r="C261" s="6">
        <v>22</v>
      </c>
      <c r="D261" s="6">
        <f t="shared" si="1"/>
        <v>6.875</v>
      </c>
      <c r="E261" s="6">
        <v>0.25</v>
      </c>
      <c r="F261" s="219"/>
    </row>
    <row r="262" spans="1:6">
      <c r="A262" s="219" t="s">
        <v>38</v>
      </c>
      <c r="B262" s="218">
        <v>6</v>
      </c>
      <c r="C262" s="6">
        <v>22</v>
      </c>
      <c r="D262" s="6">
        <f t="shared" si="1"/>
        <v>5.875</v>
      </c>
      <c r="E262" s="6">
        <v>0.25</v>
      </c>
      <c r="F262" s="219"/>
    </row>
    <row r="263" spans="1:6">
      <c r="A263" s="219" t="s">
        <v>31</v>
      </c>
      <c r="B263" s="218">
        <v>5</v>
      </c>
      <c r="C263" s="6">
        <v>22</v>
      </c>
      <c r="D263" s="6">
        <f t="shared" si="1"/>
        <v>4.875</v>
      </c>
      <c r="E263" s="6">
        <v>0.25</v>
      </c>
      <c r="F263" s="219"/>
    </row>
    <row r="264" spans="1:6">
      <c r="A264" s="219" t="s">
        <v>37</v>
      </c>
      <c r="B264" s="218">
        <v>4</v>
      </c>
      <c r="C264" s="6">
        <v>22</v>
      </c>
      <c r="D264" s="6">
        <f t="shared" si="1"/>
        <v>3.875</v>
      </c>
      <c r="E264" s="6">
        <v>0.25</v>
      </c>
      <c r="F264" s="219"/>
    </row>
    <row r="265" spans="1:6">
      <c r="A265" s="219" t="s">
        <v>26</v>
      </c>
      <c r="B265" s="218">
        <v>3</v>
      </c>
      <c r="C265" s="6">
        <v>22</v>
      </c>
      <c r="D265" s="6">
        <f t="shared" si="1"/>
        <v>2.875</v>
      </c>
      <c r="E265" s="6">
        <v>0.25</v>
      </c>
      <c r="F265" s="219"/>
    </row>
    <row r="266" spans="1:6">
      <c r="A266" s="219" t="s">
        <v>33</v>
      </c>
      <c r="B266" s="218">
        <v>2</v>
      </c>
      <c r="C266" s="6">
        <v>22</v>
      </c>
      <c r="D266" s="6">
        <f t="shared" si="1"/>
        <v>1.875</v>
      </c>
      <c r="E266" s="6">
        <v>0.25</v>
      </c>
      <c r="F266" s="219"/>
    </row>
    <row r="267" spans="1:6">
      <c r="A267" s="219" t="s">
        <v>34</v>
      </c>
      <c r="B267" s="218">
        <v>1</v>
      </c>
      <c r="C267" s="6">
        <v>22</v>
      </c>
      <c r="D267" s="6">
        <f t="shared" si="1"/>
        <v>0.875</v>
      </c>
      <c r="E267" s="6">
        <v>0.25</v>
      </c>
      <c r="F267" s="219"/>
    </row>
    <row r="268" spans="1:6">
      <c r="A268" s="219"/>
      <c r="B268" s="218"/>
      <c r="F268" s="219"/>
    </row>
    <row r="269" spans="1:6" ht="30">
      <c r="A269" s="217" t="s">
        <v>19</v>
      </c>
      <c r="B269" s="218">
        <v>21</v>
      </c>
      <c r="C269" s="6">
        <v>22</v>
      </c>
      <c r="D269" s="6">
        <f t="shared" ref="D269:D289" si="2">B269-E269/2</f>
        <v>20.875</v>
      </c>
      <c r="E269" s="6">
        <v>0.25</v>
      </c>
      <c r="F269" s="219">
        <v>11.1</v>
      </c>
    </row>
    <row r="270" spans="1:6">
      <c r="A270" s="217" t="s">
        <v>22</v>
      </c>
      <c r="B270" s="218">
        <v>20</v>
      </c>
      <c r="C270" s="6">
        <v>22</v>
      </c>
      <c r="D270" s="6">
        <f t="shared" si="2"/>
        <v>19.875</v>
      </c>
      <c r="E270" s="6">
        <v>0.25</v>
      </c>
      <c r="F270" s="219"/>
    </row>
    <row r="271" spans="1:6">
      <c r="A271" s="217" t="s">
        <v>28</v>
      </c>
      <c r="B271" s="218">
        <v>19</v>
      </c>
      <c r="C271" s="6">
        <v>22</v>
      </c>
      <c r="D271" s="6">
        <f t="shared" si="2"/>
        <v>18.875</v>
      </c>
      <c r="E271" s="6">
        <v>0.25</v>
      </c>
      <c r="F271" s="219"/>
    </row>
    <row r="272" spans="1:6" ht="30">
      <c r="A272" s="217" t="s">
        <v>21</v>
      </c>
      <c r="B272" s="218">
        <v>18</v>
      </c>
      <c r="C272" s="6">
        <v>22</v>
      </c>
      <c r="D272" s="6">
        <f t="shared" si="2"/>
        <v>17.875</v>
      </c>
      <c r="E272" s="6">
        <v>0.25</v>
      </c>
      <c r="F272" s="219"/>
    </row>
    <row r="273" spans="1:6">
      <c r="A273" s="217" t="s">
        <v>20</v>
      </c>
      <c r="B273" s="218">
        <v>17</v>
      </c>
      <c r="C273" s="6">
        <v>22</v>
      </c>
      <c r="D273" s="6">
        <f t="shared" si="2"/>
        <v>16.875</v>
      </c>
      <c r="E273" s="6">
        <v>0.25</v>
      </c>
      <c r="F273" s="219"/>
    </row>
    <row r="274" spans="1:6">
      <c r="A274" s="217" t="s">
        <v>24</v>
      </c>
      <c r="B274" s="218">
        <v>16</v>
      </c>
      <c r="C274" s="6">
        <v>22</v>
      </c>
      <c r="D274" s="6">
        <f t="shared" si="2"/>
        <v>15.875</v>
      </c>
      <c r="E274" s="6">
        <v>0.25</v>
      </c>
      <c r="F274" s="219"/>
    </row>
    <row r="275" spans="1:6">
      <c r="A275" s="217" t="s">
        <v>31</v>
      </c>
      <c r="B275" s="218">
        <v>15</v>
      </c>
      <c r="C275" s="6">
        <v>22</v>
      </c>
      <c r="D275" s="6">
        <f t="shared" si="2"/>
        <v>14.875</v>
      </c>
      <c r="E275" s="6">
        <v>0.25</v>
      </c>
      <c r="F275" s="219"/>
    </row>
    <row r="276" spans="1:6" ht="30">
      <c r="A276" s="217" t="s">
        <v>27</v>
      </c>
      <c r="B276" s="218">
        <v>14</v>
      </c>
      <c r="C276" s="6">
        <v>22</v>
      </c>
      <c r="D276" s="6">
        <f t="shared" si="2"/>
        <v>13.875</v>
      </c>
      <c r="E276" s="6">
        <v>0.25</v>
      </c>
      <c r="F276" s="219"/>
    </row>
    <row r="277" spans="1:6" ht="30">
      <c r="A277" s="217" t="s">
        <v>26</v>
      </c>
      <c r="B277" s="218">
        <v>13</v>
      </c>
      <c r="C277" s="6">
        <v>22</v>
      </c>
      <c r="D277" s="6">
        <f t="shared" si="2"/>
        <v>12.875</v>
      </c>
      <c r="E277" s="6">
        <v>0.25</v>
      </c>
      <c r="F277" s="219"/>
    </row>
    <row r="278" spans="1:6" ht="30">
      <c r="A278" s="217" t="s">
        <v>25</v>
      </c>
      <c r="B278" s="218">
        <v>12</v>
      </c>
      <c r="C278" s="6">
        <v>22</v>
      </c>
      <c r="D278" s="6">
        <f t="shared" si="2"/>
        <v>11.875</v>
      </c>
      <c r="E278" s="6">
        <v>0.25</v>
      </c>
      <c r="F278" s="219"/>
    </row>
    <row r="279" spans="1:6" ht="30">
      <c r="A279" s="217" t="s">
        <v>23</v>
      </c>
      <c r="B279" s="218">
        <v>11</v>
      </c>
      <c r="C279" s="6">
        <v>22</v>
      </c>
      <c r="D279" s="6">
        <f t="shared" si="2"/>
        <v>10.875</v>
      </c>
      <c r="E279" s="6">
        <v>0.25</v>
      </c>
      <c r="F279" s="219"/>
    </row>
    <row r="280" spans="1:6" ht="30">
      <c r="A280" s="217" t="s">
        <v>32</v>
      </c>
      <c r="B280" s="218">
        <v>10</v>
      </c>
      <c r="C280" s="6">
        <v>22</v>
      </c>
      <c r="D280" s="6">
        <f t="shared" si="2"/>
        <v>9.875</v>
      </c>
      <c r="E280" s="6">
        <v>0.25</v>
      </c>
      <c r="F280" s="219"/>
    </row>
    <row r="281" spans="1:6">
      <c r="A281" s="217" t="s">
        <v>35</v>
      </c>
      <c r="B281" s="218">
        <v>9</v>
      </c>
      <c r="C281" s="6">
        <v>22</v>
      </c>
      <c r="D281" s="6">
        <f t="shared" si="2"/>
        <v>8.875</v>
      </c>
      <c r="E281" s="6">
        <v>0.25</v>
      </c>
      <c r="F281" s="219"/>
    </row>
    <row r="282" spans="1:6">
      <c r="A282" s="217" t="s">
        <v>37</v>
      </c>
      <c r="B282" s="218">
        <v>8</v>
      </c>
      <c r="C282" s="6">
        <v>22</v>
      </c>
      <c r="D282" s="6">
        <f t="shared" si="2"/>
        <v>7.875</v>
      </c>
      <c r="E282" s="6">
        <v>0.25</v>
      </c>
      <c r="F282" s="219"/>
    </row>
    <row r="283" spans="1:6">
      <c r="A283" s="217" t="s">
        <v>29</v>
      </c>
      <c r="B283" s="218">
        <v>7</v>
      </c>
      <c r="C283" s="6">
        <v>22</v>
      </c>
      <c r="D283" s="6">
        <f t="shared" si="2"/>
        <v>6.875</v>
      </c>
      <c r="E283" s="6">
        <v>0.25</v>
      </c>
      <c r="F283" s="219"/>
    </row>
    <row r="284" spans="1:6">
      <c r="A284" s="217" t="s">
        <v>36</v>
      </c>
      <c r="B284" s="218">
        <v>6</v>
      </c>
      <c r="C284" s="6">
        <v>22</v>
      </c>
      <c r="D284" s="6">
        <f t="shared" si="2"/>
        <v>5.875</v>
      </c>
      <c r="E284" s="6">
        <v>0.25</v>
      </c>
      <c r="F284" s="219"/>
    </row>
    <row r="285" spans="1:6">
      <c r="A285" s="217" t="s">
        <v>38</v>
      </c>
      <c r="B285" s="218">
        <v>5</v>
      </c>
      <c r="C285" s="6">
        <v>22</v>
      </c>
      <c r="D285" s="6">
        <f t="shared" si="2"/>
        <v>4.875</v>
      </c>
      <c r="E285" s="6">
        <v>0.25</v>
      </c>
      <c r="F285" s="219"/>
    </row>
    <row r="286" spans="1:6">
      <c r="A286" s="217" t="s">
        <v>30</v>
      </c>
      <c r="B286" s="218">
        <v>4</v>
      </c>
      <c r="C286" s="6">
        <v>22</v>
      </c>
      <c r="D286" s="6">
        <f t="shared" si="2"/>
        <v>3.875</v>
      </c>
      <c r="E286" s="6">
        <v>0.25</v>
      </c>
      <c r="F286" s="219"/>
    </row>
    <row r="287" spans="1:6">
      <c r="A287" s="217" t="s">
        <v>33</v>
      </c>
      <c r="B287" s="218">
        <v>3</v>
      </c>
      <c r="C287" s="6">
        <v>22</v>
      </c>
      <c r="D287" s="6">
        <f t="shared" si="2"/>
        <v>2.875</v>
      </c>
      <c r="E287" s="6">
        <v>0.25</v>
      </c>
      <c r="F287" s="219"/>
    </row>
    <row r="288" spans="1:6" ht="30">
      <c r="A288" s="217" t="s">
        <v>39</v>
      </c>
      <c r="B288" s="218">
        <v>2</v>
      </c>
      <c r="C288" s="6">
        <v>22</v>
      </c>
      <c r="D288" s="6">
        <f t="shared" si="2"/>
        <v>1.875</v>
      </c>
      <c r="E288" s="6">
        <v>0.25</v>
      </c>
      <c r="F288" s="219"/>
    </row>
    <row r="289" spans="1:6">
      <c r="A289" s="217" t="s">
        <v>34</v>
      </c>
      <c r="B289" s="218">
        <v>1</v>
      </c>
      <c r="C289" s="6">
        <v>22</v>
      </c>
      <c r="D289" s="6">
        <f t="shared" si="2"/>
        <v>0.875</v>
      </c>
      <c r="E289" s="6">
        <v>0.25</v>
      </c>
      <c r="F289" s="219"/>
    </row>
    <row r="290" spans="1:6">
      <c r="A290" s="217"/>
      <c r="B290" s="218"/>
      <c r="F290" s="219"/>
    </row>
    <row r="291" spans="1:6">
      <c r="A291" s="217" t="s">
        <v>31</v>
      </c>
      <c r="B291" s="218">
        <v>21</v>
      </c>
      <c r="C291" s="6">
        <v>22</v>
      </c>
      <c r="D291" s="6">
        <f t="shared" ref="D291:D311" si="3">B291-E291/2</f>
        <v>20.875</v>
      </c>
      <c r="E291" s="6">
        <v>0.25</v>
      </c>
      <c r="F291" s="219">
        <v>11.3</v>
      </c>
    </row>
    <row r="292" spans="1:6" ht="30">
      <c r="A292" s="217" t="s">
        <v>19</v>
      </c>
      <c r="B292" s="218">
        <v>20</v>
      </c>
      <c r="C292" s="6">
        <v>22</v>
      </c>
      <c r="D292" s="6">
        <f t="shared" si="3"/>
        <v>19.875</v>
      </c>
      <c r="E292" s="6">
        <v>0.25</v>
      </c>
      <c r="F292" s="219"/>
    </row>
    <row r="293" spans="1:6" ht="30">
      <c r="A293" s="217" t="s">
        <v>21</v>
      </c>
      <c r="B293" s="218">
        <v>19</v>
      </c>
      <c r="C293" s="6">
        <v>22</v>
      </c>
      <c r="D293" s="6">
        <f t="shared" si="3"/>
        <v>18.875</v>
      </c>
      <c r="E293" s="6">
        <v>0.25</v>
      </c>
      <c r="F293" s="219"/>
    </row>
    <row r="294" spans="1:6">
      <c r="A294" s="217" t="s">
        <v>29</v>
      </c>
      <c r="B294" s="218">
        <v>18</v>
      </c>
      <c r="C294" s="6">
        <v>22</v>
      </c>
      <c r="D294" s="6">
        <f t="shared" si="3"/>
        <v>17.875</v>
      </c>
      <c r="E294" s="6">
        <v>0.25</v>
      </c>
      <c r="F294" s="219"/>
    </row>
    <row r="295" spans="1:6">
      <c r="A295" s="217" t="s">
        <v>28</v>
      </c>
      <c r="B295" s="218">
        <v>17</v>
      </c>
      <c r="C295" s="6">
        <v>22</v>
      </c>
      <c r="D295" s="6">
        <f t="shared" si="3"/>
        <v>16.875</v>
      </c>
      <c r="E295" s="6">
        <v>0.25</v>
      </c>
      <c r="F295" s="219"/>
    </row>
    <row r="296" spans="1:6" ht="30">
      <c r="A296" s="217" t="s">
        <v>26</v>
      </c>
      <c r="B296" s="218">
        <v>16</v>
      </c>
      <c r="C296" s="6">
        <v>22</v>
      </c>
      <c r="D296" s="6">
        <f t="shared" si="3"/>
        <v>15.875</v>
      </c>
      <c r="E296" s="6">
        <v>0.25</v>
      </c>
      <c r="F296" s="219"/>
    </row>
    <row r="297" spans="1:6">
      <c r="A297" s="217" t="s">
        <v>20</v>
      </c>
      <c r="B297" s="218">
        <v>15</v>
      </c>
      <c r="C297" s="6">
        <v>22</v>
      </c>
      <c r="D297" s="6">
        <f t="shared" si="3"/>
        <v>14.875</v>
      </c>
      <c r="E297" s="6">
        <v>0.25</v>
      </c>
      <c r="F297" s="219"/>
    </row>
    <row r="298" spans="1:6">
      <c r="A298" s="217" t="s">
        <v>24</v>
      </c>
      <c r="B298" s="218">
        <v>14</v>
      </c>
      <c r="C298" s="6">
        <v>22</v>
      </c>
      <c r="D298" s="6">
        <f t="shared" si="3"/>
        <v>13.875</v>
      </c>
      <c r="E298" s="6">
        <v>0.25</v>
      </c>
      <c r="F298" s="219"/>
    </row>
    <row r="299" spans="1:6">
      <c r="A299" s="217" t="s">
        <v>22</v>
      </c>
      <c r="B299" s="218">
        <v>13</v>
      </c>
      <c r="C299" s="6">
        <v>22</v>
      </c>
      <c r="D299" s="6">
        <f t="shared" si="3"/>
        <v>12.875</v>
      </c>
      <c r="E299" s="6">
        <v>0.25</v>
      </c>
      <c r="F299" s="219"/>
    </row>
    <row r="300" spans="1:6" ht="30">
      <c r="A300" s="217" t="s">
        <v>27</v>
      </c>
      <c r="B300" s="218">
        <v>12</v>
      </c>
      <c r="C300" s="6">
        <v>22</v>
      </c>
      <c r="D300" s="6">
        <f t="shared" si="3"/>
        <v>11.875</v>
      </c>
      <c r="E300" s="6">
        <v>0.25</v>
      </c>
      <c r="F300" s="219"/>
    </row>
    <row r="301" spans="1:6">
      <c r="A301" s="217" t="s">
        <v>37</v>
      </c>
      <c r="B301" s="218">
        <v>11</v>
      </c>
      <c r="C301" s="6">
        <v>22</v>
      </c>
      <c r="D301" s="6">
        <f t="shared" si="3"/>
        <v>10.875</v>
      </c>
      <c r="E301" s="6">
        <v>0.25</v>
      </c>
      <c r="F301" s="219"/>
    </row>
    <row r="302" spans="1:6" ht="30">
      <c r="A302" s="217" t="s">
        <v>23</v>
      </c>
      <c r="B302" s="218">
        <v>10</v>
      </c>
      <c r="C302" s="6">
        <v>22</v>
      </c>
      <c r="D302" s="6">
        <f t="shared" si="3"/>
        <v>9.875</v>
      </c>
      <c r="E302" s="6">
        <v>0.25</v>
      </c>
      <c r="F302" s="219"/>
    </row>
    <row r="303" spans="1:6">
      <c r="A303" s="217" t="s">
        <v>34</v>
      </c>
      <c r="B303" s="218">
        <v>9</v>
      </c>
      <c r="C303" s="6">
        <v>22</v>
      </c>
      <c r="D303" s="6">
        <f t="shared" si="3"/>
        <v>8.875</v>
      </c>
      <c r="E303" s="6">
        <v>0.25</v>
      </c>
      <c r="F303" s="219"/>
    </row>
    <row r="304" spans="1:6" ht="30">
      <c r="A304" s="217" t="s">
        <v>25</v>
      </c>
      <c r="B304" s="218">
        <v>8</v>
      </c>
      <c r="C304" s="6">
        <v>22</v>
      </c>
      <c r="D304" s="6">
        <f t="shared" si="3"/>
        <v>7.875</v>
      </c>
      <c r="E304" s="6">
        <v>0.25</v>
      </c>
      <c r="F304" s="219"/>
    </row>
    <row r="305" spans="1:6">
      <c r="A305" s="217" t="s">
        <v>36</v>
      </c>
      <c r="B305" s="218">
        <v>7</v>
      </c>
      <c r="C305" s="6">
        <v>22</v>
      </c>
      <c r="D305" s="6">
        <f t="shared" si="3"/>
        <v>6.875</v>
      </c>
      <c r="E305" s="6">
        <v>0.25</v>
      </c>
      <c r="F305" s="219"/>
    </row>
    <row r="306" spans="1:6">
      <c r="A306" s="217" t="s">
        <v>30</v>
      </c>
      <c r="B306" s="218">
        <v>6</v>
      </c>
      <c r="C306" s="6">
        <v>22</v>
      </c>
      <c r="D306" s="6">
        <f t="shared" si="3"/>
        <v>5.875</v>
      </c>
      <c r="E306" s="6">
        <v>0.25</v>
      </c>
      <c r="F306" s="219"/>
    </row>
    <row r="307" spans="1:6">
      <c r="A307" s="217" t="s">
        <v>38</v>
      </c>
      <c r="B307" s="218">
        <v>5</v>
      </c>
      <c r="C307" s="6">
        <v>22</v>
      </c>
      <c r="D307" s="6">
        <f t="shared" si="3"/>
        <v>4.875</v>
      </c>
      <c r="E307" s="6">
        <v>0.25</v>
      </c>
      <c r="F307" s="219"/>
    </row>
    <row r="308" spans="1:6" ht="30">
      <c r="A308" s="217" t="s">
        <v>39</v>
      </c>
      <c r="B308" s="218">
        <v>4</v>
      </c>
      <c r="C308" s="6">
        <v>22</v>
      </c>
      <c r="D308" s="6">
        <f t="shared" si="3"/>
        <v>3.875</v>
      </c>
      <c r="E308" s="6">
        <v>0.25</v>
      </c>
      <c r="F308" s="219"/>
    </row>
    <row r="309" spans="1:6">
      <c r="A309" s="217" t="s">
        <v>35</v>
      </c>
      <c r="B309" s="218">
        <v>3</v>
      </c>
      <c r="C309" s="6">
        <v>22</v>
      </c>
      <c r="D309" s="6">
        <f t="shared" si="3"/>
        <v>2.875</v>
      </c>
      <c r="E309" s="6">
        <v>0.25</v>
      </c>
      <c r="F309" s="219"/>
    </row>
    <row r="310" spans="1:6">
      <c r="A310" s="217" t="s">
        <v>33</v>
      </c>
      <c r="B310" s="218">
        <v>2</v>
      </c>
      <c r="C310" s="6">
        <v>22</v>
      </c>
      <c r="D310" s="6">
        <f t="shared" si="3"/>
        <v>1.875</v>
      </c>
      <c r="E310" s="6">
        <v>0.25</v>
      </c>
      <c r="F310" s="219"/>
    </row>
    <row r="311" spans="1:6" ht="30">
      <c r="A311" s="217" t="s">
        <v>32</v>
      </c>
      <c r="B311" s="218">
        <v>1</v>
      </c>
      <c r="C311" s="6">
        <v>22</v>
      </c>
      <c r="D311" s="6">
        <f t="shared" si="3"/>
        <v>0.875</v>
      </c>
      <c r="E311" s="6">
        <v>0.25</v>
      </c>
      <c r="F311" s="219"/>
    </row>
    <row r="312" spans="1:6">
      <c r="A312" s="217"/>
      <c r="B312" s="218"/>
      <c r="F312" s="219"/>
    </row>
    <row r="313" spans="1:6" ht="30">
      <c r="A313" s="217" t="s">
        <v>19</v>
      </c>
      <c r="B313" s="218">
        <v>21</v>
      </c>
      <c r="C313" s="6">
        <v>22</v>
      </c>
      <c r="D313" s="6">
        <f t="shared" ref="D313:D333" si="4">B313-E313/2</f>
        <v>20.875</v>
      </c>
      <c r="E313" s="6">
        <v>0.25</v>
      </c>
      <c r="F313" s="219">
        <v>12.1</v>
      </c>
    </row>
    <row r="314" spans="1:6">
      <c r="A314" s="217" t="s">
        <v>35</v>
      </c>
      <c r="B314" s="218">
        <v>20</v>
      </c>
      <c r="C314" s="6">
        <v>22</v>
      </c>
      <c r="D314" s="6">
        <f t="shared" si="4"/>
        <v>19.875</v>
      </c>
      <c r="E314" s="6">
        <v>0.25</v>
      </c>
      <c r="F314" s="219"/>
    </row>
    <row r="315" spans="1:6">
      <c r="A315" s="217" t="s">
        <v>28</v>
      </c>
      <c r="B315" s="218">
        <v>19</v>
      </c>
      <c r="C315" s="6">
        <v>22</v>
      </c>
      <c r="D315" s="6">
        <f t="shared" si="4"/>
        <v>18.875</v>
      </c>
      <c r="E315" s="6">
        <v>0.25</v>
      </c>
      <c r="F315" s="219"/>
    </row>
    <row r="316" spans="1:6">
      <c r="A316" s="217" t="s">
        <v>22</v>
      </c>
      <c r="B316" s="218">
        <v>18</v>
      </c>
      <c r="C316" s="6">
        <v>22</v>
      </c>
      <c r="D316" s="6">
        <f t="shared" si="4"/>
        <v>17.875</v>
      </c>
      <c r="E316" s="6">
        <v>0.25</v>
      </c>
      <c r="F316" s="219"/>
    </row>
    <row r="317" spans="1:6" ht="30">
      <c r="A317" s="217" t="s">
        <v>32</v>
      </c>
      <c r="B317" s="218">
        <v>17</v>
      </c>
      <c r="C317" s="6">
        <v>22</v>
      </c>
      <c r="D317" s="6">
        <f t="shared" si="4"/>
        <v>16.875</v>
      </c>
      <c r="E317" s="6">
        <v>0.25</v>
      </c>
      <c r="F317" s="219"/>
    </row>
    <row r="318" spans="1:6" ht="30">
      <c r="A318" s="217" t="s">
        <v>27</v>
      </c>
      <c r="B318" s="218">
        <v>16</v>
      </c>
      <c r="C318" s="6">
        <v>22</v>
      </c>
      <c r="D318" s="6">
        <f t="shared" si="4"/>
        <v>15.875</v>
      </c>
      <c r="E318" s="6">
        <v>0.25</v>
      </c>
      <c r="F318" s="219"/>
    </row>
    <row r="319" spans="1:6">
      <c r="A319" s="217" t="s">
        <v>20</v>
      </c>
      <c r="B319" s="218">
        <v>15</v>
      </c>
      <c r="C319" s="6">
        <v>22</v>
      </c>
      <c r="D319" s="6">
        <f t="shared" si="4"/>
        <v>14.875</v>
      </c>
      <c r="E319" s="6">
        <v>0.25</v>
      </c>
      <c r="F319" s="219"/>
    </row>
    <row r="320" spans="1:6" ht="30">
      <c r="A320" s="217" t="s">
        <v>21</v>
      </c>
      <c r="B320" s="218">
        <v>14</v>
      </c>
      <c r="C320" s="6">
        <v>22</v>
      </c>
      <c r="D320" s="6">
        <f t="shared" si="4"/>
        <v>13.875</v>
      </c>
      <c r="E320" s="6">
        <v>0.25</v>
      </c>
      <c r="F320" s="219"/>
    </row>
    <row r="321" spans="1:6">
      <c r="A321" s="217" t="s">
        <v>30</v>
      </c>
      <c r="B321" s="218">
        <v>13</v>
      </c>
      <c r="C321" s="6">
        <v>22</v>
      </c>
      <c r="D321" s="6">
        <f t="shared" si="4"/>
        <v>12.875</v>
      </c>
      <c r="E321" s="6">
        <v>0.25</v>
      </c>
      <c r="F321" s="219"/>
    </row>
    <row r="322" spans="1:6" ht="30">
      <c r="A322" s="217" t="s">
        <v>39</v>
      </c>
      <c r="B322" s="218">
        <v>12</v>
      </c>
      <c r="C322" s="6">
        <v>22</v>
      </c>
      <c r="D322" s="6">
        <f t="shared" si="4"/>
        <v>11.875</v>
      </c>
      <c r="E322" s="6">
        <v>0.25</v>
      </c>
      <c r="F322" s="219"/>
    </row>
    <row r="323" spans="1:6">
      <c r="A323" s="217" t="s">
        <v>38</v>
      </c>
      <c r="B323" s="218">
        <v>11</v>
      </c>
      <c r="C323" s="6">
        <v>22</v>
      </c>
      <c r="D323" s="6">
        <f t="shared" si="4"/>
        <v>10.875</v>
      </c>
      <c r="E323" s="6">
        <v>0.25</v>
      </c>
      <c r="F323" s="219"/>
    </row>
    <row r="324" spans="1:6">
      <c r="A324" s="217" t="s">
        <v>24</v>
      </c>
      <c r="B324" s="218">
        <v>10</v>
      </c>
      <c r="C324" s="6">
        <v>22</v>
      </c>
      <c r="D324" s="6">
        <f t="shared" si="4"/>
        <v>9.875</v>
      </c>
      <c r="E324" s="6">
        <v>0.25</v>
      </c>
      <c r="F324" s="219"/>
    </row>
    <row r="325" spans="1:6">
      <c r="A325" s="217" t="s">
        <v>37</v>
      </c>
      <c r="B325" s="218">
        <v>9</v>
      </c>
      <c r="C325" s="6">
        <v>22</v>
      </c>
      <c r="D325" s="6">
        <f t="shared" si="4"/>
        <v>8.875</v>
      </c>
      <c r="E325" s="6">
        <v>0.25</v>
      </c>
      <c r="F325" s="219"/>
    </row>
    <row r="326" spans="1:6" ht="30">
      <c r="A326" s="217" t="s">
        <v>23</v>
      </c>
      <c r="B326" s="218">
        <v>8</v>
      </c>
      <c r="C326" s="6">
        <v>22</v>
      </c>
      <c r="D326" s="6">
        <f t="shared" si="4"/>
        <v>7.875</v>
      </c>
      <c r="E326" s="6">
        <v>0.25</v>
      </c>
      <c r="F326" s="219"/>
    </row>
    <row r="327" spans="1:6">
      <c r="A327" s="217" t="s">
        <v>29</v>
      </c>
      <c r="B327" s="218">
        <v>7</v>
      </c>
      <c r="C327" s="6">
        <v>22</v>
      </c>
      <c r="D327" s="6">
        <f t="shared" si="4"/>
        <v>6.875</v>
      </c>
      <c r="E327" s="6">
        <v>0.25</v>
      </c>
      <c r="F327" s="219"/>
    </row>
    <row r="328" spans="1:6">
      <c r="A328" s="217" t="s">
        <v>31</v>
      </c>
      <c r="B328" s="218">
        <v>6</v>
      </c>
      <c r="C328" s="6">
        <v>22</v>
      </c>
      <c r="D328" s="6">
        <f t="shared" si="4"/>
        <v>5.875</v>
      </c>
      <c r="E328" s="6">
        <v>0.25</v>
      </c>
      <c r="F328" s="219"/>
    </row>
    <row r="329" spans="1:6" ht="30">
      <c r="A329" s="217" t="s">
        <v>25</v>
      </c>
      <c r="B329" s="218">
        <v>5</v>
      </c>
      <c r="C329" s="6">
        <v>22</v>
      </c>
      <c r="D329" s="6">
        <f t="shared" si="4"/>
        <v>4.875</v>
      </c>
      <c r="E329" s="6">
        <v>0.25</v>
      </c>
      <c r="F329" s="219"/>
    </row>
    <row r="330" spans="1:6" ht="30">
      <c r="A330" s="217" t="s">
        <v>26</v>
      </c>
      <c r="B330" s="218">
        <v>4</v>
      </c>
      <c r="C330" s="6">
        <v>22</v>
      </c>
      <c r="D330" s="6">
        <f t="shared" si="4"/>
        <v>3.875</v>
      </c>
      <c r="E330" s="6">
        <v>0.25</v>
      </c>
      <c r="F330" s="219"/>
    </row>
    <row r="331" spans="1:6">
      <c r="A331" s="217" t="s">
        <v>36</v>
      </c>
      <c r="B331" s="218">
        <v>3</v>
      </c>
      <c r="C331" s="6">
        <v>22</v>
      </c>
      <c r="D331" s="6">
        <f t="shared" si="4"/>
        <v>2.875</v>
      </c>
      <c r="E331" s="6">
        <v>0.25</v>
      </c>
      <c r="F331" s="219"/>
    </row>
    <row r="332" spans="1:6">
      <c r="A332" s="217" t="s">
        <v>33</v>
      </c>
      <c r="B332" s="218">
        <v>2</v>
      </c>
      <c r="C332" s="6">
        <v>22</v>
      </c>
      <c r="D332" s="6">
        <f t="shared" si="4"/>
        <v>1.875</v>
      </c>
      <c r="E332" s="6">
        <v>0.25</v>
      </c>
      <c r="F332" s="219"/>
    </row>
    <row r="333" spans="1:6">
      <c r="A333" s="217" t="s">
        <v>34</v>
      </c>
      <c r="B333" s="218">
        <v>1</v>
      </c>
      <c r="C333" s="6">
        <v>22</v>
      </c>
      <c r="D333" s="6">
        <f t="shared" si="4"/>
        <v>0.875</v>
      </c>
      <c r="E333" s="6">
        <v>0.25</v>
      </c>
      <c r="F333" s="219"/>
    </row>
    <row r="334" spans="1:6">
      <c r="A334" s="217"/>
      <c r="B334" s="218"/>
      <c r="F334" s="219"/>
    </row>
    <row r="336" spans="1:6">
      <c r="A336" s="217" t="s">
        <v>35</v>
      </c>
      <c r="B336" s="218">
        <v>21</v>
      </c>
      <c r="C336" s="6">
        <v>22</v>
      </c>
      <c r="D336" s="6">
        <f t="shared" ref="D336:D356" si="5">B336-E336/2</f>
        <v>20.875</v>
      </c>
      <c r="E336" s="6">
        <v>0.25</v>
      </c>
      <c r="F336" s="219">
        <v>13.1</v>
      </c>
    </row>
    <row r="337" spans="1:6" ht="30">
      <c r="A337" s="217" t="s">
        <v>39</v>
      </c>
      <c r="B337" s="218">
        <v>20</v>
      </c>
      <c r="C337" s="6">
        <v>22</v>
      </c>
      <c r="D337" s="6">
        <f t="shared" si="5"/>
        <v>19.875</v>
      </c>
      <c r="E337" s="6">
        <v>0.25</v>
      </c>
      <c r="F337" s="219"/>
    </row>
    <row r="338" spans="1:6">
      <c r="A338" s="217" t="s">
        <v>38</v>
      </c>
      <c r="B338" s="218">
        <v>19</v>
      </c>
      <c r="C338" s="6">
        <v>22</v>
      </c>
      <c r="D338" s="6">
        <f t="shared" si="5"/>
        <v>18.875</v>
      </c>
      <c r="E338" s="6">
        <v>0.25</v>
      </c>
      <c r="F338" s="219"/>
    </row>
    <row r="339" spans="1:6">
      <c r="A339" s="217" t="s">
        <v>30</v>
      </c>
      <c r="B339" s="218">
        <v>18</v>
      </c>
      <c r="C339" s="6">
        <v>22</v>
      </c>
      <c r="D339" s="6">
        <f t="shared" si="5"/>
        <v>17.875</v>
      </c>
      <c r="E339" s="6">
        <v>0.25</v>
      </c>
      <c r="F339" s="219"/>
    </row>
    <row r="340" spans="1:6">
      <c r="A340" s="217" t="s">
        <v>37</v>
      </c>
      <c r="B340" s="218">
        <v>17</v>
      </c>
      <c r="C340" s="6">
        <v>22</v>
      </c>
      <c r="D340" s="6">
        <f t="shared" si="5"/>
        <v>16.875</v>
      </c>
      <c r="E340" s="6">
        <v>0.25</v>
      </c>
      <c r="F340" s="219"/>
    </row>
    <row r="341" spans="1:6" ht="30">
      <c r="A341" s="217" t="s">
        <v>25</v>
      </c>
      <c r="B341" s="218">
        <v>16</v>
      </c>
      <c r="C341" s="6">
        <v>22</v>
      </c>
      <c r="D341" s="6">
        <f t="shared" si="5"/>
        <v>15.875</v>
      </c>
      <c r="E341" s="6">
        <v>0.25</v>
      </c>
      <c r="F341" s="219"/>
    </row>
    <row r="342" spans="1:6">
      <c r="A342" s="217" t="s">
        <v>24</v>
      </c>
      <c r="B342" s="218">
        <v>15</v>
      </c>
      <c r="C342" s="6">
        <v>22</v>
      </c>
      <c r="D342" s="6">
        <f t="shared" si="5"/>
        <v>14.875</v>
      </c>
      <c r="E342" s="6">
        <v>0.25</v>
      </c>
      <c r="F342" s="219"/>
    </row>
    <row r="343" spans="1:6" ht="30">
      <c r="A343" s="217" t="s">
        <v>27</v>
      </c>
      <c r="B343" s="218">
        <v>14</v>
      </c>
      <c r="C343" s="6">
        <v>22</v>
      </c>
      <c r="D343" s="6">
        <f t="shared" si="5"/>
        <v>13.875</v>
      </c>
      <c r="E343" s="6">
        <v>0.25</v>
      </c>
      <c r="F343" s="219"/>
    </row>
    <row r="344" spans="1:6">
      <c r="A344" s="217" t="s">
        <v>31</v>
      </c>
      <c r="B344" s="218">
        <v>13</v>
      </c>
      <c r="C344" s="6">
        <v>22</v>
      </c>
      <c r="D344" s="6">
        <f t="shared" si="5"/>
        <v>12.875</v>
      </c>
      <c r="E344" s="6">
        <v>0.25</v>
      </c>
      <c r="F344" s="219"/>
    </row>
    <row r="345" spans="1:6">
      <c r="A345" s="217" t="s">
        <v>29</v>
      </c>
      <c r="B345" s="218">
        <v>12</v>
      </c>
      <c r="C345" s="6">
        <v>22</v>
      </c>
      <c r="D345" s="6">
        <f t="shared" si="5"/>
        <v>11.875</v>
      </c>
      <c r="E345" s="6">
        <v>0.25</v>
      </c>
      <c r="F345" s="219"/>
    </row>
    <row r="346" spans="1:6">
      <c r="A346" s="217" t="s">
        <v>36</v>
      </c>
      <c r="B346" s="218">
        <v>11</v>
      </c>
      <c r="C346" s="6">
        <v>22</v>
      </c>
      <c r="D346" s="6">
        <f t="shared" si="5"/>
        <v>10.875</v>
      </c>
      <c r="E346" s="6">
        <v>0.25</v>
      </c>
      <c r="F346" s="219"/>
    </row>
    <row r="347" spans="1:6" ht="30">
      <c r="A347" s="217" t="s">
        <v>23</v>
      </c>
      <c r="B347" s="218">
        <v>10</v>
      </c>
      <c r="C347" s="6">
        <v>22</v>
      </c>
      <c r="D347" s="6">
        <f t="shared" si="5"/>
        <v>9.875</v>
      </c>
      <c r="E347" s="6">
        <v>0.25</v>
      </c>
      <c r="F347" s="219"/>
    </row>
    <row r="348" spans="1:6">
      <c r="A348" s="217" t="s">
        <v>33</v>
      </c>
      <c r="B348" s="218">
        <v>9</v>
      </c>
      <c r="C348" s="6">
        <v>22</v>
      </c>
      <c r="D348" s="6">
        <f t="shared" si="5"/>
        <v>8.875</v>
      </c>
      <c r="E348" s="6">
        <v>0.25</v>
      </c>
      <c r="F348" s="219"/>
    </row>
    <row r="349" spans="1:6" ht="30">
      <c r="A349" s="217" t="s">
        <v>21</v>
      </c>
      <c r="B349" s="218">
        <v>8</v>
      </c>
      <c r="C349" s="6">
        <v>22</v>
      </c>
      <c r="D349" s="6">
        <f t="shared" si="5"/>
        <v>7.875</v>
      </c>
      <c r="E349" s="6">
        <v>0.25</v>
      </c>
      <c r="F349" s="219"/>
    </row>
    <row r="350" spans="1:6">
      <c r="A350" s="217" t="s">
        <v>20</v>
      </c>
      <c r="B350" s="218">
        <v>7</v>
      </c>
      <c r="C350" s="6">
        <v>22</v>
      </c>
      <c r="D350" s="6">
        <f t="shared" si="5"/>
        <v>6.875</v>
      </c>
      <c r="E350" s="6">
        <v>0.25</v>
      </c>
      <c r="F350" s="219"/>
    </row>
    <row r="351" spans="1:6">
      <c r="A351" s="217" t="s">
        <v>34</v>
      </c>
      <c r="B351" s="218">
        <v>6</v>
      </c>
      <c r="C351" s="6">
        <v>22</v>
      </c>
      <c r="D351" s="6">
        <f t="shared" si="5"/>
        <v>5.875</v>
      </c>
      <c r="E351" s="6">
        <v>0.25</v>
      </c>
      <c r="F351" s="219"/>
    </row>
    <row r="352" spans="1:6">
      <c r="A352" s="217" t="s">
        <v>22</v>
      </c>
      <c r="B352" s="218">
        <v>5</v>
      </c>
      <c r="C352" s="6">
        <v>22</v>
      </c>
      <c r="D352" s="6">
        <f t="shared" si="5"/>
        <v>4.875</v>
      </c>
      <c r="E352" s="6">
        <v>0.25</v>
      </c>
      <c r="F352" s="219"/>
    </row>
    <row r="353" spans="1:6" ht="30">
      <c r="A353" s="217" t="s">
        <v>19</v>
      </c>
      <c r="B353" s="218">
        <v>4</v>
      </c>
      <c r="C353" s="6">
        <v>22</v>
      </c>
      <c r="D353" s="6">
        <f t="shared" si="5"/>
        <v>3.875</v>
      </c>
      <c r="E353" s="6">
        <v>0.25</v>
      </c>
      <c r="F353" s="219"/>
    </row>
    <row r="354" spans="1:6">
      <c r="A354" s="217" t="s">
        <v>564</v>
      </c>
      <c r="B354" s="218">
        <v>3</v>
      </c>
      <c r="C354" s="6">
        <v>22</v>
      </c>
      <c r="D354" s="6">
        <f t="shared" si="5"/>
        <v>2.875</v>
      </c>
      <c r="E354" s="6">
        <v>0.25</v>
      </c>
      <c r="F354" s="219"/>
    </row>
    <row r="355" spans="1:6">
      <c r="A355" s="217" t="s">
        <v>28</v>
      </c>
      <c r="B355" s="218">
        <v>2</v>
      </c>
      <c r="C355" s="6">
        <v>22</v>
      </c>
      <c r="D355" s="6">
        <f t="shared" si="5"/>
        <v>1.875</v>
      </c>
      <c r="E355" s="6">
        <v>0.25</v>
      </c>
      <c r="F355" s="219"/>
    </row>
    <row r="356" spans="1:6" ht="30">
      <c r="A356" s="217" t="s">
        <v>32</v>
      </c>
      <c r="B356" s="218">
        <v>1</v>
      </c>
      <c r="C356" s="6">
        <v>22</v>
      </c>
      <c r="D356" s="6">
        <f t="shared" si="5"/>
        <v>0.875</v>
      </c>
      <c r="E356" s="6">
        <v>0.25</v>
      </c>
      <c r="F356" s="219"/>
    </row>
    <row r="358" spans="1:6" ht="30">
      <c r="A358" s="217" t="s">
        <v>19</v>
      </c>
      <c r="B358" s="218">
        <v>21</v>
      </c>
      <c r="C358" s="6">
        <v>22</v>
      </c>
      <c r="D358" s="6">
        <f t="shared" ref="D358:D378" si="6">B358-E358/2</f>
        <v>20.875</v>
      </c>
      <c r="E358" s="6">
        <v>0.25</v>
      </c>
      <c r="F358" s="219">
        <v>14.2</v>
      </c>
    </row>
    <row r="359" spans="1:6">
      <c r="A359" s="217" t="s">
        <v>24</v>
      </c>
      <c r="B359" s="218">
        <v>20</v>
      </c>
      <c r="C359" s="6">
        <v>22</v>
      </c>
      <c r="D359" s="6">
        <f t="shared" si="6"/>
        <v>19.875</v>
      </c>
      <c r="E359" s="6">
        <v>0.25</v>
      </c>
      <c r="F359" s="219"/>
    </row>
    <row r="360" spans="1:6">
      <c r="A360" s="217" t="s">
        <v>34</v>
      </c>
      <c r="B360" s="218">
        <v>19</v>
      </c>
      <c r="C360" s="6">
        <v>22</v>
      </c>
      <c r="D360" s="6">
        <f t="shared" si="6"/>
        <v>18.875</v>
      </c>
      <c r="E360" s="6">
        <v>0.25</v>
      </c>
      <c r="F360" s="219"/>
    </row>
    <row r="361" spans="1:6" ht="30">
      <c r="A361" s="217" t="s">
        <v>39</v>
      </c>
      <c r="B361" s="218">
        <v>18</v>
      </c>
      <c r="C361" s="6">
        <v>22</v>
      </c>
      <c r="D361" s="6">
        <f t="shared" si="6"/>
        <v>17.875</v>
      </c>
      <c r="E361" s="6">
        <v>0.25</v>
      </c>
      <c r="F361" s="219"/>
    </row>
    <row r="362" spans="1:6">
      <c r="A362" s="217" t="s">
        <v>37</v>
      </c>
      <c r="B362" s="218">
        <v>17</v>
      </c>
      <c r="C362" s="6">
        <v>22</v>
      </c>
      <c r="D362" s="6">
        <f t="shared" si="6"/>
        <v>16.875</v>
      </c>
      <c r="E362" s="6">
        <v>0.25</v>
      </c>
      <c r="F362" s="219"/>
    </row>
    <row r="363" spans="1:6">
      <c r="A363" s="217" t="s">
        <v>20</v>
      </c>
      <c r="B363" s="218">
        <v>16</v>
      </c>
      <c r="C363" s="6">
        <v>22</v>
      </c>
      <c r="D363" s="6">
        <f t="shared" si="6"/>
        <v>15.875</v>
      </c>
      <c r="E363" s="6">
        <v>0.25</v>
      </c>
      <c r="F363" s="219"/>
    </row>
    <row r="364" spans="1:6" ht="30">
      <c r="A364" s="217" t="s">
        <v>26</v>
      </c>
      <c r="B364" s="218">
        <v>15</v>
      </c>
      <c r="C364" s="6">
        <v>22</v>
      </c>
      <c r="D364" s="6">
        <f t="shared" si="6"/>
        <v>14.875</v>
      </c>
      <c r="E364" s="6">
        <v>0.25</v>
      </c>
      <c r="F364" s="219"/>
    </row>
    <row r="365" spans="1:6">
      <c r="A365" s="217" t="s">
        <v>22</v>
      </c>
      <c r="B365" s="218">
        <v>14</v>
      </c>
      <c r="C365" s="6">
        <v>22</v>
      </c>
      <c r="D365" s="6">
        <f t="shared" si="6"/>
        <v>13.875</v>
      </c>
      <c r="E365" s="6">
        <v>0.25</v>
      </c>
      <c r="F365" s="219"/>
    </row>
    <row r="366" spans="1:6" ht="30">
      <c r="A366" s="217" t="s">
        <v>27</v>
      </c>
      <c r="B366" s="218">
        <v>13</v>
      </c>
      <c r="C366" s="6">
        <v>22</v>
      </c>
      <c r="D366" s="6">
        <f t="shared" si="6"/>
        <v>12.875</v>
      </c>
      <c r="E366" s="6">
        <v>0.25</v>
      </c>
      <c r="F366" s="219"/>
    </row>
    <row r="367" spans="1:6">
      <c r="A367" s="217" t="s">
        <v>38</v>
      </c>
      <c r="B367" s="218">
        <v>12</v>
      </c>
      <c r="C367" s="6">
        <v>22</v>
      </c>
      <c r="D367" s="6">
        <f t="shared" si="6"/>
        <v>11.875</v>
      </c>
      <c r="E367" s="6">
        <v>0.25</v>
      </c>
      <c r="F367" s="219"/>
    </row>
    <row r="368" spans="1:6" ht="30">
      <c r="A368" s="217" t="s">
        <v>25</v>
      </c>
      <c r="B368" s="218">
        <v>11</v>
      </c>
      <c r="C368" s="6">
        <v>22</v>
      </c>
      <c r="D368" s="6">
        <f t="shared" si="6"/>
        <v>10.875</v>
      </c>
      <c r="E368" s="6">
        <v>0.25</v>
      </c>
      <c r="F368" s="219"/>
    </row>
    <row r="369" spans="1:6">
      <c r="A369" s="217" t="s">
        <v>31</v>
      </c>
      <c r="B369" s="218">
        <v>10</v>
      </c>
      <c r="C369" s="6">
        <v>22</v>
      </c>
      <c r="D369" s="6">
        <f t="shared" si="6"/>
        <v>9.875</v>
      </c>
      <c r="E369" s="6">
        <v>0.25</v>
      </c>
      <c r="F369" s="219"/>
    </row>
    <row r="370" spans="1:6">
      <c r="A370" s="217" t="s">
        <v>36</v>
      </c>
      <c r="B370" s="218">
        <v>9</v>
      </c>
      <c r="C370" s="6">
        <v>22</v>
      </c>
      <c r="D370" s="6">
        <f t="shared" si="6"/>
        <v>8.875</v>
      </c>
      <c r="E370" s="6">
        <v>0.25</v>
      </c>
      <c r="F370" s="219"/>
    </row>
    <row r="371" spans="1:6" ht="30">
      <c r="A371" s="217" t="s">
        <v>21</v>
      </c>
      <c r="B371" s="218">
        <v>8</v>
      </c>
      <c r="C371" s="6">
        <v>22</v>
      </c>
      <c r="D371" s="6">
        <f t="shared" si="6"/>
        <v>7.875</v>
      </c>
      <c r="E371" s="6">
        <v>0.25</v>
      </c>
      <c r="F371" s="219"/>
    </row>
    <row r="372" spans="1:6">
      <c r="A372" s="217" t="s">
        <v>35</v>
      </c>
      <c r="B372" s="218">
        <v>7</v>
      </c>
      <c r="C372" s="6">
        <v>22</v>
      </c>
      <c r="D372" s="6">
        <f t="shared" si="6"/>
        <v>6.875</v>
      </c>
      <c r="E372" s="6">
        <v>0.25</v>
      </c>
      <c r="F372" s="219"/>
    </row>
    <row r="373" spans="1:6">
      <c r="A373" s="217" t="s">
        <v>29</v>
      </c>
      <c r="B373" s="218">
        <v>6</v>
      </c>
      <c r="C373" s="6">
        <v>22</v>
      </c>
      <c r="D373" s="6">
        <f t="shared" si="6"/>
        <v>5.875</v>
      </c>
      <c r="E373" s="6">
        <v>0.25</v>
      </c>
      <c r="F373" s="219"/>
    </row>
    <row r="374" spans="1:6">
      <c r="A374" s="217" t="s">
        <v>28</v>
      </c>
      <c r="B374" s="218">
        <v>5</v>
      </c>
      <c r="C374" s="6">
        <v>22</v>
      </c>
      <c r="D374" s="6">
        <f t="shared" si="6"/>
        <v>4.875</v>
      </c>
      <c r="E374" s="6">
        <v>0.25</v>
      </c>
      <c r="F374" s="219"/>
    </row>
    <row r="375" spans="1:6" ht="30">
      <c r="A375" s="217" t="s">
        <v>23</v>
      </c>
      <c r="B375" s="218">
        <v>4</v>
      </c>
      <c r="C375" s="6">
        <v>22</v>
      </c>
      <c r="D375" s="6">
        <f t="shared" si="6"/>
        <v>3.875</v>
      </c>
      <c r="E375" s="6">
        <v>0.25</v>
      </c>
      <c r="F375" s="219"/>
    </row>
    <row r="376" spans="1:6" ht="30">
      <c r="A376" s="217" t="s">
        <v>32</v>
      </c>
      <c r="B376" s="218">
        <v>3</v>
      </c>
      <c r="C376" s="6">
        <v>22</v>
      </c>
      <c r="D376" s="6">
        <f t="shared" si="6"/>
        <v>2.875</v>
      </c>
      <c r="E376" s="6">
        <v>0.25</v>
      </c>
      <c r="F376" s="219"/>
    </row>
    <row r="377" spans="1:6">
      <c r="A377" s="217" t="s">
        <v>30</v>
      </c>
      <c r="B377" s="218">
        <v>2</v>
      </c>
      <c r="C377" s="6">
        <v>22</v>
      </c>
      <c r="D377" s="6">
        <f t="shared" si="6"/>
        <v>1.875</v>
      </c>
      <c r="E377" s="6">
        <v>0.25</v>
      </c>
      <c r="F377" s="219"/>
    </row>
    <row r="378" spans="1:6">
      <c r="A378" s="217" t="s">
        <v>33</v>
      </c>
      <c r="B378" s="218">
        <v>1</v>
      </c>
      <c r="C378" s="6">
        <v>22</v>
      </c>
      <c r="D378" s="6">
        <f t="shared" si="6"/>
        <v>0.875</v>
      </c>
      <c r="E378" s="6">
        <v>0.25</v>
      </c>
      <c r="F378" s="219"/>
    </row>
    <row r="380" spans="1:6">
      <c r="A380" s="217" t="s">
        <v>24</v>
      </c>
      <c r="B380" s="218">
        <v>21</v>
      </c>
      <c r="C380" s="6">
        <v>22</v>
      </c>
      <c r="D380" s="6">
        <f t="shared" ref="D380:D400" si="7">B380-E380/2</f>
        <v>20.875</v>
      </c>
      <c r="E380" s="6">
        <v>0.25</v>
      </c>
      <c r="F380" s="219">
        <v>14.6</v>
      </c>
    </row>
    <row r="381" spans="1:6">
      <c r="A381" s="217" t="s">
        <v>34</v>
      </c>
      <c r="B381" s="218">
        <v>20</v>
      </c>
      <c r="C381" s="6">
        <v>22</v>
      </c>
      <c r="D381" s="6">
        <f t="shared" si="7"/>
        <v>19.875</v>
      </c>
      <c r="E381" s="6">
        <v>0.25</v>
      </c>
      <c r="F381" s="219"/>
    </row>
    <row r="382" spans="1:6" ht="30">
      <c r="A382" s="217" t="s">
        <v>25</v>
      </c>
      <c r="B382" s="218">
        <v>19</v>
      </c>
      <c r="C382" s="6">
        <v>22</v>
      </c>
      <c r="D382" s="6">
        <f t="shared" si="7"/>
        <v>18.875</v>
      </c>
      <c r="E382" s="6">
        <v>0.25</v>
      </c>
      <c r="F382" s="219"/>
    </row>
    <row r="383" spans="1:6" ht="30">
      <c r="A383" s="217" t="s">
        <v>26</v>
      </c>
      <c r="B383" s="218">
        <v>18</v>
      </c>
      <c r="C383" s="6">
        <v>22</v>
      </c>
      <c r="D383" s="6">
        <f t="shared" si="7"/>
        <v>17.875</v>
      </c>
      <c r="E383" s="6">
        <v>0.25</v>
      </c>
      <c r="F383" s="219"/>
    </row>
    <row r="384" spans="1:6">
      <c r="A384" s="217" t="s">
        <v>28</v>
      </c>
      <c r="B384" s="218">
        <v>17</v>
      </c>
      <c r="C384" s="6">
        <v>22</v>
      </c>
      <c r="D384" s="6">
        <f t="shared" si="7"/>
        <v>16.875</v>
      </c>
      <c r="E384" s="6">
        <v>0.25</v>
      </c>
      <c r="F384" s="219"/>
    </row>
    <row r="385" spans="1:6">
      <c r="A385" s="217" t="s">
        <v>20</v>
      </c>
      <c r="B385" s="218">
        <v>16</v>
      </c>
      <c r="C385" s="6">
        <v>22</v>
      </c>
      <c r="D385" s="6">
        <f t="shared" si="7"/>
        <v>15.875</v>
      </c>
      <c r="E385" s="6">
        <v>0.25</v>
      </c>
      <c r="F385" s="219"/>
    </row>
    <row r="386" spans="1:6" ht="30">
      <c r="A386" s="217" t="s">
        <v>19</v>
      </c>
      <c r="B386" s="218">
        <v>15</v>
      </c>
      <c r="C386" s="6">
        <v>22</v>
      </c>
      <c r="D386" s="6">
        <f t="shared" si="7"/>
        <v>14.875</v>
      </c>
      <c r="E386" s="6">
        <v>0.25</v>
      </c>
      <c r="F386" s="219"/>
    </row>
    <row r="387" spans="1:6" ht="30">
      <c r="A387" s="217" t="s">
        <v>23</v>
      </c>
      <c r="B387" s="218">
        <v>14</v>
      </c>
      <c r="C387" s="6">
        <v>22</v>
      </c>
      <c r="D387" s="6">
        <f t="shared" si="7"/>
        <v>13.875</v>
      </c>
      <c r="E387" s="6">
        <v>0.25</v>
      </c>
      <c r="F387" s="219"/>
    </row>
    <row r="388" spans="1:6">
      <c r="A388" s="217" t="s">
        <v>31</v>
      </c>
      <c r="B388" s="218">
        <v>13</v>
      </c>
      <c r="C388" s="6">
        <v>22</v>
      </c>
      <c r="D388" s="6">
        <f t="shared" si="7"/>
        <v>12.875</v>
      </c>
      <c r="E388" s="6">
        <v>0.25</v>
      </c>
      <c r="F388" s="219"/>
    </row>
    <row r="389" spans="1:6">
      <c r="A389" s="217" t="s">
        <v>29</v>
      </c>
      <c r="B389" s="218">
        <v>12</v>
      </c>
      <c r="C389" s="6">
        <v>22</v>
      </c>
      <c r="D389" s="6">
        <f t="shared" si="7"/>
        <v>11.875</v>
      </c>
      <c r="E389" s="6">
        <v>0.25</v>
      </c>
      <c r="F389" s="219"/>
    </row>
    <row r="390" spans="1:6">
      <c r="A390" s="217" t="s">
        <v>38</v>
      </c>
      <c r="B390" s="218">
        <v>11</v>
      </c>
      <c r="C390" s="6">
        <v>22</v>
      </c>
      <c r="D390" s="6">
        <f t="shared" si="7"/>
        <v>10.875</v>
      </c>
      <c r="E390" s="6">
        <v>0.25</v>
      </c>
      <c r="F390" s="219"/>
    </row>
    <row r="391" spans="1:6">
      <c r="A391" s="217" t="s">
        <v>35</v>
      </c>
      <c r="B391" s="218">
        <v>10</v>
      </c>
      <c r="C391" s="6">
        <v>22</v>
      </c>
      <c r="D391" s="6">
        <f t="shared" si="7"/>
        <v>9.875</v>
      </c>
      <c r="E391" s="6">
        <v>0.25</v>
      </c>
      <c r="F391" s="219"/>
    </row>
    <row r="392" spans="1:6">
      <c r="A392" s="217" t="s">
        <v>22</v>
      </c>
      <c r="B392" s="218">
        <v>9</v>
      </c>
      <c r="C392" s="6">
        <v>22</v>
      </c>
      <c r="D392" s="6">
        <f t="shared" si="7"/>
        <v>8.875</v>
      </c>
      <c r="E392" s="6">
        <v>0.25</v>
      </c>
      <c r="F392" s="219"/>
    </row>
    <row r="393" spans="1:6" ht="30">
      <c r="A393" s="217" t="s">
        <v>32</v>
      </c>
      <c r="B393" s="218">
        <v>8</v>
      </c>
      <c r="C393" s="6">
        <v>22</v>
      </c>
      <c r="D393" s="6">
        <f t="shared" si="7"/>
        <v>7.875</v>
      </c>
      <c r="E393" s="6">
        <v>0.25</v>
      </c>
      <c r="F393" s="219"/>
    </row>
    <row r="394" spans="1:6" ht="30">
      <c r="A394" s="217" t="s">
        <v>21</v>
      </c>
      <c r="B394" s="218">
        <v>7</v>
      </c>
      <c r="C394" s="6">
        <v>22</v>
      </c>
      <c r="D394" s="6">
        <f t="shared" si="7"/>
        <v>6.875</v>
      </c>
      <c r="E394" s="6">
        <v>0.25</v>
      </c>
      <c r="F394" s="219"/>
    </row>
    <row r="395" spans="1:6">
      <c r="A395" s="217" t="s">
        <v>36</v>
      </c>
      <c r="B395" s="218">
        <v>6</v>
      </c>
      <c r="C395" s="6">
        <v>22</v>
      </c>
      <c r="D395" s="6">
        <f t="shared" si="7"/>
        <v>5.875</v>
      </c>
      <c r="E395" s="6">
        <v>0.25</v>
      </c>
      <c r="F395" s="219"/>
    </row>
    <row r="396" spans="1:6" ht="30">
      <c r="A396" s="217" t="s">
        <v>27</v>
      </c>
      <c r="B396" s="218">
        <v>5</v>
      </c>
      <c r="C396" s="6">
        <v>22</v>
      </c>
      <c r="D396" s="6">
        <f t="shared" si="7"/>
        <v>4.875</v>
      </c>
      <c r="E396" s="6">
        <v>0.25</v>
      </c>
      <c r="F396" s="219"/>
    </row>
    <row r="397" spans="1:6">
      <c r="A397" s="217" t="s">
        <v>37</v>
      </c>
      <c r="B397" s="218">
        <v>4</v>
      </c>
      <c r="C397" s="6">
        <v>22</v>
      </c>
      <c r="D397" s="6">
        <f t="shared" si="7"/>
        <v>3.875</v>
      </c>
      <c r="E397" s="6">
        <v>0.25</v>
      </c>
      <c r="F397" s="219"/>
    </row>
    <row r="398" spans="1:6" ht="30">
      <c r="A398" s="217" t="s">
        <v>39</v>
      </c>
      <c r="B398" s="218">
        <v>3</v>
      </c>
      <c r="C398" s="6">
        <v>22</v>
      </c>
      <c r="D398" s="6">
        <f t="shared" si="7"/>
        <v>2.875</v>
      </c>
      <c r="E398" s="6">
        <v>0.25</v>
      </c>
      <c r="F398" s="219"/>
    </row>
    <row r="399" spans="1:6">
      <c r="A399" s="217" t="s">
        <v>33</v>
      </c>
      <c r="B399" s="218">
        <v>2</v>
      </c>
      <c r="C399" s="6">
        <v>22</v>
      </c>
      <c r="D399" s="6">
        <f t="shared" si="7"/>
        <v>1.875</v>
      </c>
      <c r="E399" s="6">
        <v>0.25</v>
      </c>
      <c r="F399" s="219"/>
    </row>
    <row r="400" spans="1:6">
      <c r="A400" s="217" t="s">
        <v>30</v>
      </c>
      <c r="B400" s="218">
        <v>1</v>
      </c>
      <c r="C400" s="6">
        <v>22</v>
      </c>
      <c r="D400" s="6">
        <f t="shared" si="7"/>
        <v>0.875</v>
      </c>
      <c r="E400" s="6">
        <v>0.25</v>
      </c>
      <c r="F400" s="219"/>
    </row>
    <row r="401" spans="1:6">
      <c r="A401" s="219"/>
      <c r="F401" s="219"/>
    </row>
    <row r="404" spans="1:6">
      <c r="A404" s="217" t="s">
        <v>35</v>
      </c>
      <c r="B404" s="218">
        <v>21</v>
      </c>
      <c r="C404" s="6">
        <v>22</v>
      </c>
      <c r="D404" s="6">
        <f t="shared" ref="D404:D424" si="8">B404-E404/2</f>
        <v>20.875</v>
      </c>
      <c r="E404" s="6">
        <v>0.25</v>
      </c>
      <c r="F404" s="219">
        <v>15.1</v>
      </c>
    </row>
    <row r="405" spans="1:6" ht="30">
      <c r="A405" s="217" t="s">
        <v>32</v>
      </c>
      <c r="B405" s="218">
        <v>20</v>
      </c>
      <c r="C405" s="6">
        <v>22</v>
      </c>
      <c r="D405" s="6">
        <f t="shared" si="8"/>
        <v>19.875</v>
      </c>
      <c r="E405" s="6">
        <v>0.25</v>
      </c>
      <c r="F405" s="219"/>
    </row>
    <row r="406" spans="1:6">
      <c r="A406" s="217" t="s">
        <v>28</v>
      </c>
      <c r="B406" s="218">
        <v>19</v>
      </c>
      <c r="C406" s="6">
        <v>22</v>
      </c>
      <c r="D406" s="6">
        <f t="shared" si="8"/>
        <v>18.875</v>
      </c>
      <c r="E406" s="6">
        <v>0.25</v>
      </c>
      <c r="F406" s="219"/>
    </row>
    <row r="407" spans="1:6" ht="30">
      <c r="A407" s="217" t="s">
        <v>19</v>
      </c>
      <c r="B407" s="218">
        <v>18</v>
      </c>
      <c r="C407" s="6">
        <v>22</v>
      </c>
      <c r="D407" s="6">
        <f t="shared" si="8"/>
        <v>17.875</v>
      </c>
      <c r="E407" s="6">
        <v>0.25</v>
      </c>
      <c r="F407" s="219"/>
    </row>
    <row r="408" spans="1:6">
      <c r="A408" s="217" t="s">
        <v>22</v>
      </c>
      <c r="B408" s="218">
        <v>17</v>
      </c>
      <c r="C408" s="6">
        <v>22</v>
      </c>
      <c r="D408" s="6">
        <f t="shared" si="8"/>
        <v>16.875</v>
      </c>
      <c r="E408" s="6">
        <v>0.25</v>
      </c>
      <c r="F408" s="219"/>
    </row>
    <row r="409" spans="1:6" ht="30">
      <c r="A409" s="217" t="s">
        <v>39</v>
      </c>
      <c r="B409" s="218">
        <v>16</v>
      </c>
      <c r="C409" s="6">
        <v>22</v>
      </c>
      <c r="D409" s="6">
        <f t="shared" si="8"/>
        <v>15.875</v>
      </c>
      <c r="E409" s="6">
        <v>0.25</v>
      </c>
      <c r="F409" s="219"/>
    </row>
    <row r="410" spans="1:6">
      <c r="A410" s="217" t="s">
        <v>36</v>
      </c>
      <c r="B410" s="218">
        <v>15</v>
      </c>
      <c r="C410" s="6">
        <v>22</v>
      </c>
      <c r="D410" s="6">
        <f t="shared" si="8"/>
        <v>14.875</v>
      </c>
      <c r="E410" s="6">
        <v>0.25</v>
      </c>
      <c r="F410" s="219"/>
    </row>
    <row r="411" spans="1:6" ht="30">
      <c r="A411" s="217" t="s">
        <v>21</v>
      </c>
      <c r="B411" s="218">
        <v>14</v>
      </c>
      <c r="C411" s="6">
        <v>22</v>
      </c>
      <c r="D411" s="6">
        <f t="shared" si="8"/>
        <v>13.875</v>
      </c>
      <c r="E411" s="6">
        <v>0.25</v>
      </c>
      <c r="F411" s="219"/>
    </row>
    <row r="412" spans="1:6" ht="30">
      <c r="A412" s="217" t="s">
        <v>27</v>
      </c>
      <c r="B412" s="218">
        <v>13</v>
      </c>
      <c r="C412" s="6">
        <v>22</v>
      </c>
      <c r="D412" s="6">
        <f t="shared" si="8"/>
        <v>12.875</v>
      </c>
      <c r="E412" s="6">
        <v>0.25</v>
      </c>
      <c r="F412" s="219"/>
    </row>
    <row r="413" spans="1:6">
      <c r="A413" s="217" t="s">
        <v>30</v>
      </c>
      <c r="B413" s="218">
        <v>12</v>
      </c>
      <c r="C413" s="6">
        <v>22</v>
      </c>
      <c r="D413" s="6">
        <f t="shared" si="8"/>
        <v>11.875</v>
      </c>
      <c r="E413" s="6">
        <v>0.25</v>
      </c>
      <c r="F413" s="219"/>
    </row>
    <row r="414" spans="1:6">
      <c r="A414" s="217" t="s">
        <v>37</v>
      </c>
      <c r="B414" s="218">
        <v>11</v>
      </c>
      <c r="C414" s="6">
        <v>22</v>
      </c>
      <c r="D414" s="6">
        <f t="shared" si="8"/>
        <v>10.875</v>
      </c>
      <c r="E414" s="6">
        <v>0.25</v>
      </c>
      <c r="F414" s="219"/>
    </row>
    <row r="415" spans="1:6" ht="30">
      <c r="A415" s="217" t="s">
        <v>23</v>
      </c>
      <c r="B415" s="218">
        <v>10</v>
      </c>
      <c r="C415" s="6">
        <v>22</v>
      </c>
      <c r="D415" s="6">
        <f t="shared" si="8"/>
        <v>9.875</v>
      </c>
      <c r="E415" s="6">
        <v>0.25</v>
      </c>
      <c r="F415" s="219"/>
    </row>
    <row r="416" spans="1:6">
      <c r="A416" s="217" t="s">
        <v>20</v>
      </c>
      <c r="B416" s="218">
        <v>9</v>
      </c>
      <c r="C416" s="6">
        <v>22</v>
      </c>
      <c r="D416" s="6">
        <f t="shared" si="8"/>
        <v>8.875</v>
      </c>
      <c r="E416" s="6">
        <v>0.25</v>
      </c>
      <c r="F416" s="219"/>
    </row>
    <row r="417" spans="1:6">
      <c r="A417" s="217" t="s">
        <v>38</v>
      </c>
      <c r="B417" s="218">
        <v>8</v>
      </c>
      <c r="C417" s="6">
        <v>22</v>
      </c>
      <c r="D417" s="6">
        <f t="shared" si="8"/>
        <v>7.875</v>
      </c>
      <c r="E417" s="6">
        <v>0.25</v>
      </c>
      <c r="F417" s="219"/>
    </row>
    <row r="418" spans="1:6">
      <c r="A418" s="217" t="s">
        <v>29</v>
      </c>
      <c r="B418" s="218">
        <v>7</v>
      </c>
      <c r="C418" s="6">
        <v>22</v>
      </c>
      <c r="D418" s="6">
        <f t="shared" si="8"/>
        <v>6.875</v>
      </c>
      <c r="E418" s="6">
        <v>0.25</v>
      </c>
      <c r="F418" s="219"/>
    </row>
    <row r="419" spans="1:6">
      <c r="A419" s="217" t="s">
        <v>33</v>
      </c>
      <c r="B419" s="218">
        <v>6</v>
      </c>
      <c r="C419" s="6">
        <v>22</v>
      </c>
      <c r="D419" s="6">
        <f t="shared" si="8"/>
        <v>5.875</v>
      </c>
      <c r="E419" s="6">
        <v>0.25</v>
      </c>
      <c r="F419" s="219"/>
    </row>
    <row r="420" spans="1:6">
      <c r="A420" s="217" t="s">
        <v>31</v>
      </c>
      <c r="B420" s="218">
        <v>5</v>
      </c>
      <c r="C420" s="6">
        <v>22</v>
      </c>
      <c r="D420" s="6">
        <f t="shared" si="8"/>
        <v>4.875</v>
      </c>
      <c r="E420" s="6">
        <v>0.25</v>
      </c>
      <c r="F420" s="219"/>
    </row>
    <row r="421" spans="1:6" ht="30">
      <c r="A421" s="217" t="s">
        <v>26</v>
      </c>
      <c r="B421" s="218">
        <v>4</v>
      </c>
      <c r="C421" s="6">
        <v>22</v>
      </c>
      <c r="D421" s="6">
        <f t="shared" si="8"/>
        <v>3.875</v>
      </c>
      <c r="E421" s="6">
        <v>0.25</v>
      </c>
      <c r="F421" s="219"/>
    </row>
    <row r="422" spans="1:6" ht="30">
      <c r="A422" s="217" t="s">
        <v>25</v>
      </c>
      <c r="B422" s="218">
        <v>3</v>
      </c>
      <c r="C422" s="6">
        <v>22</v>
      </c>
      <c r="D422" s="6">
        <f t="shared" si="8"/>
        <v>2.875</v>
      </c>
      <c r="E422" s="6">
        <v>0.25</v>
      </c>
      <c r="F422" s="219"/>
    </row>
    <row r="423" spans="1:6">
      <c r="A423" s="217" t="s">
        <v>34</v>
      </c>
      <c r="B423" s="218">
        <v>2</v>
      </c>
      <c r="C423" s="6">
        <v>22</v>
      </c>
      <c r="D423" s="6">
        <f t="shared" si="8"/>
        <v>1.875</v>
      </c>
      <c r="E423" s="6">
        <v>0.25</v>
      </c>
      <c r="F423" s="219"/>
    </row>
    <row r="424" spans="1:6">
      <c r="A424" s="217" t="s">
        <v>24</v>
      </c>
      <c r="B424" s="218">
        <v>1</v>
      </c>
      <c r="C424" s="6">
        <v>22</v>
      </c>
      <c r="D424" s="6">
        <f t="shared" si="8"/>
        <v>0.875</v>
      </c>
      <c r="E424" s="6">
        <v>0.25</v>
      </c>
      <c r="F424" s="219"/>
    </row>
    <row r="426" spans="1:6">
      <c r="A426" s="217" t="s">
        <v>35</v>
      </c>
      <c r="B426" s="218">
        <v>21</v>
      </c>
      <c r="C426" s="6">
        <v>22</v>
      </c>
      <c r="D426" s="6">
        <f t="shared" ref="D426:D446" si="9">B426-E426/2</f>
        <v>20.875</v>
      </c>
      <c r="E426" s="6">
        <v>0.25</v>
      </c>
      <c r="F426" s="219">
        <v>15.3</v>
      </c>
    </row>
    <row r="427" spans="1:6">
      <c r="A427" s="217" t="s">
        <v>28</v>
      </c>
      <c r="B427" s="218">
        <v>20</v>
      </c>
      <c r="C427" s="6">
        <v>22</v>
      </c>
      <c r="D427" s="6">
        <f t="shared" si="9"/>
        <v>19.875</v>
      </c>
      <c r="E427" s="6">
        <v>0.25</v>
      </c>
      <c r="F427" s="219"/>
    </row>
    <row r="428" spans="1:6" ht="30">
      <c r="A428" s="217" t="s">
        <v>32</v>
      </c>
      <c r="B428" s="218">
        <v>19</v>
      </c>
      <c r="C428" s="6">
        <v>22</v>
      </c>
      <c r="D428" s="6">
        <f t="shared" si="9"/>
        <v>18.875</v>
      </c>
      <c r="E428" s="6">
        <v>0.25</v>
      </c>
      <c r="F428" s="219"/>
    </row>
    <row r="429" spans="1:6" ht="30">
      <c r="A429" s="217" t="s">
        <v>19</v>
      </c>
      <c r="B429" s="218">
        <v>18</v>
      </c>
      <c r="C429" s="6">
        <v>22</v>
      </c>
      <c r="D429" s="6">
        <f t="shared" si="9"/>
        <v>17.875</v>
      </c>
      <c r="E429" s="6">
        <v>0.25</v>
      </c>
      <c r="F429" s="219"/>
    </row>
    <row r="430" spans="1:6">
      <c r="A430" s="217" t="s">
        <v>22</v>
      </c>
      <c r="B430" s="218">
        <v>17</v>
      </c>
      <c r="C430" s="6">
        <v>22</v>
      </c>
      <c r="D430" s="6">
        <f t="shared" si="9"/>
        <v>16.875</v>
      </c>
      <c r="E430" s="6">
        <v>0.25</v>
      </c>
      <c r="F430" s="219"/>
    </row>
    <row r="431" spans="1:6" ht="30">
      <c r="A431" s="217" t="s">
        <v>39</v>
      </c>
      <c r="B431" s="218">
        <v>16</v>
      </c>
      <c r="C431" s="6">
        <v>22</v>
      </c>
      <c r="D431" s="6">
        <f t="shared" si="9"/>
        <v>15.875</v>
      </c>
      <c r="E431" s="6">
        <v>0.25</v>
      </c>
      <c r="F431" s="219"/>
    </row>
    <row r="432" spans="1:6">
      <c r="A432" s="217" t="s">
        <v>36</v>
      </c>
      <c r="B432" s="218">
        <v>15</v>
      </c>
      <c r="C432" s="6">
        <v>22</v>
      </c>
      <c r="D432" s="6">
        <f t="shared" si="9"/>
        <v>14.875</v>
      </c>
      <c r="E432" s="6">
        <v>0.25</v>
      </c>
      <c r="F432" s="219"/>
    </row>
    <row r="433" spans="1:6" ht="30">
      <c r="A433" s="217" t="s">
        <v>27</v>
      </c>
      <c r="B433" s="218">
        <v>14</v>
      </c>
      <c r="C433" s="6">
        <v>22</v>
      </c>
      <c r="D433" s="6">
        <f t="shared" si="9"/>
        <v>13.875</v>
      </c>
      <c r="E433" s="6">
        <v>0.25</v>
      </c>
      <c r="F433" s="219"/>
    </row>
    <row r="434" spans="1:6" ht="30">
      <c r="A434" s="217" t="s">
        <v>21</v>
      </c>
      <c r="B434" s="218">
        <v>13</v>
      </c>
      <c r="C434" s="6">
        <v>22</v>
      </c>
      <c r="D434" s="6">
        <f t="shared" si="9"/>
        <v>12.875</v>
      </c>
      <c r="E434" s="6">
        <v>0.25</v>
      </c>
      <c r="F434" s="219"/>
    </row>
    <row r="435" spans="1:6">
      <c r="A435" s="217" t="s">
        <v>30</v>
      </c>
      <c r="B435" s="218">
        <v>12</v>
      </c>
      <c r="C435" s="6">
        <v>22</v>
      </c>
      <c r="D435" s="6">
        <f t="shared" si="9"/>
        <v>11.875</v>
      </c>
      <c r="E435" s="6">
        <v>0.25</v>
      </c>
      <c r="F435" s="219"/>
    </row>
    <row r="436" spans="1:6" ht="30">
      <c r="A436" s="217" t="s">
        <v>23</v>
      </c>
      <c r="B436" s="218">
        <v>11</v>
      </c>
      <c r="C436" s="6">
        <v>22</v>
      </c>
      <c r="D436" s="6">
        <f t="shared" si="9"/>
        <v>10.875</v>
      </c>
      <c r="E436" s="6">
        <v>0.25</v>
      </c>
      <c r="F436" s="219"/>
    </row>
    <row r="437" spans="1:6">
      <c r="A437" s="217" t="s">
        <v>20</v>
      </c>
      <c r="B437" s="218">
        <v>10</v>
      </c>
      <c r="C437" s="6">
        <v>22</v>
      </c>
      <c r="D437" s="6">
        <f t="shared" si="9"/>
        <v>9.875</v>
      </c>
      <c r="E437" s="6">
        <v>0.25</v>
      </c>
      <c r="F437" s="219"/>
    </row>
    <row r="438" spans="1:6">
      <c r="A438" s="217" t="s">
        <v>33</v>
      </c>
      <c r="B438" s="218">
        <v>9</v>
      </c>
      <c r="C438" s="6">
        <v>22</v>
      </c>
      <c r="D438" s="6">
        <f t="shared" si="9"/>
        <v>8.875</v>
      </c>
      <c r="E438" s="6">
        <v>0.25</v>
      </c>
      <c r="F438" s="219"/>
    </row>
    <row r="439" spans="1:6">
      <c r="A439" s="217" t="s">
        <v>29</v>
      </c>
      <c r="B439" s="218">
        <v>8</v>
      </c>
      <c r="C439" s="6">
        <v>22</v>
      </c>
      <c r="D439" s="6">
        <f t="shared" si="9"/>
        <v>7.875</v>
      </c>
      <c r="E439" s="6">
        <v>0.25</v>
      </c>
      <c r="F439" s="219"/>
    </row>
    <row r="440" spans="1:6" ht="30">
      <c r="A440" s="217" t="s">
        <v>25</v>
      </c>
      <c r="B440" s="218">
        <v>7</v>
      </c>
      <c r="C440" s="6">
        <v>22</v>
      </c>
      <c r="D440" s="6">
        <f t="shared" si="9"/>
        <v>6.875</v>
      </c>
      <c r="E440" s="6">
        <v>0.25</v>
      </c>
      <c r="F440" s="219"/>
    </row>
    <row r="441" spans="1:6">
      <c r="A441" s="217" t="s">
        <v>37</v>
      </c>
      <c r="B441" s="218">
        <v>6</v>
      </c>
      <c r="C441" s="6">
        <v>22</v>
      </c>
      <c r="D441" s="6">
        <f t="shared" si="9"/>
        <v>5.875</v>
      </c>
      <c r="E441" s="6">
        <v>0.25</v>
      </c>
      <c r="F441" s="219"/>
    </row>
    <row r="442" spans="1:6">
      <c r="A442" s="217" t="s">
        <v>38</v>
      </c>
      <c r="B442" s="218">
        <v>5</v>
      </c>
      <c r="C442" s="6">
        <v>22</v>
      </c>
      <c r="D442" s="6">
        <f t="shared" si="9"/>
        <v>4.875</v>
      </c>
      <c r="E442" s="6">
        <v>0.25</v>
      </c>
      <c r="F442" s="219"/>
    </row>
    <row r="443" spans="1:6" ht="30">
      <c r="A443" s="217" t="s">
        <v>26</v>
      </c>
      <c r="B443" s="218">
        <v>4</v>
      </c>
      <c r="C443" s="6">
        <v>22</v>
      </c>
      <c r="D443" s="6">
        <f t="shared" si="9"/>
        <v>3.875</v>
      </c>
      <c r="E443" s="6">
        <v>0.25</v>
      </c>
      <c r="F443" s="219"/>
    </row>
    <row r="444" spans="1:6">
      <c r="A444" s="217" t="s">
        <v>24</v>
      </c>
      <c r="B444" s="218">
        <v>3</v>
      </c>
      <c r="C444" s="6">
        <v>22</v>
      </c>
      <c r="D444" s="6">
        <f t="shared" si="9"/>
        <v>2.875</v>
      </c>
      <c r="E444" s="6">
        <v>0.25</v>
      </c>
      <c r="F444" s="219"/>
    </row>
    <row r="445" spans="1:6">
      <c r="A445" s="217" t="s">
        <v>31</v>
      </c>
      <c r="B445" s="218">
        <v>2</v>
      </c>
      <c r="C445" s="6">
        <v>22</v>
      </c>
      <c r="D445" s="6">
        <f t="shared" si="9"/>
        <v>1.875</v>
      </c>
      <c r="E445" s="6">
        <v>0.25</v>
      </c>
      <c r="F445" s="219"/>
    </row>
    <row r="446" spans="1:6">
      <c r="A446" s="217" t="s">
        <v>34</v>
      </c>
      <c r="B446" s="218">
        <v>1</v>
      </c>
      <c r="C446" s="6">
        <v>22</v>
      </c>
      <c r="D446" s="6">
        <f t="shared" si="9"/>
        <v>0.875</v>
      </c>
      <c r="E446" s="6">
        <v>0.25</v>
      </c>
      <c r="F446" s="219"/>
    </row>
    <row r="447" spans="1:6">
      <c r="A447" s="219"/>
      <c r="F447" s="219"/>
    </row>
    <row r="448" spans="1:6">
      <c r="A448" s="219"/>
      <c r="F448" s="21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64"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10.710937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5" customFormat="1">
      <c r="A1" s="351" t="s">
        <v>46</v>
      </c>
      <c r="B1" s="351"/>
      <c r="C1" s="351"/>
      <c r="D1" s="351"/>
      <c r="E1" s="351"/>
      <c r="F1" s="351"/>
      <c r="G1" s="351"/>
      <c r="H1" s="351"/>
      <c r="I1" s="351"/>
      <c r="J1" s="184"/>
    </row>
    <row r="2" spans="1:16" s="219" customFormat="1"/>
    <row r="3" spans="1:16" s="219" customFormat="1"/>
    <row r="4" spans="1:16" s="34" customFormat="1" ht="48">
      <c r="B4" s="83"/>
      <c r="C4" s="83" t="s">
        <v>47</v>
      </c>
      <c r="D4" s="83" t="s">
        <v>48</v>
      </c>
      <c r="E4" s="83" t="s">
        <v>49</v>
      </c>
      <c r="F4" s="83" t="s">
        <v>48</v>
      </c>
      <c r="G4" s="83" t="s">
        <v>50</v>
      </c>
      <c r="H4" s="83" t="s">
        <v>48</v>
      </c>
      <c r="I4" s="84" t="s">
        <v>51</v>
      </c>
      <c r="J4" s="83" t="s">
        <v>48</v>
      </c>
      <c r="K4" s="84" t="s">
        <v>52</v>
      </c>
      <c r="L4" s="83" t="s">
        <v>48</v>
      </c>
      <c r="M4" s="84" t="s">
        <v>53</v>
      </c>
      <c r="N4" s="83" t="s">
        <v>48</v>
      </c>
      <c r="O4" s="84" t="s">
        <v>54</v>
      </c>
      <c r="P4" s="83" t="s">
        <v>48</v>
      </c>
    </row>
    <row r="5" spans="1:16" s="219" customFormat="1">
      <c r="B5" s="64" t="s">
        <v>36</v>
      </c>
      <c r="C5" s="309">
        <v>0.69199999999999995</v>
      </c>
      <c r="D5" s="38">
        <v>0.6</v>
      </c>
      <c r="E5" s="309">
        <v>0.17299999999999999</v>
      </c>
      <c r="F5" s="38">
        <v>0.3</v>
      </c>
      <c r="G5" s="309">
        <v>8.0000000000000002E-3</v>
      </c>
      <c r="H5" s="38">
        <v>0.2</v>
      </c>
      <c r="I5" s="309">
        <v>9.2999999999999999E-2</v>
      </c>
      <c r="J5" s="38">
        <v>0.2</v>
      </c>
      <c r="K5" s="309">
        <v>4.0000000000000001E-3</v>
      </c>
      <c r="L5" s="38">
        <v>0.2</v>
      </c>
      <c r="M5" s="309">
        <v>6.8000000000000005E-2</v>
      </c>
      <c r="N5" s="38">
        <v>0.6</v>
      </c>
      <c r="O5" s="309">
        <v>0.185</v>
      </c>
      <c r="P5" s="35" t="s">
        <v>278</v>
      </c>
    </row>
    <row r="6" spans="1:16" s="219" customFormat="1">
      <c r="B6" s="64" t="s">
        <v>24</v>
      </c>
      <c r="C6" s="309">
        <v>0.72699999999999998</v>
      </c>
      <c r="D6" s="38">
        <v>0.3</v>
      </c>
      <c r="E6" s="309">
        <v>7.0000000000000007E-2</v>
      </c>
      <c r="F6" s="38">
        <v>0.1</v>
      </c>
      <c r="G6" s="309">
        <v>5.0000000000000001E-3</v>
      </c>
      <c r="H6" s="38">
        <v>0.1</v>
      </c>
      <c r="I6" s="309">
        <v>0.17299999999999999</v>
      </c>
      <c r="J6" s="38">
        <v>0.1</v>
      </c>
      <c r="K6" s="309">
        <v>1E-3</v>
      </c>
      <c r="L6" s="38">
        <v>0.1</v>
      </c>
      <c r="M6" s="309">
        <v>4.9000000000000002E-2</v>
      </c>
      <c r="N6" s="38">
        <v>0.3</v>
      </c>
      <c r="O6" s="309">
        <v>0.189</v>
      </c>
      <c r="P6" s="35" t="s">
        <v>278</v>
      </c>
    </row>
    <row r="7" spans="1:16" s="219" customFormat="1">
      <c r="B7" s="64" t="s">
        <v>23</v>
      </c>
      <c r="C7" s="309">
        <v>0.75700000000000001</v>
      </c>
      <c r="D7" s="38">
        <v>0.3</v>
      </c>
      <c r="E7" s="309">
        <v>0.188</v>
      </c>
      <c r="F7" s="38">
        <v>0.2</v>
      </c>
      <c r="G7" s="309">
        <v>1.2E-2</v>
      </c>
      <c r="H7" s="38">
        <v>0.2</v>
      </c>
      <c r="I7" s="309">
        <v>6.2E-2</v>
      </c>
      <c r="J7" s="38">
        <v>0.1</v>
      </c>
      <c r="K7" s="309">
        <v>2E-3</v>
      </c>
      <c r="L7" s="38">
        <v>0.1</v>
      </c>
      <c r="M7" s="309">
        <v>2.7E-2</v>
      </c>
      <c r="N7" s="38">
        <v>0.2</v>
      </c>
      <c r="O7" s="309">
        <v>7.5999999999999998E-2</v>
      </c>
      <c r="P7" s="35" t="s">
        <v>278</v>
      </c>
    </row>
    <row r="8" spans="1:16" s="219" customFormat="1">
      <c r="B8" s="64" t="s">
        <v>33</v>
      </c>
      <c r="C8" s="309">
        <v>0.65500000000000003</v>
      </c>
      <c r="D8" s="38">
        <v>0.4</v>
      </c>
      <c r="E8" s="309">
        <v>0.214</v>
      </c>
      <c r="F8" s="38">
        <v>0.2</v>
      </c>
      <c r="G8" s="309">
        <v>8.9999999999999993E-3</v>
      </c>
      <c r="H8" s="38">
        <v>0.1</v>
      </c>
      <c r="I8" s="309">
        <v>6.5000000000000002E-2</v>
      </c>
      <c r="J8" s="38">
        <v>0.1</v>
      </c>
      <c r="K8" s="309">
        <v>1E-3</v>
      </c>
      <c r="L8" s="38">
        <v>0.1</v>
      </c>
      <c r="M8" s="309">
        <v>0.09</v>
      </c>
      <c r="N8" s="38">
        <v>0.5</v>
      </c>
      <c r="O8" s="309">
        <v>0.161</v>
      </c>
      <c r="P8" s="35" t="s">
        <v>278</v>
      </c>
    </row>
    <row r="9" spans="1:16" s="219" customFormat="1">
      <c r="B9" s="64" t="s">
        <v>32</v>
      </c>
      <c r="C9" s="309">
        <v>0.92800000000000005</v>
      </c>
      <c r="D9" s="38">
        <v>0.5</v>
      </c>
      <c r="E9" s="309">
        <v>5.3999999999999999E-2</v>
      </c>
      <c r="F9" s="38">
        <v>0.1</v>
      </c>
      <c r="G9" s="309">
        <v>5.0000000000000001E-3</v>
      </c>
      <c r="H9" s="38">
        <v>0.1</v>
      </c>
      <c r="I9" s="309">
        <v>1.4E-2</v>
      </c>
      <c r="J9" s="38">
        <v>0.1</v>
      </c>
      <c r="K9" s="309">
        <v>2E-3</v>
      </c>
      <c r="L9" s="38">
        <v>0.1</v>
      </c>
      <c r="M9" s="309">
        <v>1.6E-2</v>
      </c>
      <c r="N9" s="38">
        <v>0.5</v>
      </c>
      <c r="O9" s="309">
        <v>7.3999999999999996E-2</v>
      </c>
      <c r="P9" s="35" t="s">
        <v>278</v>
      </c>
    </row>
    <row r="10" spans="1:16" s="219" customFormat="1">
      <c r="B10" s="64" t="s">
        <v>39</v>
      </c>
      <c r="C10" s="309">
        <v>0.69399999999999995</v>
      </c>
      <c r="D10" s="38">
        <v>1</v>
      </c>
      <c r="E10" s="309">
        <v>0.224</v>
      </c>
      <c r="F10" s="38">
        <v>0.4</v>
      </c>
      <c r="G10" s="309">
        <v>2.1000000000000001E-2</v>
      </c>
      <c r="H10" s="38">
        <v>0.3</v>
      </c>
      <c r="I10" s="309">
        <v>0.02</v>
      </c>
      <c r="J10" s="38">
        <v>0.3</v>
      </c>
      <c r="K10" s="309">
        <v>1E-3</v>
      </c>
      <c r="L10" s="38">
        <v>0.1</v>
      </c>
      <c r="M10" s="309">
        <v>9.1999999999999998E-2</v>
      </c>
      <c r="N10" s="38">
        <v>1</v>
      </c>
      <c r="O10" s="309">
        <v>0.29699999999999999</v>
      </c>
      <c r="P10" s="35" t="s">
        <v>278</v>
      </c>
    </row>
    <row r="11" spans="1:16" s="219" customFormat="1">
      <c r="B11" s="64" t="s">
        <v>34</v>
      </c>
      <c r="C11" s="309">
        <v>0.441</v>
      </c>
      <c r="D11" s="38">
        <v>0.3</v>
      </c>
      <c r="E11" s="309">
        <v>0.41499999999999998</v>
      </c>
      <c r="F11" s="38">
        <v>0.2</v>
      </c>
      <c r="G11" s="309">
        <v>6.0000000000000001E-3</v>
      </c>
      <c r="H11" s="38">
        <v>0.1</v>
      </c>
      <c r="I11" s="309">
        <v>5.8000000000000003E-2</v>
      </c>
      <c r="J11" s="38">
        <v>0.1</v>
      </c>
      <c r="K11" s="309">
        <v>2E-3</v>
      </c>
      <c r="L11" s="38">
        <v>0.1</v>
      </c>
      <c r="M11" s="309">
        <v>0.106</v>
      </c>
      <c r="N11" s="38">
        <v>0.4</v>
      </c>
      <c r="O11" s="309">
        <v>0.224</v>
      </c>
      <c r="P11" s="35" t="s">
        <v>278</v>
      </c>
    </row>
    <row r="12" spans="1:16" s="219" customFormat="1">
      <c r="B12" s="64" t="s">
        <v>27</v>
      </c>
      <c r="C12" s="309">
        <v>0.83799999999999997</v>
      </c>
      <c r="D12" s="38">
        <v>0.3</v>
      </c>
      <c r="E12" s="309">
        <v>0.11799999999999999</v>
      </c>
      <c r="F12" s="38">
        <v>0.2</v>
      </c>
      <c r="G12" s="309">
        <v>6.0000000000000001E-3</v>
      </c>
      <c r="H12" s="38">
        <v>0.1</v>
      </c>
      <c r="I12" s="309">
        <v>3.7999999999999999E-2</v>
      </c>
      <c r="J12" s="38">
        <v>0.1</v>
      </c>
      <c r="K12" s="309">
        <v>1E-3</v>
      </c>
      <c r="L12" s="38">
        <v>0.1</v>
      </c>
      <c r="M12" s="309">
        <v>2.8000000000000001E-2</v>
      </c>
      <c r="N12" s="38">
        <v>0.3</v>
      </c>
      <c r="O12" s="309">
        <v>5.8000000000000003E-2</v>
      </c>
      <c r="P12" s="35" t="s">
        <v>278</v>
      </c>
    </row>
    <row r="13" spans="1:16" s="219" customFormat="1">
      <c r="B13" s="65" t="s">
        <v>37</v>
      </c>
      <c r="C13" s="310">
        <v>0.57899999999999996</v>
      </c>
      <c r="D13" s="39">
        <v>0.6</v>
      </c>
      <c r="E13" s="310">
        <v>0.13800000000000001</v>
      </c>
      <c r="F13" s="39">
        <v>0.2</v>
      </c>
      <c r="G13" s="310">
        <v>8.0000000000000002E-3</v>
      </c>
      <c r="H13" s="39">
        <v>0.1</v>
      </c>
      <c r="I13" s="310">
        <v>0.16200000000000001</v>
      </c>
      <c r="J13" s="39">
        <v>0.1</v>
      </c>
      <c r="K13" s="310">
        <v>2E-3</v>
      </c>
      <c r="L13" s="39">
        <v>0.1</v>
      </c>
      <c r="M13" s="310">
        <v>0.14599999999999999</v>
      </c>
      <c r="N13" s="39">
        <v>0.6</v>
      </c>
      <c r="O13" s="310">
        <v>0.432</v>
      </c>
      <c r="P13" s="35" t="s">
        <v>278</v>
      </c>
    </row>
    <row r="14" spans="1:16" s="219" customFormat="1">
      <c r="B14" s="64" t="s">
        <v>19</v>
      </c>
      <c r="C14" s="309">
        <v>0.91900000000000004</v>
      </c>
      <c r="D14" s="38">
        <v>0.3</v>
      </c>
      <c r="E14" s="309">
        <v>0.03</v>
      </c>
      <c r="F14" s="38">
        <v>0.1</v>
      </c>
      <c r="G14" s="309">
        <v>4.0000000000000001E-3</v>
      </c>
      <c r="H14" s="38">
        <v>0.1</v>
      </c>
      <c r="I14" s="309">
        <v>4.5999999999999999E-2</v>
      </c>
      <c r="J14" s="38">
        <v>0.1</v>
      </c>
      <c r="K14" s="309">
        <v>2E-3</v>
      </c>
      <c r="L14" s="38">
        <v>0.1</v>
      </c>
      <c r="M14" s="309">
        <v>1.2999999999999999E-2</v>
      </c>
      <c r="N14" s="38">
        <v>0.3</v>
      </c>
      <c r="O14" s="309">
        <v>6.2E-2</v>
      </c>
      <c r="P14" s="35" t="s">
        <v>278</v>
      </c>
    </row>
    <row r="15" spans="1:16" s="219" customFormat="1">
      <c r="B15" s="64" t="s">
        <v>30</v>
      </c>
      <c r="C15" s="309">
        <v>0.65100000000000002</v>
      </c>
      <c r="D15" s="38">
        <v>0.4</v>
      </c>
      <c r="E15" s="309">
        <v>0.214</v>
      </c>
      <c r="F15" s="38">
        <v>0.2</v>
      </c>
      <c r="G15" s="309">
        <v>5.0000000000000001E-3</v>
      </c>
      <c r="H15" s="38">
        <v>0.1</v>
      </c>
      <c r="I15" s="309">
        <v>0.11600000000000001</v>
      </c>
      <c r="J15" s="38">
        <v>0.1</v>
      </c>
      <c r="K15" s="309">
        <v>2E-3</v>
      </c>
      <c r="L15" s="38">
        <v>0.1</v>
      </c>
      <c r="M15" s="309">
        <v>3.5000000000000003E-2</v>
      </c>
      <c r="N15" s="38">
        <v>0.4</v>
      </c>
      <c r="O15" s="309">
        <v>0.16900000000000001</v>
      </c>
      <c r="P15" s="35" t="s">
        <v>278</v>
      </c>
    </row>
    <row r="16" spans="1:16" s="219" customFormat="1">
      <c r="B16" s="64" t="s">
        <v>26</v>
      </c>
      <c r="C16" s="309">
        <v>0.61</v>
      </c>
      <c r="D16" s="38">
        <v>0.3</v>
      </c>
      <c r="E16" s="309">
        <v>0.11</v>
      </c>
      <c r="F16" s="38">
        <v>0.1</v>
      </c>
      <c r="G16" s="309">
        <v>6.0000000000000001E-3</v>
      </c>
      <c r="H16" s="38">
        <v>0.1</v>
      </c>
      <c r="I16" s="309">
        <v>0.251</v>
      </c>
      <c r="J16" s="38">
        <v>0.1</v>
      </c>
      <c r="K16" s="309">
        <v>1E-3</v>
      </c>
      <c r="L16" s="38">
        <v>0.1</v>
      </c>
      <c r="M16" s="309">
        <v>4.8000000000000001E-2</v>
      </c>
      <c r="N16" s="38">
        <v>0.3</v>
      </c>
      <c r="O16" s="309">
        <v>0.20399999999999999</v>
      </c>
      <c r="P16" s="35" t="s">
        <v>278</v>
      </c>
    </row>
    <row r="17" spans="1:16" s="219" customFormat="1">
      <c r="B17" s="64" t="s">
        <v>25</v>
      </c>
      <c r="C17" s="309">
        <v>0.83699999999999997</v>
      </c>
      <c r="D17" s="38">
        <v>0.3</v>
      </c>
      <c r="E17" s="309">
        <v>8.2000000000000003E-2</v>
      </c>
      <c r="F17" s="38">
        <v>0.1</v>
      </c>
      <c r="G17" s="309">
        <v>5.0000000000000001E-3</v>
      </c>
      <c r="H17" s="38">
        <v>0.1</v>
      </c>
      <c r="I17" s="309">
        <v>6.0999999999999999E-2</v>
      </c>
      <c r="J17" s="38">
        <v>0.1</v>
      </c>
      <c r="K17" s="309">
        <v>1E-3</v>
      </c>
      <c r="L17" s="38">
        <v>0.1</v>
      </c>
      <c r="M17" s="309">
        <v>3.4000000000000002E-2</v>
      </c>
      <c r="N17" s="38">
        <v>0.2</v>
      </c>
      <c r="O17" s="309">
        <v>0.106</v>
      </c>
      <c r="P17" s="35" t="s">
        <v>278</v>
      </c>
    </row>
    <row r="18" spans="1:16" s="219" customFormat="1">
      <c r="B18" s="64" t="s">
        <v>20</v>
      </c>
      <c r="C18" s="309">
        <v>0.83299999999999996</v>
      </c>
      <c r="D18" s="38">
        <v>0.4</v>
      </c>
      <c r="E18" s="309">
        <v>3.9E-2</v>
      </c>
      <c r="F18" s="38">
        <v>0.1</v>
      </c>
      <c r="G18" s="309">
        <v>4.0000000000000001E-3</v>
      </c>
      <c r="H18" s="38">
        <v>0.1</v>
      </c>
      <c r="I18" s="309">
        <v>0.112</v>
      </c>
      <c r="J18" s="38">
        <v>0.1</v>
      </c>
      <c r="K18" s="309">
        <v>1E-3</v>
      </c>
      <c r="L18" s="38">
        <v>0.1</v>
      </c>
      <c r="M18" s="309">
        <v>3.3000000000000002E-2</v>
      </c>
      <c r="N18" s="38">
        <v>0.3</v>
      </c>
      <c r="O18" s="309">
        <v>0.13</v>
      </c>
      <c r="P18" s="35" t="s">
        <v>278</v>
      </c>
    </row>
    <row r="19" spans="1:16" s="219" customFormat="1">
      <c r="B19" s="64" t="s">
        <v>31</v>
      </c>
      <c r="C19" s="309">
        <v>0.92700000000000005</v>
      </c>
      <c r="D19" s="38">
        <v>0.3</v>
      </c>
      <c r="E19" s="309">
        <v>3.7999999999999999E-2</v>
      </c>
      <c r="F19" s="38">
        <v>0.1</v>
      </c>
      <c r="G19" s="309">
        <v>5.0000000000000001E-3</v>
      </c>
      <c r="H19" s="38">
        <v>0.1</v>
      </c>
      <c r="I19" s="309">
        <v>2.3E-2</v>
      </c>
      <c r="J19" s="38">
        <v>0.1</v>
      </c>
      <c r="K19" s="309">
        <v>1E-3</v>
      </c>
      <c r="L19" s="38">
        <v>0.1</v>
      </c>
      <c r="M19" s="309">
        <v>2.3E-2</v>
      </c>
      <c r="N19" s="38">
        <v>0.3</v>
      </c>
      <c r="O19" s="309">
        <v>0.09</v>
      </c>
      <c r="P19" s="35" t="s">
        <v>278</v>
      </c>
    </row>
    <row r="20" spans="1:16" s="219" customFormat="1">
      <c r="B20" s="23" t="s">
        <v>38</v>
      </c>
      <c r="C20" s="309">
        <v>0.65200000000000002</v>
      </c>
      <c r="D20" s="38">
        <v>0.7</v>
      </c>
      <c r="E20" s="309">
        <v>0.13600000000000001</v>
      </c>
      <c r="F20" s="38">
        <v>0.3</v>
      </c>
      <c r="G20" s="309">
        <v>0.01</v>
      </c>
      <c r="H20" s="38">
        <v>0.2</v>
      </c>
      <c r="I20" s="309">
        <v>6.0999999999999999E-2</v>
      </c>
      <c r="J20" s="38">
        <v>0.1</v>
      </c>
      <c r="K20" s="309">
        <v>1E-3</v>
      </c>
      <c r="L20" s="38">
        <v>0.1</v>
      </c>
      <c r="M20" s="309">
        <v>0.17399999999999999</v>
      </c>
      <c r="N20" s="38">
        <v>0.6</v>
      </c>
      <c r="O20" s="309">
        <v>0.40500000000000003</v>
      </c>
      <c r="P20" s="35" t="s">
        <v>278</v>
      </c>
    </row>
    <row r="21" spans="1:16" s="219" customFormat="1">
      <c r="B21" s="64" t="s">
        <v>35</v>
      </c>
      <c r="C21" s="309">
        <v>0.83299999999999996</v>
      </c>
      <c r="D21" s="38">
        <v>0.6</v>
      </c>
      <c r="E21" s="309">
        <v>0.153</v>
      </c>
      <c r="F21" s="38">
        <v>0.3</v>
      </c>
      <c r="G21" s="309">
        <v>8.0000000000000002E-3</v>
      </c>
      <c r="H21" s="38">
        <v>0.1</v>
      </c>
      <c r="I21" s="309">
        <v>1.4E-2</v>
      </c>
      <c r="J21" s="38">
        <v>0.1</v>
      </c>
      <c r="K21" s="309">
        <v>0</v>
      </c>
      <c r="L21" s="38">
        <v>0.1</v>
      </c>
      <c r="M21" s="309">
        <v>2.3E-2</v>
      </c>
      <c r="N21" s="38">
        <v>0.5</v>
      </c>
      <c r="O21" s="309">
        <v>8.3000000000000004E-2</v>
      </c>
      <c r="P21" s="35" t="s">
        <v>278</v>
      </c>
    </row>
    <row r="22" spans="1:16" s="219" customFormat="1">
      <c r="B22" s="64" t="s">
        <v>21</v>
      </c>
      <c r="C22" s="309">
        <v>0.69299999999999995</v>
      </c>
      <c r="D22" s="38">
        <v>0.4</v>
      </c>
      <c r="E22" s="309">
        <v>0.10299999999999999</v>
      </c>
      <c r="F22" s="38">
        <v>0.2</v>
      </c>
      <c r="G22" s="309">
        <v>5.0000000000000001E-3</v>
      </c>
      <c r="H22" s="38">
        <v>0.1</v>
      </c>
      <c r="I22" s="309">
        <v>0.18099999999999999</v>
      </c>
      <c r="J22" s="38">
        <v>0.1</v>
      </c>
      <c r="K22" s="309">
        <v>0</v>
      </c>
      <c r="L22" s="38">
        <v>0.1</v>
      </c>
      <c r="M22" s="309">
        <v>3.9E-2</v>
      </c>
      <c r="N22" s="38">
        <v>0.5</v>
      </c>
      <c r="O22" s="309">
        <v>0.14399999999999999</v>
      </c>
      <c r="P22" s="35" t="s">
        <v>278</v>
      </c>
    </row>
    <row r="23" spans="1:16" s="219" customFormat="1">
      <c r="B23" s="64" t="s">
        <v>22</v>
      </c>
      <c r="C23" s="309">
        <v>0.94399999999999995</v>
      </c>
      <c r="D23" s="38">
        <v>0.4</v>
      </c>
      <c r="E23" s="309">
        <v>2.5999999999999999E-2</v>
      </c>
      <c r="F23" s="38">
        <v>0.1</v>
      </c>
      <c r="G23" s="309">
        <v>5.0000000000000001E-3</v>
      </c>
      <c r="H23" s="38">
        <v>0.1</v>
      </c>
      <c r="I23" s="309">
        <v>2.5999999999999999E-2</v>
      </c>
      <c r="J23" s="38">
        <v>0.1</v>
      </c>
      <c r="K23" s="309">
        <v>1E-3</v>
      </c>
      <c r="L23" s="38">
        <v>0.1</v>
      </c>
      <c r="M23" s="309">
        <v>1.4999999999999999E-2</v>
      </c>
      <c r="N23" s="38">
        <v>0.4</v>
      </c>
      <c r="O23" s="309">
        <v>7.4999999999999997E-2</v>
      </c>
      <c r="P23" s="35" t="s">
        <v>278</v>
      </c>
    </row>
    <row r="24" spans="1:16" s="219" customFormat="1">
      <c r="B24" s="64" t="s">
        <v>29</v>
      </c>
      <c r="C24" s="309">
        <v>0.58599999999999997</v>
      </c>
      <c r="D24" s="38">
        <v>0.5</v>
      </c>
      <c r="E24" s="309">
        <v>0.224</v>
      </c>
      <c r="F24" s="38">
        <v>0.3</v>
      </c>
      <c r="G24" s="309">
        <v>6.0000000000000001E-3</v>
      </c>
      <c r="H24" s="38">
        <v>0.1</v>
      </c>
      <c r="I24" s="309">
        <v>5.7000000000000002E-2</v>
      </c>
      <c r="J24" s="38">
        <v>0.1</v>
      </c>
      <c r="K24" s="309">
        <v>1E-3</v>
      </c>
      <c r="L24" s="38">
        <v>0.1</v>
      </c>
      <c r="M24" s="309">
        <v>0.152</v>
      </c>
      <c r="N24" s="38">
        <v>0.6</v>
      </c>
      <c r="O24" s="309">
        <v>0.307</v>
      </c>
      <c r="P24" s="35" t="s">
        <v>278</v>
      </c>
    </row>
    <row r="25" spans="1:16" s="219" customFormat="1">
      <c r="B25" s="64" t="s">
        <v>28</v>
      </c>
      <c r="C25" s="309">
        <v>0.90700000000000003</v>
      </c>
      <c r="D25" s="38">
        <v>0.5</v>
      </c>
      <c r="E25" s="309">
        <v>0.05</v>
      </c>
      <c r="F25" s="38">
        <v>0.1</v>
      </c>
      <c r="G25" s="309">
        <v>5.0000000000000001E-3</v>
      </c>
      <c r="H25" s="38">
        <v>0.1</v>
      </c>
      <c r="I25" s="309">
        <v>3.5000000000000003E-2</v>
      </c>
      <c r="J25" s="38">
        <v>0.1</v>
      </c>
      <c r="K25" s="309">
        <v>1E-3</v>
      </c>
      <c r="L25" s="38">
        <v>0.1</v>
      </c>
      <c r="M25" s="309">
        <v>1.9E-2</v>
      </c>
      <c r="N25" s="38">
        <v>0.4</v>
      </c>
      <c r="O25" s="309">
        <v>8.5999999999999993E-2</v>
      </c>
      <c r="P25" s="35" t="s">
        <v>278</v>
      </c>
    </row>
    <row r="26" spans="1:16" s="219" customFormat="1">
      <c r="B26" s="93" t="s">
        <v>55</v>
      </c>
      <c r="C26" s="309">
        <v>0.69899999999999995</v>
      </c>
      <c r="D26" s="35">
        <v>0.1</v>
      </c>
      <c r="E26" s="309">
        <v>0.14799999999999999</v>
      </c>
      <c r="F26" s="35">
        <v>0.1</v>
      </c>
      <c r="G26" s="309">
        <v>7.0000000000000001E-3</v>
      </c>
      <c r="H26" s="35">
        <v>0.1</v>
      </c>
      <c r="I26" s="309">
        <v>0.10299999999999999</v>
      </c>
      <c r="J26" s="35">
        <v>0.1</v>
      </c>
      <c r="K26" s="309">
        <v>1E-3</v>
      </c>
      <c r="L26" s="35">
        <v>0.1</v>
      </c>
      <c r="M26" s="309">
        <v>7.0000000000000007E-2</v>
      </c>
      <c r="N26" s="35">
        <v>0.1</v>
      </c>
      <c r="O26" s="309">
        <v>0.19700000000000001</v>
      </c>
      <c r="P26" s="35" t="s">
        <v>278</v>
      </c>
    </row>
    <row r="27" spans="1:16" s="219" customFormat="1">
      <c r="A27" s="6"/>
      <c r="B27" s="65" t="s">
        <v>37</v>
      </c>
      <c r="C27" s="310">
        <v>0.57899999999999996</v>
      </c>
      <c r="D27" s="39">
        <v>0.6</v>
      </c>
      <c r="E27" s="310">
        <v>0.13800000000000001</v>
      </c>
      <c r="F27" s="39">
        <v>0.2</v>
      </c>
      <c r="G27" s="310">
        <v>8.0000000000000002E-3</v>
      </c>
      <c r="H27" s="39">
        <v>0.1</v>
      </c>
      <c r="I27" s="310">
        <v>0.16200000000000001</v>
      </c>
      <c r="J27" s="39">
        <v>0.1</v>
      </c>
      <c r="K27" s="310">
        <v>2E-3</v>
      </c>
      <c r="L27" s="39">
        <v>0.1</v>
      </c>
      <c r="M27" s="310">
        <v>0.14599999999999999</v>
      </c>
      <c r="N27" s="39">
        <v>0.6</v>
      </c>
      <c r="O27" s="310">
        <v>0.432</v>
      </c>
      <c r="P27" s="35" t="s">
        <v>278</v>
      </c>
    </row>
    <row r="28" spans="1:16" s="219" customFormat="1" ht="25.9" customHeight="1">
      <c r="A28" s="352" t="s">
        <v>56</v>
      </c>
      <c r="B28" s="352"/>
      <c r="C28" s="352"/>
      <c r="D28" s="352"/>
      <c r="E28" s="352"/>
      <c r="F28" s="352"/>
      <c r="G28" s="352"/>
      <c r="H28" s="352"/>
      <c r="I28" s="352"/>
      <c r="J28" s="185"/>
    </row>
    <row r="29" spans="1:16" s="219" customFormat="1">
      <c r="A29" s="352" t="s">
        <v>57</v>
      </c>
      <c r="B29" s="352"/>
      <c r="C29" s="352"/>
      <c r="D29" s="352"/>
      <c r="E29" s="352"/>
      <c r="F29" s="352"/>
      <c r="G29" s="352"/>
      <c r="H29" s="352"/>
      <c r="I29" s="352"/>
      <c r="J29" s="306"/>
    </row>
    <row r="30" spans="1:16">
      <c r="A30" s="249"/>
      <c r="B30" s="249"/>
      <c r="C30" s="249"/>
      <c r="D30" s="249"/>
      <c r="E30" s="249"/>
      <c r="F30" s="249"/>
      <c r="G30" s="249"/>
      <c r="H30" s="249"/>
      <c r="I30" s="249"/>
      <c r="J30" s="249"/>
      <c r="K30" s="219"/>
      <c r="L30" s="219"/>
      <c r="M30" s="219"/>
      <c r="N30" s="219"/>
      <c r="O30" s="219"/>
      <c r="P30" s="219"/>
    </row>
    <row r="31" spans="1:16" s="85" customFormat="1">
      <c r="A31" s="351" t="s">
        <v>500</v>
      </c>
      <c r="B31" s="351"/>
      <c r="C31" s="351"/>
      <c r="D31" s="351"/>
      <c r="E31" s="351"/>
      <c r="F31" s="351"/>
      <c r="G31" s="351"/>
      <c r="H31" s="351"/>
      <c r="I31" s="351"/>
      <c r="J31" s="184"/>
    </row>
    <row r="34" spans="1:16" s="34" customFormat="1" ht="48">
      <c r="B34" s="83"/>
      <c r="C34" s="83" t="s">
        <v>58</v>
      </c>
      <c r="D34" s="83" t="s">
        <v>48</v>
      </c>
      <c r="E34" s="83" t="s">
        <v>49</v>
      </c>
      <c r="F34" s="83" t="s">
        <v>48</v>
      </c>
      <c r="G34" s="83" t="s">
        <v>50</v>
      </c>
      <c r="H34" s="83" t="s">
        <v>48</v>
      </c>
      <c r="I34" s="84" t="s">
        <v>51</v>
      </c>
      <c r="J34" s="83" t="s">
        <v>48</v>
      </c>
      <c r="K34" s="84" t="s">
        <v>52</v>
      </c>
      <c r="L34" s="83" t="s">
        <v>48</v>
      </c>
      <c r="M34" s="84" t="s">
        <v>53</v>
      </c>
      <c r="N34" s="83" t="s">
        <v>48</v>
      </c>
      <c r="O34" s="84" t="s">
        <v>54</v>
      </c>
      <c r="P34" s="83" t="s">
        <v>48</v>
      </c>
    </row>
    <row r="35" spans="1:16">
      <c r="A35" s="219"/>
      <c r="B35" s="77">
        <v>2013</v>
      </c>
      <c r="C35" s="292">
        <v>0.57799999999999996</v>
      </c>
      <c r="D35" s="217" t="s">
        <v>390</v>
      </c>
      <c r="E35" s="292">
        <v>0.14399999999999999</v>
      </c>
      <c r="F35" s="217" t="s">
        <v>391</v>
      </c>
      <c r="G35" s="292">
        <v>8.9999999999999993E-3</v>
      </c>
      <c r="H35" s="217" t="s">
        <v>61</v>
      </c>
      <c r="I35" s="292">
        <v>0.14799999999999999</v>
      </c>
      <c r="J35" s="217" t="s">
        <v>61</v>
      </c>
      <c r="K35" s="292">
        <v>2E-3</v>
      </c>
      <c r="L35" s="217" t="s">
        <v>61</v>
      </c>
      <c r="M35" s="292">
        <v>0.154</v>
      </c>
      <c r="N35" s="217" t="s">
        <v>390</v>
      </c>
      <c r="O35" s="292">
        <v>0.42399999999999999</v>
      </c>
      <c r="P35" s="217" t="s">
        <v>278</v>
      </c>
    </row>
    <row r="36" spans="1:16">
      <c r="A36" s="219"/>
      <c r="B36" s="77">
        <v>2014</v>
      </c>
      <c r="C36" s="292">
        <v>0.57499999999999996</v>
      </c>
      <c r="D36" s="217" t="s">
        <v>390</v>
      </c>
      <c r="E36" s="292">
        <v>0.14099999999999999</v>
      </c>
      <c r="F36" s="217" t="s">
        <v>60</v>
      </c>
      <c r="G36" s="292">
        <v>8.0000000000000002E-3</v>
      </c>
      <c r="H36" s="217" t="s">
        <v>61</v>
      </c>
      <c r="I36" s="292">
        <v>0.152</v>
      </c>
      <c r="J36" s="217" t="s">
        <v>61</v>
      </c>
      <c r="K36" s="292">
        <v>2E-3</v>
      </c>
      <c r="L36" s="217" t="s">
        <v>61</v>
      </c>
      <c r="M36" s="292">
        <v>0.156</v>
      </c>
      <c r="N36" s="217" t="s">
        <v>390</v>
      </c>
      <c r="O36" s="292">
        <v>0.42699999999999999</v>
      </c>
      <c r="P36" s="217" t="s">
        <v>278</v>
      </c>
    </row>
    <row r="37" spans="1:16">
      <c r="A37" s="219"/>
      <c r="B37" s="77">
        <v>2015</v>
      </c>
      <c r="C37" s="292">
        <v>0.57899999999999996</v>
      </c>
      <c r="D37" s="217" t="s">
        <v>392</v>
      </c>
      <c r="E37" s="292">
        <v>0.14000000000000001</v>
      </c>
      <c r="F37" s="217" t="s">
        <v>60</v>
      </c>
      <c r="G37" s="292">
        <v>8.9999999999999993E-3</v>
      </c>
      <c r="H37" s="217" t="s">
        <v>61</v>
      </c>
      <c r="I37" s="292">
        <v>0.155</v>
      </c>
      <c r="J37" s="217" t="s">
        <v>61</v>
      </c>
      <c r="K37" s="292">
        <v>2E-3</v>
      </c>
      <c r="L37" s="217" t="s">
        <v>61</v>
      </c>
      <c r="M37" s="292">
        <v>0.14699999999999999</v>
      </c>
      <c r="N37" s="217" t="s">
        <v>390</v>
      </c>
      <c r="O37" s="292">
        <v>0.42799999999999999</v>
      </c>
      <c r="P37" s="217" t="s">
        <v>278</v>
      </c>
    </row>
    <row r="38" spans="1:16">
      <c r="A38" s="219"/>
      <c r="B38" s="78">
        <v>2016</v>
      </c>
      <c r="C38" s="292">
        <v>0.57899999999999996</v>
      </c>
      <c r="D38" s="217" t="s">
        <v>392</v>
      </c>
      <c r="E38" s="292">
        <v>0.14099999999999999</v>
      </c>
      <c r="F38" s="217" t="s">
        <v>391</v>
      </c>
      <c r="G38" s="292">
        <v>8.0000000000000002E-3</v>
      </c>
      <c r="H38" s="217" t="s">
        <v>61</v>
      </c>
      <c r="I38" s="292">
        <v>0.159</v>
      </c>
      <c r="J38" s="217" t="s">
        <v>61</v>
      </c>
      <c r="K38" s="292">
        <v>2E-3</v>
      </c>
      <c r="L38" s="217" t="s">
        <v>61</v>
      </c>
      <c r="M38" s="292">
        <v>0.14499999999999999</v>
      </c>
      <c r="N38" s="217" t="s">
        <v>390</v>
      </c>
      <c r="O38" s="292">
        <v>0.43099999999999999</v>
      </c>
      <c r="P38" s="217" t="s">
        <v>278</v>
      </c>
    </row>
    <row r="39" spans="1:16">
      <c r="A39" s="219"/>
      <c r="B39" s="78">
        <v>2017</v>
      </c>
      <c r="C39" s="292">
        <v>0.57899999999999996</v>
      </c>
      <c r="D39" s="217" t="s">
        <v>392</v>
      </c>
      <c r="E39" s="292">
        <v>0.13800000000000001</v>
      </c>
      <c r="F39" s="217" t="s">
        <v>60</v>
      </c>
      <c r="G39" s="292">
        <v>8.0000000000000002E-3</v>
      </c>
      <c r="H39" s="217" t="s">
        <v>61</v>
      </c>
      <c r="I39" s="292">
        <v>0.16200000000000001</v>
      </c>
      <c r="J39" s="217" t="s">
        <v>61</v>
      </c>
      <c r="K39" s="292">
        <v>2E-3</v>
      </c>
      <c r="L39" s="217" t="s">
        <v>61</v>
      </c>
      <c r="M39" s="292">
        <v>0.14599999999999999</v>
      </c>
      <c r="N39" s="217" t="s">
        <v>392</v>
      </c>
      <c r="O39" s="292">
        <v>0.432</v>
      </c>
      <c r="P39" s="217" t="s">
        <v>278</v>
      </c>
    </row>
    <row r="40" spans="1:16">
      <c r="A40" s="6"/>
      <c r="B40" s="6"/>
      <c r="C40" s="6"/>
      <c r="D40" s="6"/>
      <c r="E40" s="6"/>
      <c r="F40" s="6"/>
      <c r="G40" s="6"/>
      <c r="H40" s="6"/>
      <c r="I40" s="6"/>
      <c r="J40" s="6"/>
      <c r="K40" s="219"/>
      <c r="L40" s="219"/>
      <c r="M40" s="219"/>
      <c r="N40" s="219"/>
      <c r="O40" s="219"/>
      <c r="P40" s="219"/>
    </row>
    <row r="41" spans="1:16" ht="23.85" customHeight="1">
      <c r="A41" s="352" t="s">
        <v>59</v>
      </c>
      <c r="B41" s="352"/>
      <c r="C41" s="352"/>
      <c r="D41" s="352"/>
      <c r="E41" s="352"/>
      <c r="F41" s="352"/>
      <c r="G41" s="352"/>
      <c r="H41" s="352"/>
      <c r="I41" s="352"/>
      <c r="J41" s="185"/>
      <c r="K41" s="219"/>
      <c r="L41" s="219"/>
      <c r="M41" s="219"/>
      <c r="N41" s="219"/>
      <c r="O41" s="219"/>
      <c r="P41" s="219"/>
    </row>
    <row r="42" spans="1:16">
      <c r="A42" s="352" t="s">
        <v>57</v>
      </c>
      <c r="B42" s="352"/>
      <c r="C42" s="352"/>
      <c r="D42" s="352"/>
      <c r="E42" s="352"/>
      <c r="F42" s="352"/>
      <c r="G42" s="352"/>
      <c r="H42" s="352"/>
      <c r="I42" s="352"/>
      <c r="J42" s="249"/>
      <c r="K42" s="219"/>
      <c r="L42" s="219"/>
      <c r="M42" s="219"/>
      <c r="N42" s="219"/>
      <c r="O42" s="219"/>
      <c r="P42" s="219"/>
    </row>
    <row r="43" spans="1:16">
      <c r="A43" s="249"/>
      <c r="B43" s="249"/>
      <c r="C43" s="249"/>
      <c r="D43" s="249"/>
      <c r="E43" s="249"/>
      <c r="F43" s="249"/>
      <c r="G43" s="249"/>
      <c r="H43" s="249"/>
      <c r="I43" s="249"/>
      <c r="J43" s="249"/>
      <c r="K43" s="219"/>
      <c r="L43" s="219"/>
      <c r="M43" s="219"/>
      <c r="N43" s="219"/>
      <c r="O43" s="219"/>
      <c r="P43" s="219"/>
    </row>
    <row r="44" spans="1:16" s="85" customFormat="1">
      <c r="A44" s="351" t="s">
        <v>379</v>
      </c>
      <c r="B44" s="351"/>
      <c r="C44" s="351"/>
      <c r="D44" s="351"/>
      <c r="E44" s="351"/>
      <c r="F44" s="351"/>
      <c r="G44" s="351"/>
      <c r="H44" s="351"/>
      <c r="I44" s="351"/>
      <c r="J44" s="184"/>
    </row>
    <row r="45" spans="1:16">
      <c r="A45" s="249"/>
      <c r="B45" s="249"/>
      <c r="C45" s="249"/>
      <c r="D45" s="249"/>
      <c r="E45" s="249"/>
      <c r="F45" s="249"/>
      <c r="G45" s="249"/>
      <c r="H45" s="249"/>
      <c r="I45" s="249"/>
      <c r="J45" s="249"/>
      <c r="K45" s="219"/>
      <c r="L45" s="219"/>
      <c r="M45" s="219"/>
      <c r="N45" s="219"/>
      <c r="O45" s="219"/>
      <c r="P45" s="219"/>
    </row>
    <row r="46" spans="1:16" s="34" customFormat="1" ht="48">
      <c r="B46" s="83"/>
      <c r="C46" s="83" t="s">
        <v>47</v>
      </c>
      <c r="D46" s="83" t="s">
        <v>48</v>
      </c>
      <c r="E46" s="83" t="s">
        <v>49</v>
      </c>
      <c r="F46" s="83" t="s">
        <v>48</v>
      </c>
      <c r="G46" s="83" t="s">
        <v>50</v>
      </c>
      <c r="H46" s="83" t="s">
        <v>48</v>
      </c>
      <c r="I46" s="84" t="s">
        <v>51</v>
      </c>
      <c r="J46" s="83" t="s">
        <v>48</v>
      </c>
      <c r="K46" s="84" t="s">
        <v>52</v>
      </c>
      <c r="L46" s="83" t="s">
        <v>48</v>
      </c>
      <c r="M46" s="84" t="s">
        <v>53</v>
      </c>
      <c r="N46" s="83" t="s">
        <v>48</v>
      </c>
      <c r="O46" s="84" t="s">
        <v>54</v>
      </c>
      <c r="P46" s="83" t="s">
        <v>48</v>
      </c>
    </row>
    <row r="47" spans="1:16" s="34" customFormat="1">
      <c r="A47" s="34" t="s">
        <v>506</v>
      </c>
      <c r="B47" s="217" t="s">
        <v>413</v>
      </c>
      <c r="C47" s="292">
        <v>0.86199999999999999</v>
      </c>
      <c r="D47" s="217" t="s">
        <v>410</v>
      </c>
      <c r="E47" s="292">
        <v>4.2000000000000003E-2</v>
      </c>
      <c r="F47" s="217" t="s">
        <v>414</v>
      </c>
      <c r="G47" s="292">
        <v>4.0000000000000001E-3</v>
      </c>
      <c r="H47" s="217" t="s">
        <v>60</v>
      </c>
      <c r="I47" s="292">
        <v>0.11</v>
      </c>
      <c r="J47" s="217" t="s">
        <v>395</v>
      </c>
      <c r="K47" s="292">
        <v>0</v>
      </c>
      <c r="L47" s="217" t="s">
        <v>61</v>
      </c>
      <c r="M47" s="292">
        <v>1.9E-2</v>
      </c>
      <c r="N47" s="217" t="s">
        <v>390</v>
      </c>
      <c r="O47" s="292">
        <v>0.16200000000000001</v>
      </c>
      <c r="P47" s="217" t="s">
        <v>415</v>
      </c>
    </row>
    <row r="48" spans="1:16" s="34" customFormat="1">
      <c r="A48" s="34" t="s">
        <v>507</v>
      </c>
      <c r="B48" s="217" t="s">
        <v>393</v>
      </c>
      <c r="C48" s="292">
        <v>0.69</v>
      </c>
      <c r="D48" s="217" t="s">
        <v>394</v>
      </c>
      <c r="E48" s="292">
        <v>0.13</v>
      </c>
      <c r="F48" s="217" t="s">
        <v>395</v>
      </c>
      <c r="G48" s="292">
        <v>6.0000000000000001E-3</v>
      </c>
      <c r="H48" s="217" t="s">
        <v>391</v>
      </c>
      <c r="I48" s="292">
        <v>9.9000000000000005E-2</v>
      </c>
      <c r="J48" s="217" t="s">
        <v>396</v>
      </c>
      <c r="K48" s="292">
        <v>5.0000000000000001E-3</v>
      </c>
      <c r="L48" s="217" t="s">
        <v>60</v>
      </c>
      <c r="M48" s="292">
        <v>0.112</v>
      </c>
      <c r="N48" s="217" t="s">
        <v>397</v>
      </c>
      <c r="O48" s="292">
        <v>0.29599999999999999</v>
      </c>
      <c r="P48" s="217" t="s">
        <v>397</v>
      </c>
    </row>
    <row r="49" spans="1:16" s="34" customFormat="1">
      <c r="A49" s="34" t="s">
        <v>508</v>
      </c>
      <c r="B49" s="217" t="s">
        <v>416</v>
      </c>
      <c r="C49" s="292">
        <v>0.376</v>
      </c>
      <c r="D49" s="217" t="s">
        <v>417</v>
      </c>
      <c r="E49" s="292">
        <v>0.254</v>
      </c>
      <c r="F49" s="217" t="s">
        <v>392</v>
      </c>
      <c r="G49" s="292">
        <v>8.9999999999999993E-3</v>
      </c>
      <c r="H49" s="217" t="s">
        <v>60</v>
      </c>
      <c r="I49" s="292">
        <v>0.26800000000000002</v>
      </c>
      <c r="J49" s="217" t="s">
        <v>392</v>
      </c>
      <c r="K49" s="292">
        <v>1E-3</v>
      </c>
      <c r="L49" s="217" t="s">
        <v>61</v>
      </c>
      <c r="M49" s="292">
        <v>0.126</v>
      </c>
      <c r="N49" s="217" t="s">
        <v>414</v>
      </c>
      <c r="O49" s="292">
        <v>0.28799999999999998</v>
      </c>
      <c r="P49" s="217" t="s">
        <v>417</v>
      </c>
    </row>
    <row r="50" spans="1:16">
      <c r="A50" s="249"/>
      <c r="B50" s="217" t="s">
        <v>393</v>
      </c>
      <c r="C50" s="292">
        <v>0.69</v>
      </c>
      <c r="D50" s="217" t="s">
        <v>394</v>
      </c>
      <c r="E50" s="292">
        <v>0.13</v>
      </c>
      <c r="F50" s="217" t="s">
        <v>395</v>
      </c>
      <c r="G50" s="292">
        <v>6.0000000000000001E-3</v>
      </c>
      <c r="H50" s="217" t="s">
        <v>391</v>
      </c>
      <c r="I50" s="292">
        <v>9.9000000000000005E-2</v>
      </c>
      <c r="J50" s="217" t="s">
        <v>396</v>
      </c>
      <c r="K50" s="292">
        <v>5.0000000000000001E-3</v>
      </c>
      <c r="L50" s="217" t="s">
        <v>60</v>
      </c>
      <c r="M50" s="292">
        <v>0.112</v>
      </c>
      <c r="N50" s="217" t="s">
        <v>397</v>
      </c>
      <c r="O50" s="292">
        <v>0.29599999999999999</v>
      </c>
      <c r="P50" s="217" t="s">
        <v>397</v>
      </c>
    </row>
    <row r="51" spans="1:16" ht="30">
      <c r="A51" s="249"/>
      <c r="B51" s="217" t="s">
        <v>398</v>
      </c>
      <c r="C51" s="292">
        <v>0.47699999999999998</v>
      </c>
      <c r="D51" s="217" t="s">
        <v>399</v>
      </c>
      <c r="E51" s="292">
        <v>2.5000000000000001E-2</v>
      </c>
      <c r="F51" s="217" t="s">
        <v>400</v>
      </c>
      <c r="G51" s="292">
        <v>0</v>
      </c>
      <c r="H51" s="217" t="s">
        <v>396</v>
      </c>
      <c r="I51" s="292">
        <v>7.4999999999999997E-2</v>
      </c>
      <c r="J51" s="217" t="s">
        <v>401</v>
      </c>
      <c r="K51" s="292">
        <v>0</v>
      </c>
      <c r="L51" s="217" t="s">
        <v>396</v>
      </c>
      <c r="M51" s="292">
        <v>0.433</v>
      </c>
      <c r="N51" s="217" t="s">
        <v>402</v>
      </c>
      <c r="O51" s="292">
        <v>0.748</v>
      </c>
      <c r="P51" s="217" t="s">
        <v>403</v>
      </c>
    </row>
    <row r="52" spans="1:16" ht="30">
      <c r="A52" s="249"/>
      <c r="B52" s="217" t="s">
        <v>404</v>
      </c>
      <c r="C52" s="292">
        <v>0.61399999999999999</v>
      </c>
      <c r="D52" s="217" t="s">
        <v>405</v>
      </c>
      <c r="E52" s="292">
        <v>4.2000000000000003E-2</v>
      </c>
      <c r="F52" s="217" t="s">
        <v>397</v>
      </c>
      <c r="G52" s="292">
        <v>1.2999999999999999E-2</v>
      </c>
      <c r="H52" s="217" t="s">
        <v>396</v>
      </c>
      <c r="I52" s="292">
        <v>0.08</v>
      </c>
      <c r="J52" s="217" t="s">
        <v>406</v>
      </c>
      <c r="K52" s="292">
        <v>0</v>
      </c>
      <c r="L52" s="217" t="s">
        <v>391</v>
      </c>
      <c r="M52" s="292">
        <v>0.29199999999999998</v>
      </c>
      <c r="N52" s="217" t="s">
        <v>407</v>
      </c>
      <c r="O52" s="292">
        <v>0.65800000000000003</v>
      </c>
      <c r="P52" s="217" t="s">
        <v>408</v>
      </c>
    </row>
    <row r="53" spans="1:16">
      <c r="A53" s="249"/>
      <c r="B53" s="217" t="s">
        <v>409</v>
      </c>
      <c r="C53" s="292">
        <v>0.52300000000000002</v>
      </c>
      <c r="D53" s="217" t="s">
        <v>400</v>
      </c>
      <c r="E53" s="292">
        <v>5.1999999999999998E-2</v>
      </c>
      <c r="F53" s="217" t="s">
        <v>410</v>
      </c>
      <c r="G53" s="292">
        <v>5.0000000000000001E-3</v>
      </c>
      <c r="H53" s="217" t="s">
        <v>390</v>
      </c>
      <c r="I53" s="292">
        <v>0.22700000000000001</v>
      </c>
      <c r="J53" s="217" t="s">
        <v>411</v>
      </c>
      <c r="K53" s="292">
        <v>1E-3</v>
      </c>
      <c r="L53" s="217" t="s">
        <v>61</v>
      </c>
      <c r="M53" s="292">
        <v>0.219</v>
      </c>
      <c r="N53" s="217" t="s">
        <v>400</v>
      </c>
      <c r="O53" s="292">
        <v>0.435</v>
      </c>
      <c r="P53" s="217" t="s">
        <v>412</v>
      </c>
    </row>
    <row r="54" spans="1:16">
      <c r="A54" s="249"/>
      <c r="B54" s="217" t="s">
        <v>413</v>
      </c>
      <c r="C54" s="292">
        <v>0.86199999999999999</v>
      </c>
      <c r="D54" s="217" t="s">
        <v>410</v>
      </c>
      <c r="E54" s="292">
        <v>4.2000000000000003E-2</v>
      </c>
      <c r="F54" s="217" t="s">
        <v>414</v>
      </c>
      <c r="G54" s="292">
        <v>4.0000000000000001E-3</v>
      </c>
      <c r="H54" s="217" t="s">
        <v>60</v>
      </c>
      <c r="I54" s="292">
        <v>0.11</v>
      </c>
      <c r="J54" s="217" t="s">
        <v>395</v>
      </c>
      <c r="K54" s="292">
        <v>0</v>
      </c>
      <c r="L54" s="217" t="s">
        <v>61</v>
      </c>
      <c r="M54" s="292">
        <v>1.9E-2</v>
      </c>
      <c r="N54" s="217" t="s">
        <v>390</v>
      </c>
      <c r="O54" s="292">
        <v>0.16200000000000001</v>
      </c>
      <c r="P54" s="217" t="s">
        <v>415</v>
      </c>
    </row>
    <row r="55" spans="1:16">
      <c r="A55" s="249"/>
      <c r="B55" s="217" t="s">
        <v>416</v>
      </c>
      <c r="C55" s="292">
        <v>0.376</v>
      </c>
      <c r="D55" s="217" t="s">
        <v>417</v>
      </c>
      <c r="E55" s="292">
        <v>0.254</v>
      </c>
      <c r="F55" s="217" t="s">
        <v>392</v>
      </c>
      <c r="G55" s="292">
        <v>8.9999999999999993E-3</v>
      </c>
      <c r="H55" s="217" t="s">
        <v>60</v>
      </c>
      <c r="I55" s="292">
        <v>0.26800000000000002</v>
      </c>
      <c r="J55" s="217" t="s">
        <v>392</v>
      </c>
      <c r="K55" s="292">
        <v>1E-3</v>
      </c>
      <c r="L55" s="217" t="s">
        <v>61</v>
      </c>
      <c r="M55" s="292">
        <v>0.126</v>
      </c>
      <c r="N55" s="217" t="s">
        <v>414</v>
      </c>
      <c r="O55" s="292">
        <v>0.28799999999999998</v>
      </c>
      <c r="P55" s="217" t="s">
        <v>417</v>
      </c>
    </row>
    <row r="56" spans="1:16">
      <c r="A56" s="249"/>
      <c r="B56" s="217" t="s">
        <v>418</v>
      </c>
      <c r="C56" s="292">
        <v>0.70399999999999996</v>
      </c>
      <c r="D56" s="217" t="s">
        <v>419</v>
      </c>
      <c r="E56" s="292">
        <v>6.9000000000000006E-2</v>
      </c>
      <c r="F56" s="217" t="s">
        <v>397</v>
      </c>
      <c r="G56" s="292">
        <v>0.01</v>
      </c>
      <c r="H56" s="217" t="s">
        <v>420</v>
      </c>
      <c r="I56" s="292">
        <v>5.6000000000000001E-2</v>
      </c>
      <c r="J56" s="217" t="s">
        <v>410</v>
      </c>
      <c r="K56" s="292">
        <v>1E-3</v>
      </c>
      <c r="L56" s="217" t="s">
        <v>61</v>
      </c>
      <c r="M56" s="292">
        <v>0.20300000000000001</v>
      </c>
      <c r="N56" s="217" t="s">
        <v>421</v>
      </c>
      <c r="O56" s="292">
        <v>0.47099999999999997</v>
      </c>
      <c r="P56" s="217" t="s">
        <v>422</v>
      </c>
    </row>
    <row r="57" spans="1:16" ht="30">
      <c r="A57" s="249"/>
      <c r="B57" s="217" t="s">
        <v>423</v>
      </c>
      <c r="C57" s="292">
        <v>0.71199999999999997</v>
      </c>
      <c r="D57" s="217" t="s">
        <v>419</v>
      </c>
      <c r="E57" s="292">
        <v>4.3999999999999997E-2</v>
      </c>
      <c r="F57" s="217" t="s">
        <v>424</v>
      </c>
      <c r="G57" s="292">
        <v>6.0000000000000001E-3</v>
      </c>
      <c r="H57" s="217" t="s">
        <v>391</v>
      </c>
      <c r="I57" s="292">
        <v>7.9000000000000001E-2</v>
      </c>
      <c r="J57" s="217" t="s">
        <v>424</v>
      </c>
      <c r="K57" s="292">
        <v>2E-3</v>
      </c>
      <c r="L57" s="217" t="s">
        <v>60</v>
      </c>
      <c r="M57" s="292">
        <v>0.186</v>
      </c>
      <c r="N57" s="217" t="s">
        <v>421</v>
      </c>
      <c r="O57" s="292">
        <v>0.73099999999999998</v>
      </c>
      <c r="P57" s="217" t="s">
        <v>415</v>
      </c>
    </row>
    <row r="58" spans="1:16">
      <c r="A58" s="249"/>
      <c r="B58" s="217" t="s">
        <v>425</v>
      </c>
      <c r="C58" s="292">
        <v>0.63300000000000001</v>
      </c>
      <c r="D58" s="217" t="s">
        <v>426</v>
      </c>
      <c r="E58" s="292">
        <v>3.5999999999999997E-2</v>
      </c>
      <c r="F58" s="217" t="s">
        <v>427</v>
      </c>
      <c r="G58" s="292">
        <v>1.0999999999999999E-2</v>
      </c>
      <c r="H58" s="217" t="s">
        <v>417</v>
      </c>
      <c r="I58" s="292">
        <v>0.313</v>
      </c>
      <c r="J58" s="217" t="s">
        <v>428</v>
      </c>
      <c r="K58" s="292">
        <v>2E-3</v>
      </c>
      <c r="L58" s="217" t="s">
        <v>60</v>
      </c>
      <c r="M58" s="292">
        <v>3.3000000000000002E-2</v>
      </c>
      <c r="N58" s="217" t="s">
        <v>429</v>
      </c>
      <c r="O58" s="292">
        <v>0.16900000000000001</v>
      </c>
      <c r="P58" s="217" t="s">
        <v>430</v>
      </c>
    </row>
    <row r="59" spans="1:16">
      <c r="A59" s="249"/>
      <c r="B59" s="217" t="s">
        <v>431</v>
      </c>
      <c r="C59" s="292">
        <v>0.745</v>
      </c>
      <c r="D59" s="217" t="s">
        <v>432</v>
      </c>
      <c r="E59" s="292">
        <v>6.0999999999999999E-2</v>
      </c>
      <c r="F59" s="217" t="s">
        <v>433</v>
      </c>
      <c r="G59" s="292">
        <v>8.0000000000000002E-3</v>
      </c>
      <c r="H59" s="217" t="s">
        <v>392</v>
      </c>
      <c r="I59" s="292">
        <v>4.7E-2</v>
      </c>
      <c r="J59" s="217" t="s">
        <v>417</v>
      </c>
      <c r="K59" s="292">
        <v>2E-3</v>
      </c>
      <c r="L59" s="217" t="s">
        <v>61</v>
      </c>
      <c r="M59" s="292">
        <v>0.17</v>
      </c>
      <c r="N59" s="217" t="s">
        <v>429</v>
      </c>
      <c r="O59" s="292">
        <v>0.79600000000000004</v>
      </c>
      <c r="P59" s="217" t="s">
        <v>427</v>
      </c>
    </row>
    <row r="60" spans="1:16" s="219" customFormat="1">
      <c r="A60" s="295"/>
      <c r="B60" s="217" t="s">
        <v>452</v>
      </c>
      <c r="C60" s="292">
        <v>0.79</v>
      </c>
      <c r="D60" s="217">
        <v>3.2</v>
      </c>
      <c r="E60" s="292">
        <v>0.06</v>
      </c>
      <c r="F60" s="217" t="s">
        <v>429</v>
      </c>
      <c r="G60" s="292">
        <v>1.2999999999999999E-2</v>
      </c>
      <c r="H60" s="217" t="s">
        <v>435</v>
      </c>
      <c r="I60" s="292">
        <v>0.11</v>
      </c>
      <c r="J60" s="217" t="s">
        <v>432</v>
      </c>
      <c r="K60" s="292">
        <v>0</v>
      </c>
      <c r="L60" s="217" t="s">
        <v>60</v>
      </c>
      <c r="M60" s="292">
        <v>7.0000000000000007E-2</v>
      </c>
      <c r="N60" s="217" t="s">
        <v>419</v>
      </c>
      <c r="O60" s="292">
        <v>0.376</v>
      </c>
      <c r="P60" s="217" t="s">
        <v>412</v>
      </c>
    </row>
    <row r="61" spans="1:16" ht="30">
      <c r="A61" s="249"/>
      <c r="B61" s="217" t="s">
        <v>434</v>
      </c>
      <c r="C61" s="292">
        <v>0.627</v>
      </c>
      <c r="D61" s="217" t="s">
        <v>426</v>
      </c>
      <c r="E61" s="292">
        <v>4.8000000000000001E-2</v>
      </c>
      <c r="F61" s="217" t="s">
        <v>396</v>
      </c>
      <c r="G61" s="292">
        <v>1.0999999999999999E-2</v>
      </c>
      <c r="H61" s="217" t="s">
        <v>435</v>
      </c>
      <c r="I61" s="292">
        <v>6.7000000000000004E-2</v>
      </c>
      <c r="J61" s="217" t="s">
        <v>414</v>
      </c>
      <c r="K61" s="292">
        <v>2E-3</v>
      </c>
      <c r="L61" s="217" t="s">
        <v>60</v>
      </c>
      <c r="M61" s="292">
        <v>0.28399999999999997</v>
      </c>
      <c r="N61" s="217" t="s">
        <v>419</v>
      </c>
      <c r="O61" s="292">
        <v>0.76900000000000002</v>
      </c>
      <c r="P61" s="217" t="s">
        <v>397</v>
      </c>
    </row>
    <row r="62" spans="1:16" s="219" customFormat="1">
      <c r="A62" s="338"/>
      <c r="B62" s="217"/>
      <c r="C62" s="292"/>
      <c r="D62" s="217"/>
      <c r="E62" s="292"/>
      <c r="F62" s="217"/>
      <c r="G62" s="292"/>
      <c r="H62" s="217"/>
      <c r="I62" s="292"/>
      <c r="J62" s="217"/>
      <c r="K62" s="292"/>
      <c r="L62" s="217"/>
      <c r="M62" s="292"/>
      <c r="N62" s="217"/>
      <c r="O62" s="292"/>
      <c r="P62" s="217"/>
    </row>
    <row r="63" spans="1:16" s="219" customFormat="1">
      <c r="A63" s="338"/>
      <c r="B63" s="217"/>
      <c r="C63" s="292"/>
      <c r="D63" s="217"/>
      <c r="E63" s="292"/>
      <c r="F63" s="217"/>
      <c r="G63" s="292"/>
      <c r="H63" s="217"/>
      <c r="I63" s="292"/>
      <c r="J63" s="217"/>
      <c r="K63" s="292"/>
      <c r="L63" s="217"/>
      <c r="M63" s="292"/>
      <c r="N63" s="217"/>
      <c r="O63" s="292"/>
      <c r="P63" s="217"/>
    </row>
    <row r="64" spans="1:16" s="219" customFormat="1">
      <c r="A64" s="338"/>
      <c r="B64" s="217"/>
      <c r="C64" s="292"/>
      <c r="D64" s="217"/>
      <c r="E64" s="292"/>
      <c r="F64" s="217"/>
      <c r="G64" s="292"/>
      <c r="H64" s="217"/>
      <c r="I64" s="292"/>
      <c r="J64" s="217"/>
      <c r="K64" s="292"/>
      <c r="L64" s="217"/>
      <c r="M64" s="292"/>
      <c r="N64" s="217"/>
      <c r="O64" s="292"/>
      <c r="P64" s="217"/>
    </row>
    <row r="65" spans="1:16" s="219" customFormat="1">
      <c r="A65" s="338"/>
      <c r="B65" s="217"/>
      <c r="C65" s="292"/>
      <c r="D65" s="217"/>
      <c r="E65" s="292"/>
      <c r="F65" s="217"/>
      <c r="G65" s="292"/>
      <c r="H65" s="217"/>
      <c r="I65" s="292"/>
      <c r="J65" s="217"/>
      <c r="K65" s="292"/>
      <c r="L65" s="217"/>
      <c r="M65" s="292"/>
      <c r="N65" s="217"/>
      <c r="O65" s="292"/>
      <c r="P65" s="217"/>
    </row>
    <row r="66" spans="1:16" s="219" customFormat="1">
      <c r="A66" s="338"/>
      <c r="B66" s="217"/>
      <c r="C66" s="292"/>
      <c r="D66" s="217"/>
      <c r="E66" s="292"/>
      <c r="F66" s="217"/>
      <c r="G66" s="292"/>
      <c r="H66" s="217"/>
      <c r="I66" s="292"/>
      <c r="J66" s="217"/>
      <c r="K66" s="292"/>
      <c r="L66" s="217"/>
      <c r="M66" s="292"/>
      <c r="N66" s="217"/>
      <c r="O66" s="292"/>
      <c r="P66" s="217"/>
    </row>
    <row r="67" spans="1:16" s="219" customFormat="1">
      <c r="A67" s="338"/>
      <c r="B67" s="217"/>
      <c r="C67" s="292"/>
      <c r="D67" s="217"/>
      <c r="E67" s="292"/>
      <c r="F67" s="217"/>
      <c r="G67" s="292"/>
      <c r="H67" s="217"/>
      <c r="I67" s="292"/>
      <c r="J67" s="217"/>
      <c r="K67" s="292"/>
      <c r="L67" s="217"/>
      <c r="M67" s="292"/>
      <c r="N67" s="217"/>
      <c r="O67" s="292"/>
      <c r="P67" s="217"/>
    </row>
    <row r="68" spans="1:16" s="219" customFormat="1">
      <c r="A68" s="338"/>
      <c r="B68" s="217"/>
      <c r="C68" s="292"/>
      <c r="D68" s="217"/>
      <c r="E68" s="292"/>
      <c r="F68" s="217"/>
      <c r="G68" s="292"/>
      <c r="H68" s="217"/>
      <c r="I68" s="292"/>
      <c r="J68" s="217"/>
      <c r="K68" s="292"/>
      <c r="L68" s="217"/>
      <c r="M68" s="292"/>
      <c r="N68" s="217"/>
      <c r="O68" s="292"/>
      <c r="P68" s="217"/>
    </row>
    <row r="69" spans="1:16" s="219" customFormat="1">
      <c r="A69" s="338"/>
      <c r="B69" s="217"/>
      <c r="C69" s="292"/>
      <c r="D69" s="217"/>
      <c r="E69" s="292"/>
      <c r="F69" s="217"/>
      <c r="G69" s="292"/>
      <c r="H69" s="217"/>
      <c r="I69" s="292"/>
      <c r="J69" s="217"/>
      <c r="K69" s="292"/>
      <c r="L69" s="217"/>
      <c r="M69" s="292"/>
      <c r="N69" s="217"/>
      <c r="O69" s="292"/>
      <c r="P69" s="217"/>
    </row>
    <row r="70" spans="1:16" s="219" customFormat="1">
      <c r="A70" s="338"/>
      <c r="B70" s="217"/>
      <c r="C70" s="292"/>
      <c r="D70" s="217"/>
      <c r="E70" s="292"/>
      <c r="F70" s="217"/>
      <c r="G70" s="292"/>
      <c r="H70" s="217"/>
      <c r="I70" s="292"/>
      <c r="J70" s="217"/>
      <c r="K70" s="292"/>
      <c r="L70" s="217"/>
      <c r="M70" s="292"/>
      <c r="N70" s="217"/>
      <c r="O70" s="292"/>
      <c r="P70" s="217"/>
    </row>
    <row r="71" spans="1:16" s="219" customFormat="1">
      <c r="A71" s="338"/>
      <c r="B71" s="217"/>
      <c r="C71" s="292"/>
      <c r="D71" s="217"/>
      <c r="E71" s="292"/>
      <c r="F71" s="217"/>
      <c r="G71" s="292"/>
      <c r="H71" s="217"/>
      <c r="I71" s="292"/>
      <c r="J71" s="217"/>
      <c r="K71" s="292"/>
      <c r="L71" s="217"/>
      <c r="M71" s="292"/>
      <c r="N71" s="217"/>
      <c r="O71" s="292"/>
      <c r="P71" s="217"/>
    </row>
    <row r="72" spans="1:16" s="219" customFormat="1">
      <c r="A72" s="338"/>
      <c r="B72" s="217"/>
      <c r="C72" s="292"/>
      <c r="D72" s="217"/>
      <c r="E72" s="292"/>
      <c r="F72" s="217"/>
      <c r="G72" s="292"/>
      <c r="H72" s="217"/>
      <c r="I72" s="292"/>
      <c r="J72" s="217"/>
      <c r="K72" s="292"/>
      <c r="L72" s="217"/>
      <c r="M72" s="292"/>
      <c r="N72" s="217"/>
      <c r="O72" s="292"/>
      <c r="P72" s="217"/>
    </row>
    <row r="73" spans="1:16" s="219" customFormat="1">
      <c r="A73" s="338"/>
      <c r="B73" s="217"/>
      <c r="C73" s="292"/>
      <c r="D73" s="217"/>
      <c r="E73" s="292"/>
      <c r="F73" s="217"/>
      <c r="G73" s="292"/>
      <c r="H73" s="217"/>
      <c r="I73" s="292"/>
      <c r="J73" s="217"/>
      <c r="K73" s="292"/>
      <c r="L73" s="217"/>
      <c r="M73" s="292"/>
      <c r="N73" s="217"/>
      <c r="O73" s="292"/>
      <c r="P73" s="217"/>
    </row>
    <row r="74" spans="1:16" s="219" customFormat="1">
      <c r="A74" s="338"/>
      <c r="B74" s="217"/>
      <c r="C74" s="292"/>
      <c r="D74" s="217"/>
      <c r="E74" s="292"/>
      <c r="F74" s="217"/>
      <c r="G74" s="292"/>
      <c r="H74" s="217"/>
      <c r="I74" s="292"/>
      <c r="J74" s="217"/>
      <c r="K74" s="292"/>
      <c r="L74" s="217"/>
      <c r="M74" s="292"/>
      <c r="N74" s="217"/>
      <c r="O74" s="292"/>
      <c r="P74" s="217"/>
    </row>
    <row r="75" spans="1:16" s="219" customFormat="1">
      <c r="A75" s="338"/>
      <c r="B75" s="217"/>
      <c r="C75" s="292"/>
      <c r="D75" s="217"/>
      <c r="E75" s="292"/>
      <c r="F75" s="217"/>
      <c r="G75" s="292"/>
      <c r="H75" s="217"/>
      <c r="I75" s="292"/>
      <c r="J75" s="217"/>
      <c r="K75" s="292"/>
      <c r="L75" s="217"/>
      <c r="M75" s="292"/>
      <c r="N75" s="217"/>
      <c r="O75" s="292"/>
      <c r="P75" s="217"/>
    </row>
    <row r="76" spans="1:16" s="219" customFormat="1">
      <c r="A76" s="338"/>
      <c r="B76" s="217"/>
      <c r="C76" s="292"/>
      <c r="D76" s="217"/>
      <c r="E76" s="292"/>
      <c r="F76" s="217"/>
      <c r="G76" s="292"/>
      <c r="H76" s="217"/>
      <c r="I76" s="292"/>
      <c r="J76" s="217"/>
      <c r="K76" s="292"/>
      <c r="L76" s="217"/>
      <c r="M76" s="292"/>
      <c r="N76" s="217"/>
      <c r="O76" s="292"/>
      <c r="P76" s="217"/>
    </row>
    <row r="77" spans="1:16" s="219" customFormat="1">
      <c r="A77" s="338"/>
      <c r="B77" s="217"/>
      <c r="C77" s="292"/>
      <c r="D77" s="217"/>
      <c r="E77" s="292"/>
      <c r="F77" s="217"/>
      <c r="G77" s="292"/>
      <c r="H77" s="217"/>
      <c r="I77" s="292"/>
      <c r="J77" s="217"/>
      <c r="K77" s="292"/>
      <c r="L77" s="217"/>
      <c r="M77" s="292"/>
      <c r="N77" s="217"/>
      <c r="O77" s="292"/>
      <c r="P77" s="217"/>
    </row>
    <row r="78" spans="1:16" s="219" customFormat="1">
      <c r="A78" s="338"/>
      <c r="B78" s="217"/>
      <c r="C78" s="292"/>
      <c r="D78" s="217"/>
      <c r="E78" s="292"/>
      <c r="F78" s="217"/>
      <c r="G78" s="292"/>
      <c r="H78" s="217"/>
      <c r="I78" s="292"/>
      <c r="J78" s="217"/>
      <c r="K78" s="292"/>
      <c r="L78" s="217"/>
      <c r="M78" s="292"/>
      <c r="N78" s="217"/>
      <c r="O78" s="292"/>
      <c r="P78" s="217"/>
    </row>
    <row r="79" spans="1:16" s="219" customFormat="1">
      <c r="A79" s="338"/>
      <c r="B79" s="217"/>
      <c r="C79" s="292"/>
      <c r="D79" s="217"/>
      <c r="E79" s="292"/>
      <c r="F79" s="217"/>
      <c r="G79" s="292"/>
      <c r="H79" s="217"/>
      <c r="I79" s="292"/>
      <c r="J79" s="217"/>
      <c r="K79" s="292"/>
      <c r="L79" s="217"/>
      <c r="M79" s="292"/>
      <c r="N79" s="217"/>
      <c r="O79" s="292"/>
      <c r="P79" s="217"/>
    </row>
    <row r="80" spans="1:16" s="219" customFormat="1">
      <c r="A80" s="338"/>
      <c r="B80" s="217"/>
      <c r="C80" s="292"/>
      <c r="D80" s="217"/>
      <c r="E80" s="292"/>
      <c r="F80" s="217"/>
      <c r="G80" s="292"/>
      <c r="H80" s="217"/>
      <c r="I80" s="292"/>
      <c r="J80" s="217"/>
      <c r="K80" s="292"/>
      <c r="L80" s="217"/>
      <c r="M80" s="292"/>
      <c r="N80" s="217"/>
      <c r="O80" s="292"/>
      <c r="P80" s="217"/>
    </row>
    <row r="81" spans="1:16" s="219" customFormat="1">
      <c r="A81" s="338"/>
      <c r="B81" s="217"/>
      <c r="C81" s="292"/>
      <c r="D81" s="217"/>
      <c r="E81" s="292"/>
      <c r="F81" s="217"/>
      <c r="G81" s="292"/>
      <c r="H81" s="217"/>
      <c r="I81" s="292"/>
      <c r="J81" s="217"/>
      <c r="K81" s="292"/>
      <c r="L81" s="217"/>
      <c r="M81" s="292"/>
      <c r="N81" s="217"/>
      <c r="O81" s="292"/>
      <c r="P81" s="217"/>
    </row>
    <row r="82" spans="1:16" s="219" customFormat="1">
      <c r="A82" s="338"/>
      <c r="B82" s="217"/>
      <c r="C82" s="292"/>
      <c r="D82" s="217"/>
      <c r="E82" s="292"/>
      <c r="F82" s="217"/>
      <c r="G82" s="292"/>
      <c r="H82" s="217"/>
      <c r="I82" s="292"/>
      <c r="J82" s="217"/>
      <c r="K82" s="292"/>
      <c r="L82" s="217"/>
      <c r="M82" s="292"/>
      <c r="N82" s="217"/>
      <c r="O82" s="292"/>
      <c r="P82" s="217"/>
    </row>
    <row r="83" spans="1:16" s="219" customFormat="1">
      <c r="A83" s="338"/>
      <c r="B83" s="217"/>
      <c r="C83" s="292"/>
      <c r="D83" s="217"/>
      <c r="E83" s="292"/>
      <c r="F83" s="217"/>
      <c r="G83" s="292"/>
      <c r="H83" s="217"/>
      <c r="I83" s="292"/>
      <c r="J83" s="217"/>
      <c r="K83" s="292"/>
      <c r="L83" s="217"/>
      <c r="M83" s="292"/>
      <c r="N83" s="217"/>
      <c r="O83" s="292"/>
      <c r="P83" s="217"/>
    </row>
    <row r="84" spans="1:16" s="219" customFormat="1">
      <c r="A84" s="338"/>
      <c r="B84" s="217"/>
      <c r="C84" s="292"/>
      <c r="D84" s="217"/>
      <c r="E84" s="292"/>
      <c r="F84" s="217"/>
      <c r="G84" s="292"/>
      <c r="H84" s="217"/>
      <c r="I84" s="292"/>
      <c r="J84" s="217"/>
      <c r="K84" s="292"/>
      <c r="L84" s="217"/>
      <c r="M84" s="292"/>
      <c r="N84" s="217"/>
      <c r="O84" s="292"/>
      <c r="P84" s="217"/>
    </row>
    <row r="85" spans="1:16" s="219" customFormat="1">
      <c r="A85" s="338"/>
      <c r="B85" s="217"/>
      <c r="C85" s="292"/>
      <c r="D85" s="217"/>
      <c r="E85" s="292"/>
      <c r="F85" s="217"/>
      <c r="G85" s="292"/>
      <c r="H85" s="217"/>
      <c r="I85" s="292"/>
      <c r="J85" s="217"/>
      <c r="K85" s="292"/>
      <c r="L85" s="217"/>
      <c r="M85" s="292"/>
      <c r="N85" s="217"/>
      <c r="O85" s="292"/>
      <c r="P85" s="217"/>
    </row>
    <row r="86" spans="1:16" s="219" customFormat="1">
      <c r="A86" s="338"/>
      <c r="B86" s="217"/>
      <c r="C86" s="292"/>
      <c r="D86" s="217"/>
      <c r="E86" s="292"/>
      <c r="F86" s="217"/>
      <c r="G86" s="292"/>
      <c r="H86" s="217"/>
      <c r="I86" s="292"/>
      <c r="J86" s="217"/>
      <c r="K86" s="292"/>
      <c r="L86" s="217"/>
      <c r="M86" s="292"/>
      <c r="N86" s="217"/>
      <c r="O86" s="292"/>
      <c r="P86" s="217"/>
    </row>
    <row r="87" spans="1:16" s="219" customFormat="1">
      <c r="A87" s="338"/>
      <c r="B87" s="217"/>
      <c r="C87" s="292"/>
      <c r="D87" s="217"/>
      <c r="E87" s="292"/>
      <c r="F87" s="217"/>
      <c r="G87" s="292"/>
      <c r="H87" s="217"/>
      <c r="I87" s="292"/>
      <c r="J87" s="217"/>
      <c r="K87" s="292"/>
      <c r="L87" s="217"/>
      <c r="M87" s="292"/>
      <c r="N87" s="217"/>
      <c r="O87" s="292"/>
      <c r="P87" s="217"/>
    </row>
    <row r="88" spans="1:16" s="219" customFormat="1">
      <c r="A88" s="338"/>
      <c r="B88" s="217"/>
      <c r="C88" s="292"/>
      <c r="D88" s="217"/>
      <c r="E88" s="292"/>
      <c r="F88" s="217"/>
      <c r="G88" s="292"/>
      <c r="H88" s="217"/>
      <c r="I88" s="292"/>
      <c r="J88" s="217"/>
      <c r="K88" s="292"/>
      <c r="L88" s="217"/>
      <c r="M88" s="292"/>
      <c r="N88" s="217"/>
      <c r="O88" s="292"/>
      <c r="P88" s="217"/>
    </row>
    <row r="89" spans="1:16" s="219" customFormat="1">
      <c r="A89" s="338"/>
      <c r="B89" s="217"/>
      <c r="C89" s="292"/>
      <c r="D89" s="217"/>
      <c r="E89" s="292"/>
      <c r="F89" s="217"/>
      <c r="G89" s="292"/>
      <c r="H89" s="217"/>
      <c r="I89" s="292"/>
      <c r="J89" s="217"/>
      <c r="K89" s="292"/>
      <c r="L89" s="217"/>
      <c r="M89" s="292"/>
      <c r="N89" s="217"/>
      <c r="O89" s="292"/>
      <c r="P89" s="217"/>
    </row>
    <row r="90" spans="1:16" s="219" customFormat="1">
      <c r="A90" s="338"/>
      <c r="B90" s="217"/>
      <c r="C90" s="292"/>
      <c r="D90" s="217"/>
      <c r="E90" s="292"/>
      <c r="F90" s="217"/>
      <c r="G90" s="292"/>
      <c r="H90" s="217"/>
      <c r="I90" s="292"/>
      <c r="J90" s="217"/>
      <c r="K90" s="292"/>
      <c r="L90" s="217"/>
      <c r="M90" s="292"/>
      <c r="N90" s="217"/>
      <c r="O90" s="292"/>
      <c r="P90" s="217"/>
    </row>
    <row r="91" spans="1:16" s="219" customFormat="1">
      <c r="A91" s="338"/>
      <c r="B91" s="217"/>
      <c r="C91" s="292"/>
      <c r="D91" s="217"/>
      <c r="E91" s="292"/>
      <c r="F91" s="217"/>
      <c r="G91" s="292"/>
      <c r="H91" s="217"/>
      <c r="I91" s="292"/>
      <c r="J91" s="217"/>
      <c r="K91" s="292"/>
      <c r="L91" s="217"/>
      <c r="M91" s="292"/>
      <c r="N91" s="217"/>
      <c r="O91" s="292"/>
      <c r="P91" s="217"/>
    </row>
    <row r="92" spans="1:16" s="219" customFormat="1">
      <c r="A92" s="338"/>
      <c r="B92" s="217"/>
      <c r="C92" s="292"/>
      <c r="D92" s="217"/>
      <c r="E92" s="292"/>
      <c r="F92" s="217"/>
      <c r="G92" s="292"/>
      <c r="H92" s="217"/>
      <c r="I92" s="292"/>
      <c r="J92" s="217"/>
      <c r="K92" s="292"/>
      <c r="L92" s="217"/>
      <c r="M92" s="292"/>
      <c r="N92" s="217"/>
      <c r="O92" s="292"/>
      <c r="P92" s="217"/>
    </row>
    <row r="93" spans="1:16" s="219" customFormat="1">
      <c r="A93" s="338"/>
      <c r="B93" s="217"/>
      <c r="C93" s="292"/>
      <c r="D93" s="217"/>
      <c r="E93" s="292"/>
      <c r="F93" s="217"/>
      <c r="G93" s="292"/>
      <c r="H93" s="217"/>
      <c r="I93" s="292"/>
      <c r="J93" s="217"/>
      <c r="K93" s="292"/>
      <c r="L93" s="217"/>
      <c r="M93" s="292"/>
      <c r="N93" s="217"/>
      <c r="O93" s="292"/>
      <c r="P93" s="217"/>
    </row>
    <row r="94" spans="1:16" s="219" customFormat="1">
      <c r="A94" s="338"/>
      <c r="B94" s="217"/>
      <c r="C94" s="292"/>
      <c r="D94" s="217"/>
      <c r="E94" s="292"/>
      <c r="F94" s="217"/>
      <c r="G94" s="292"/>
      <c r="H94" s="217"/>
      <c r="I94" s="292"/>
      <c r="J94" s="217"/>
      <c r="K94" s="292"/>
      <c r="L94" s="217"/>
      <c r="M94" s="292"/>
      <c r="N94" s="217"/>
      <c r="O94" s="292"/>
      <c r="P94" s="217"/>
    </row>
    <row r="95" spans="1:16" s="219" customFormat="1">
      <c r="A95" s="338"/>
      <c r="B95" s="217"/>
      <c r="C95" s="292"/>
      <c r="D95" s="217"/>
      <c r="E95" s="292"/>
      <c r="F95" s="217"/>
      <c r="G95" s="292"/>
      <c r="H95" s="217"/>
      <c r="I95" s="292"/>
      <c r="J95" s="217"/>
      <c r="K95" s="292"/>
      <c r="L95" s="217"/>
      <c r="M95" s="292"/>
      <c r="N95" s="217"/>
      <c r="O95" s="292"/>
      <c r="P95" s="217"/>
    </row>
    <row r="96" spans="1:16" s="219" customFormat="1">
      <c r="A96" s="338"/>
      <c r="B96" s="217"/>
      <c r="C96" s="292"/>
      <c r="D96" s="217"/>
      <c r="E96" s="292"/>
      <c r="F96" s="217"/>
      <c r="G96" s="292"/>
      <c r="H96" s="217"/>
      <c r="I96" s="292"/>
      <c r="J96" s="217"/>
      <c r="K96" s="292"/>
      <c r="L96" s="217"/>
      <c r="M96" s="292"/>
      <c r="N96" s="217"/>
      <c r="O96" s="292"/>
      <c r="P96" s="217"/>
    </row>
    <row r="97" spans="1:16" s="219" customFormat="1">
      <c r="A97" s="338"/>
      <c r="B97" s="217"/>
      <c r="C97" s="292"/>
      <c r="D97" s="217"/>
      <c r="E97" s="292"/>
      <c r="F97" s="217"/>
      <c r="G97" s="292"/>
      <c r="H97" s="217"/>
      <c r="I97" s="292"/>
      <c r="J97" s="217"/>
      <c r="K97" s="292"/>
      <c r="L97" s="217"/>
      <c r="M97" s="292"/>
      <c r="N97" s="217"/>
      <c r="O97" s="292"/>
      <c r="P97" s="217"/>
    </row>
    <row r="98" spans="1:16" s="219" customFormat="1">
      <c r="A98" s="338"/>
      <c r="B98" s="217"/>
      <c r="C98" s="292"/>
      <c r="D98" s="217"/>
      <c r="E98" s="292"/>
      <c r="F98" s="217"/>
      <c r="G98" s="292"/>
      <c r="H98" s="217"/>
      <c r="I98" s="292"/>
      <c r="J98" s="217"/>
      <c r="K98" s="292"/>
      <c r="L98" s="217"/>
      <c r="M98" s="292"/>
      <c r="N98" s="217"/>
      <c r="O98" s="292"/>
      <c r="P98" s="217"/>
    </row>
    <row r="99" spans="1:16" s="219" customFormat="1">
      <c r="A99" s="338"/>
      <c r="B99" s="217"/>
      <c r="C99" s="292"/>
      <c r="D99" s="217"/>
      <c r="E99" s="292"/>
      <c r="F99" s="217"/>
      <c r="G99" s="292"/>
      <c r="H99" s="217"/>
      <c r="I99" s="292"/>
      <c r="J99" s="217"/>
      <c r="K99" s="292"/>
      <c r="L99" s="217"/>
      <c r="M99" s="292"/>
      <c r="N99" s="217"/>
      <c r="O99" s="292"/>
      <c r="P99" s="217"/>
    </row>
    <row r="100" spans="1:16" s="219" customFormat="1">
      <c r="A100" s="338"/>
      <c r="B100" s="217"/>
      <c r="C100" s="292"/>
      <c r="D100" s="217"/>
      <c r="E100" s="292"/>
      <c r="F100" s="217"/>
      <c r="G100" s="292"/>
      <c r="H100" s="217"/>
      <c r="I100" s="292"/>
      <c r="J100" s="217"/>
      <c r="K100" s="292"/>
      <c r="L100" s="217"/>
      <c r="M100" s="292"/>
      <c r="N100" s="217"/>
      <c r="O100" s="292"/>
      <c r="P100" s="217"/>
    </row>
    <row r="101" spans="1:16" s="219" customFormat="1">
      <c r="A101" s="338"/>
      <c r="B101" s="217"/>
      <c r="C101" s="292"/>
      <c r="D101" s="217"/>
      <c r="E101" s="292"/>
      <c r="F101" s="217"/>
      <c r="G101" s="292"/>
      <c r="H101" s="217"/>
      <c r="I101" s="292"/>
      <c r="J101" s="217"/>
      <c r="K101" s="292"/>
      <c r="L101" s="217"/>
      <c r="M101" s="292"/>
      <c r="N101" s="217"/>
      <c r="O101" s="292"/>
      <c r="P101" s="217"/>
    </row>
    <row r="102" spans="1:16" s="219" customFormat="1">
      <c r="A102" s="338"/>
      <c r="B102" s="217"/>
      <c r="C102" s="292"/>
      <c r="D102" s="217"/>
      <c r="E102" s="292"/>
      <c r="F102" s="217"/>
      <c r="G102" s="292"/>
      <c r="H102" s="217"/>
      <c r="I102" s="292"/>
      <c r="J102" s="217"/>
      <c r="K102" s="292"/>
      <c r="L102" s="217"/>
      <c r="M102" s="292"/>
      <c r="N102" s="217"/>
      <c r="O102" s="292"/>
      <c r="P102" s="217"/>
    </row>
    <row r="103" spans="1:16" s="219" customFormat="1">
      <c r="A103" s="338"/>
      <c r="B103" s="217"/>
      <c r="C103" s="292"/>
      <c r="D103" s="217"/>
      <c r="E103" s="292"/>
      <c r="F103" s="217"/>
      <c r="G103" s="292"/>
      <c r="H103" s="217"/>
      <c r="I103" s="292"/>
      <c r="J103" s="217"/>
      <c r="K103" s="292"/>
      <c r="L103" s="217"/>
      <c r="M103" s="292"/>
      <c r="N103" s="217"/>
      <c r="O103" s="292"/>
      <c r="P103" s="217"/>
    </row>
    <row r="104" spans="1:16" s="219" customFormat="1">
      <c r="A104" s="338"/>
      <c r="B104" s="217"/>
      <c r="C104" s="292"/>
      <c r="D104" s="217"/>
      <c r="E104" s="292"/>
      <c r="F104" s="217"/>
      <c r="G104" s="292"/>
      <c r="H104" s="217"/>
      <c r="I104" s="292"/>
      <c r="J104" s="217"/>
      <c r="K104" s="292"/>
      <c r="L104" s="217"/>
      <c r="M104" s="292"/>
      <c r="N104" s="217"/>
      <c r="O104" s="292"/>
      <c r="P104" s="217"/>
    </row>
    <row r="105" spans="1:16" s="219" customFormat="1">
      <c r="A105" s="338"/>
      <c r="B105" s="217"/>
      <c r="C105" s="292"/>
      <c r="D105" s="217"/>
      <c r="E105" s="292"/>
      <c r="F105" s="217"/>
      <c r="G105" s="292"/>
      <c r="H105" s="217"/>
      <c r="I105" s="292"/>
      <c r="J105" s="217"/>
      <c r="K105" s="292"/>
      <c r="L105" s="217"/>
      <c r="M105" s="292"/>
      <c r="N105" s="217"/>
      <c r="O105" s="292"/>
      <c r="P105" s="217"/>
    </row>
    <row r="106" spans="1:16" s="219" customFormat="1">
      <c r="A106" s="338"/>
      <c r="B106" s="217"/>
      <c r="C106" s="292"/>
      <c r="D106" s="217"/>
      <c r="E106" s="292"/>
      <c r="F106" s="217"/>
      <c r="G106" s="292"/>
      <c r="H106" s="217"/>
      <c r="I106" s="292"/>
      <c r="J106" s="217"/>
      <c r="K106" s="292"/>
      <c r="L106" s="217"/>
      <c r="M106" s="292"/>
      <c r="N106" s="217"/>
      <c r="O106" s="292"/>
      <c r="P106" s="217"/>
    </row>
    <row r="107" spans="1:16" s="219" customFormat="1">
      <c r="A107" s="338"/>
      <c r="B107" s="217"/>
      <c r="C107" s="292"/>
      <c r="D107" s="217"/>
      <c r="E107" s="292"/>
      <c r="F107" s="217"/>
      <c r="G107" s="292"/>
      <c r="H107" s="217"/>
      <c r="I107" s="292"/>
      <c r="J107" s="217"/>
      <c r="K107" s="292"/>
      <c r="L107" s="217"/>
      <c r="M107" s="292"/>
      <c r="N107" s="217"/>
      <c r="O107" s="292"/>
      <c r="P107" s="217"/>
    </row>
    <row r="108" spans="1:16" s="219" customFormat="1">
      <c r="A108" s="338"/>
      <c r="B108" s="217"/>
      <c r="C108" s="292"/>
      <c r="D108" s="217"/>
      <c r="E108" s="292"/>
      <c r="F108" s="217"/>
      <c r="G108" s="292"/>
      <c r="H108" s="217"/>
      <c r="I108" s="292"/>
      <c r="J108" s="217"/>
      <c r="K108" s="292"/>
      <c r="L108" s="217"/>
      <c r="M108" s="292"/>
      <c r="N108" s="217"/>
      <c r="O108" s="292"/>
      <c r="P108" s="217"/>
    </row>
    <row r="109" spans="1:16" s="219" customFormat="1">
      <c r="A109" s="338"/>
      <c r="B109" s="217"/>
      <c r="C109" s="292"/>
      <c r="D109" s="217"/>
      <c r="E109" s="292"/>
      <c r="F109" s="217"/>
      <c r="G109" s="292"/>
      <c r="H109" s="217"/>
      <c r="I109" s="292"/>
      <c r="J109" s="217"/>
      <c r="K109" s="292"/>
      <c r="L109" s="217"/>
      <c r="M109" s="292"/>
      <c r="N109" s="217"/>
      <c r="O109" s="292"/>
      <c r="P109" s="217"/>
    </row>
    <row r="110" spans="1:16" s="219" customFormat="1">
      <c r="A110" s="338"/>
      <c r="B110" s="217"/>
      <c r="C110" s="292"/>
      <c r="D110" s="217"/>
      <c r="E110" s="292"/>
      <c r="F110" s="217"/>
      <c r="G110" s="292"/>
      <c r="H110" s="217"/>
      <c r="I110" s="292"/>
      <c r="J110" s="217"/>
      <c r="K110" s="292"/>
      <c r="L110" s="217"/>
      <c r="M110" s="292"/>
      <c r="N110" s="217"/>
      <c r="O110" s="292"/>
      <c r="P110" s="217"/>
    </row>
    <row r="111" spans="1:16" s="219" customFormat="1">
      <c r="A111" s="338"/>
      <c r="B111" s="217"/>
      <c r="C111" s="292"/>
      <c r="D111" s="217"/>
      <c r="E111" s="292"/>
      <c r="F111" s="217"/>
      <c r="G111" s="292"/>
      <c r="H111" s="217"/>
      <c r="I111" s="292"/>
      <c r="J111" s="217"/>
      <c r="K111" s="292"/>
      <c r="L111" s="217"/>
      <c r="M111" s="292"/>
      <c r="N111" s="217"/>
      <c r="O111" s="292"/>
      <c r="P111" s="217"/>
    </row>
    <row r="112" spans="1:16" s="219" customFormat="1">
      <c r="A112" s="338"/>
      <c r="B112" s="217"/>
      <c r="C112" s="292"/>
      <c r="D112" s="217"/>
      <c r="E112" s="292"/>
      <c r="F112" s="217"/>
      <c r="G112" s="292"/>
      <c r="H112" s="217"/>
      <c r="I112" s="292"/>
      <c r="J112" s="217"/>
      <c r="K112" s="292"/>
      <c r="L112" s="217"/>
      <c r="M112" s="292"/>
      <c r="N112" s="217"/>
      <c r="O112" s="292"/>
      <c r="P112" s="217"/>
    </row>
    <row r="113" spans="1:16" s="219" customFormat="1">
      <c r="A113" s="338"/>
      <c r="B113" s="217"/>
      <c r="C113" s="292"/>
      <c r="D113" s="217"/>
      <c r="E113" s="292"/>
      <c r="F113" s="217"/>
      <c r="G113" s="292"/>
      <c r="H113" s="217"/>
      <c r="I113" s="292"/>
      <c r="J113" s="217"/>
      <c r="K113" s="292"/>
      <c r="L113" s="217"/>
      <c r="M113" s="292"/>
      <c r="N113" s="217"/>
      <c r="O113" s="292"/>
      <c r="P113" s="217"/>
    </row>
    <row r="114" spans="1:16" s="219" customFormat="1">
      <c r="A114" s="348"/>
      <c r="B114" s="217"/>
      <c r="C114" s="292"/>
      <c r="D114" s="217"/>
      <c r="E114" s="292"/>
      <c r="F114" s="217"/>
      <c r="G114" s="292"/>
      <c r="H114" s="217"/>
      <c r="I114" s="292"/>
      <c r="J114" s="217"/>
      <c r="K114" s="292"/>
      <c r="L114" s="217"/>
      <c r="M114" s="292"/>
      <c r="N114" s="217"/>
      <c r="O114" s="292"/>
      <c r="P114" s="217"/>
    </row>
    <row r="115" spans="1:16">
      <c r="A115" s="249"/>
      <c r="B115" s="35"/>
      <c r="C115" s="176"/>
      <c r="D115" s="177"/>
      <c r="E115" s="176"/>
      <c r="F115" s="177"/>
      <c r="G115" s="176"/>
      <c r="H115" s="177"/>
      <c r="I115" s="176"/>
      <c r="J115" s="177"/>
      <c r="K115" s="176"/>
      <c r="L115" s="177"/>
      <c r="M115" s="176"/>
      <c r="N115" s="177"/>
      <c r="O115" s="176"/>
      <c r="P115" s="177"/>
    </row>
    <row r="116" spans="1:16">
      <c r="A116" s="249"/>
      <c r="B116" s="35"/>
      <c r="C116" s="176"/>
      <c r="D116" s="177"/>
      <c r="E116" s="176"/>
      <c r="F116" s="177"/>
      <c r="G116" s="176"/>
      <c r="H116" s="177"/>
      <c r="I116" s="176"/>
      <c r="J116" s="177"/>
      <c r="K116" s="176"/>
      <c r="L116" s="177"/>
      <c r="M116" s="176"/>
      <c r="N116" s="177"/>
      <c r="O116" s="176"/>
      <c r="P116" s="177"/>
    </row>
    <row r="117" spans="1:16">
      <c r="A117" s="249"/>
      <c r="B117" s="35"/>
      <c r="C117" s="176"/>
      <c r="D117" s="177"/>
      <c r="E117" s="176"/>
      <c r="F117" s="177"/>
      <c r="G117" s="176"/>
      <c r="H117" s="177"/>
      <c r="I117" s="176"/>
      <c r="J117" s="177"/>
      <c r="K117" s="176"/>
      <c r="L117" s="177"/>
      <c r="M117" s="176"/>
      <c r="N117" s="177"/>
      <c r="O117" s="176"/>
      <c r="P117" s="177"/>
    </row>
    <row r="118" spans="1:16">
      <c r="A118" s="249"/>
      <c r="B118" s="35"/>
      <c r="C118" s="176"/>
      <c r="D118" s="177"/>
      <c r="E118" s="176"/>
      <c r="F118" s="177"/>
      <c r="G118" s="176"/>
      <c r="H118" s="177"/>
      <c r="I118" s="176"/>
      <c r="J118" s="177"/>
      <c r="K118" s="176"/>
      <c r="L118" s="177"/>
      <c r="M118" s="176"/>
      <c r="N118" s="177"/>
      <c r="O118" s="176"/>
      <c r="P118" s="177"/>
    </row>
    <row r="119" spans="1:16">
      <c r="A119" s="249"/>
      <c r="B119" s="35"/>
      <c r="C119" s="176"/>
      <c r="D119" s="177"/>
      <c r="E119" s="176"/>
      <c r="F119" s="177"/>
      <c r="G119" s="176"/>
      <c r="H119" s="177"/>
      <c r="I119" s="176"/>
      <c r="J119" s="177"/>
      <c r="K119" s="176"/>
      <c r="L119" s="177"/>
      <c r="M119" s="176"/>
      <c r="N119" s="177"/>
      <c r="O119" s="176"/>
      <c r="P119" s="177"/>
    </row>
    <row r="120" spans="1:16">
      <c r="A120" s="249"/>
      <c r="B120" s="249"/>
      <c r="C120" s="249"/>
      <c r="D120" s="249"/>
      <c r="E120" s="249"/>
      <c r="F120" s="249"/>
      <c r="G120" s="249"/>
      <c r="H120" s="249"/>
      <c r="I120" s="249"/>
      <c r="J120" s="249"/>
      <c r="K120" s="219"/>
      <c r="L120" s="219"/>
      <c r="M120" s="219"/>
      <c r="N120" s="219"/>
      <c r="O120" s="219"/>
      <c r="P120" s="219"/>
    </row>
    <row r="121" spans="1:16">
      <c r="A121" s="353" t="s">
        <v>62</v>
      </c>
      <c r="B121" s="353"/>
      <c r="C121" s="353"/>
      <c r="D121" s="353"/>
      <c r="E121" s="353"/>
      <c r="F121" s="353"/>
      <c r="G121" s="353"/>
      <c r="H121" s="353"/>
      <c r="I121" s="353"/>
      <c r="J121" s="185"/>
      <c r="K121" s="219"/>
      <c r="L121" s="219"/>
      <c r="M121" s="219"/>
      <c r="N121" s="219"/>
      <c r="O121" s="219"/>
      <c r="P121" s="219"/>
    </row>
    <row r="122" spans="1:16">
      <c r="A122" s="352" t="s">
        <v>57</v>
      </c>
      <c r="B122" s="352"/>
      <c r="C122" s="352"/>
      <c r="D122" s="352"/>
      <c r="E122" s="352"/>
      <c r="F122" s="352"/>
      <c r="G122" s="352"/>
      <c r="H122" s="352"/>
      <c r="I122" s="352"/>
      <c r="J122" s="249"/>
      <c r="K122" s="219"/>
      <c r="L122" s="219"/>
      <c r="M122" s="219"/>
      <c r="N122" s="219"/>
      <c r="O122" s="219"/>
      <c r="P122" s="219"/>
    </row>
    <row r="123" spans="1:16">
      <c r="A123" s="249"/>
      <c r="B123" s="249"/>
      <c r="C123" s="249"/>
      <c r="D123" s="249"/>
      <c r="E123" s="249"/>
      <c r="F123" s="249"/>
      <c r="G123" s="249"/>
      <c r="H123" s="249"/>
      <c r="I123" s="249"/>
      <c r="J123" s="249"/>
      <c r="K123" s="219"/>
      <c r="L123" s="219"/>
      <c r="M123" s="219"/>
      <c r="N123" s="219"/>
      <c r="O123" s="219"/>
      <c r="P123" s="219"/>
    </row>
    <row r="124" spans="1:16" s="85" customFormat="1">
      <c r="A124" s="351" t="s">
        <v>566</v>
      </c>
      <c r="B124" s="351"/>
      <c r="C124" s="351"/>
      <c r="D124" s="351"/>
      <c r="E124" s="351"/>
      <c r="F124" s="351"/>
      <c r="G124" s="351"/>
      <c r="H124" s="351"/>
      <c r="I124" s="351"/>
      <c r="J124" s="184"/>
    </row>
    <row r="125" spans="1:16" s="219" customFormat="1">
      <c r="A125" s="299"/>
      <c r="B125" s="299"/>
      <c r="C125" s="299"/>
      <c r="D125" s="299"/>
      <c r="E125" s="299"/>
      <c r="F125" s="299"/>
      <c r="G125" s="299"/>
      <c r="H125" s="299"/>
      <c r="I125" s="299"/>
      <c r="J125" s="299"/>
    </row>
    <row r="126" spans="1:16" s="34" customFormat="1" ht="24">
      <c r="B126" s="83"/>
      <c r="C126" s="83" t="s">
        <v>63</v>
      </c>
      <c r="D126" s="83" t="s">
        <v>48</v>
      </c>
      <c r="E126" s="83" t="s">
        <v>83</v>
      </c>
      <c r="F126" s="83" t="s">
        <v>516</v>
      </c>
      <c r="G126" s="31"/>
      <c r="H126" s="31"/>
      <c r="I126" s="32"/>
      <c r="J126" s="31"/>
      <c r="K126" s="32"/>
      <c r="L126" s="31"/>
      <c r="M126" s="32"/>
      <c r="N126" s="31"/>
      <c r="O126" s="32"/>
      <c r="P126" s="31"/>
    </row>
    <row r="127" spans="1:16" s="219" customFormat="1">
      <c r="B127" s="64" t="s">
        <v>32</v>
      </c>
      <c r="C127" s="301">
        <v>4.8000000000000001E-2</v>
      </c>
      <c r="D127" s="302">
        <v>0.5</v>
      </c>
      <c r="E127" s="183"/>
      <c r="F127" s="331">
        <v>0.22</v>
      </c>
      <c r="G127" s="1"/>
      <c r="H127" s="1"/>
      <c r="I127" s="1"/>
      <c r="J127" s="1"/>
    </row>
    <row r="128" spans="1:16" s="219" customFormat="1">
      <c r="B128" s="64" t="s">
        <v>35</v>
      </c>
      <c r="C128" s="301">
        <v>4.9000000000000002E-2</v>
      </c>
      <c r="D128" s="302">
        <v>0.6</v>
      </c>
      <c r="E128" s="183"/>
      <c r="F128" s="331">
        <v>0.22</v>
      </c>
      <c r="G128" s="1"/>
      <c r="H128" s="1"/>
      <c r="I128" s="1"/>
      <c r="J128" s="1"/>
    </row>
    <row r="129" spans="2:10" s="219" customFormat="1">
      <c r="B129" s="64" t="s">
        <v>27</v>
      </c>
      <c r="C129" s="301">
        <v>5.5E-2</v>
      </c>
      <c r="D129" s="302">
        <v>0.3</v>
      </c>
      <c r="E129" s="183"/>
      <c r="F129" s="331">
        <v>0.22</v>
      </c>
      <c r="G129" s="1"/>
      <c r="H129" s="1"/>
      <c r="I129" s="1"/>
      <c r="J129" s="1"/>
    </row>
    <row r="130" spans="2:10" s="219" customFormat="1">
      <c r="B130" s="64" t="s">
        <v>22</v>
      </c>
      <c r="C130" s="301">
        <v>0.08</v>
      </c>
      <c r="D130" s="302">
        <v>0.6</v>
      </c>
      <c r="E130" s="183"/>
      <c r="F130" s="331">
        <v>0.22</v>
      </c>
      <c r="G130" s="1"/>
      <c r="H130" s="1"/>
      <c r="I130" s="1"/>
      <c r="J130" s="1"/>
    </row>
    <row r="131" spans="2:10" s="219" customFormat="1">
      <c r="B131" s="64" t="s">
        <v>31</v>
      </c>
      <c r="C131" s="301">
        <v>0.08</v>
      </c>
      <c r="D131" s="302">
        <v>0.3</v>
      </c>
      <c r="E131" s="183"/>
      <c r="F131" s="331">
        <v>0.22</v>
      </c>
      <c r="G131" s="1"/>
      <c r="H131" s="1"/>
      <c r="I131" s="1"/>
      <c r="J131" s="1"/>
    </row>
    <row r="132" spans="2:10" s="219" customFormat="1">
      <c r="B132" s="64" t="s">
        <v>19</v>
      </c>
      <c r="C132" s="301">
        <v>8.7999999999999995E-2</v>
      </c>
      <c r="D132" s="302">
        <v>0.6</v>
      </c>
      <c r="E132" s="183"/>
      <c r="F132" s="331">
        <v>0.22</v>
      </c>
      <c r="G132" s="1"/>
      <c r="H132" s="1"/>
      <c r="I132" s="1"/>
      <c r="J132" s="1"/>
    </row>
    <row r="133" spans="2:10" s="219" customFormat="1">
      <c r="B133" s="64" t="s">
        <v>28</v>
      </c>
      <c r="C133" s="301">
        <v>9.2999999999999999E-2</v>
      </c>
      <c r="D133" s="302">
        <v>0.6</v>
      </c>
      <c r="E133" s="183"/>
      <c r="F133" s="331">
        <v>0.22</v>
      </c>
      <c r="G133" s="1"/>
      <c r="H133" s="1"/>
      <c r="I133" s="1"/>
      <c r="J133" s="1"/>
    </row>
    <row r="134" spans="2:10" s="219" customFormat="1">
      <c r="B134" s="64" t="s">
        <v>23</v>
      </c>
      <c r="C134" s="301">
        <v>9.4E-2</v>
      </c>
      <c r="D134" s="302">
        <v>0.3</v>
      </c>
      <c r="E134" s="303"/>
      <c r="F134" s="331">
        <v>0.22</v>
      </c>
      <c r="G134" s="1"/>
      <c r="H134" s="1"/>
      <c r="I134" s="1"/>
      <c r="J134" s="1"/>
    </row>
    <row r="135" spans="2:10" s="219" customFormat="1">
      <c r="B135" s="64" t="s">
        <v>39</v>
      </c>
      <c r="C135" s="301">
        <v>0.105</v>
      </c>
      <c r="D135" s="302">
        <v>0.8</v>
      </c>
      <c r="E135" s="183"/>
      <c r="F135" s="331">
        <v>0.22</v>
      </c>
      <c r="G135" s="1"/>
      <c r="H135" s="1"/>
      <c r="I135" s="1"/>
      <c r="J135" s="1"/>
    </row>
    <row r="136" spans="2:10" s="219" customFormat="1">
      <c r="B136" s="64" t="s">
        <v>33</v>
      </c>
      <c r="C136" s="301">
        <v>0.111</v>
      </c>
      <c r="D136" s="302">
        <v>0.4</v>
      </c>
      <c r="E136" s="183"/>
      <c r="F136" s="331">
        <v>0.22</v>
      </c>
      <c r="G136" s="1"/>
      <c r="H136" s="1"/>
      <c r="I136" s="1"/>
      <c r="J136" s="1"/>
    </row>
    <row r="137" spans="2:10" s="219" customFormat="1">
      <c r="B137" s="64" t="s">
        <v>25</v>
      </c>
      <c r="C137" s="301">
        <v>0.13500000000000001</v>
      </c>
      <c r="D137" s="302">
        <v>0.4</v>
      </c>
      <c r="E137" s="183"/>
      <c r="F137" s="331">
        <v>0.22</v>
      </c>
      <c r="G137" s="1"/>
      <c r="H137" s="1"/>
      <c r="I137" s="1"/>
      <c r="J137" s="1"/>
    </row>
    <row r="138" spans="2:10" s="219" customFormat="1">
      <c r="B138" s="64" t="s">
        <v>36</v>
      </c>
      <c r="C138" s="301">
        <v>0.16300000000000001</v>
      </c>
      <c r="D138" s="302">
        <v>0.5</v>
      </c>
      <c r="E138" s="183"/>
      <c r="F138" s="331">
        <v>0.22</v>
      </c>
      <c r="G138" s="1"/>
      <c r="H138" s="1"/>
      <c r="I138" s="1"/>
      <c r="J138" s="1"/>
    </row>
    <row r="139" spans="2:10" s="219" customFormat="1">
      <c r="B139" s="64" t="s">
        <v>20</v>
      </c>
      <c r="C139" s="301">
        <v>0.19</v>
      </c>
      <c r="D139" s="302">
        <v>0.4</v>
      </c>
      <c r="E139" s="183"/>
      <c r="F139" s="331">
        <v>0.22</v>
      </c>
      <c r="G139" s="1"/>
      <c r="H139" s="1"/>
      <c r="I139" s="1"/>
      <c r="J139" s="1"/>
    </row>
    <row r="140" spans="2:10" s="219" customFormat="1">
      <c r="B140" s="64" t="s">
        <v>30</v>
      </c>
      <c r="C140" s="301">
        <v>0.222</v>
      </c>
      <c r="D140" s="302">
        <v>0.5</v>
      </c>
      <c r="E140" s="183"/>
      <c r="F140" s="331">
        <v>0.22</v>
      </c>
      <c r="G140" s="1"/>
      <c r="H140" s="1"/>
      <c r="I140" s="1"/>
      <c r="J140" s="1"/>
    </row>
    <row r="141" spans="2:10" s="219" customFormat="1">
      <c r="B141" s="64" t="s">
        <v>21</v>
      </c>
      <c r="C141" s="301">
        <v>0.24603679391328348</v>
      </c>
      <c r="D141" s="302">
        <v>0.6</v>
      </c>
      <c r="E141" s="183"/>
      <c r="F141" s="331">
        <v>0.22</v>
      </c>
      <c r="G141" s="1"/>
      <c r="H141" s="1"/>
      <c r="I141" s="1"/>
      <c r="J141" s="1"/>
    </row>
    <row r="142" spans="2:10" s="219" customFormat="1">
      <c r="B142" s="64" t="s">
        <v>34</v>
      </c>
      <c r="C142" s="301">
        <v>0.25850000000000001</v>
      </c>
      <c r="D142" s="302">
        <v>0.4</v>
      </c>
      <c r="E142" s="183"/>
      <c r="F142" s="331">
        <v>0.22</v>
      </c>
      <c r="G142" s="1"/>
      <c r="H142" s="1"/>
      <c r="I142" s="1"/>
      <c r="J142" s="1"/>
    </row>
    <row r="143" spans="2:10" s="219" customFormat="1">
      <c r="B143" s="23" t="s">
        <v>38</v>
      </c>
      <c r="C143" s="301">
        <v>0.29099999999999998</v>
      </c>
      <c r="D143" s="302">
        <v>0.6</v>
      </c>
      <c r="E143" s="183"/>
      <c r="F143" s="331">
        <v>0.22</v>
      </c>
      <c r="G143" s="1"/>
      <c r="H143" s="1"/>
      <c r="I143" s="1"/>
      <c r="J143" s="1"/>
    </row>
    <row r="144" spans="2:10" s="219" customFormat="1">
      <c r="B144" s="64" t="s">
        <v>29</v>
      </c>
      <c r="C144" s="301">
        <v>0.29904902031149072</v>
      </c>
      <c r="D144" s="302">
        <v>0.5</v>
      </c>
      <c r="E144" s="183"/>
      <c r="F144" s="331">
        <v>0.22</v>
      </c>
      <c r="G144" s="1"/>
      <c r="H144" s="1"/>
      <c r="I144" s="1"/>
      <c r="J144" s="1"/>
    </row>
    <row r="145" spans="1:10" s="219" customFormat="1">
      <c r="B145" s="64" t="s">
        <v>24</v>
      </c>
      <c r="C145" s="301">
        <v>0.30499999999999999</v>
      </c>
      <c r="D145" s="302">
        <v>0.4</v>
      </c>
      <c r="E145" s="183"/>
      <c r="F145" s="331">
        <v>0.22</v>
      </c>
      <c r="G145" s="1"/>
      <c r="H145" s="1"/>
      <c r="I145" s="1"/>
      <c r="J145" s="1"/>
    </row>
    <row r="146" spans="1:10" s="219" customFormat="1">
      <c r="B146" s="64" t="s">
        <v>26</v>
      </c>
      <c r="C146" s="301">
        <v>0.32600000000000001</v>
      </c>
      <c r="D146" s="302">
        <v>0.3</v>
      </c>
      <c r="E146" s="183"/>
      <c r="F146" s="331">
        <v>0.22</v>
      </c>
      <c r="G146" s="1"/>
      <c r="H146" s="1"/>
      <c r="I146" s="1"/>
      <c r="J146" s="1"/>
    </row>
    <row r="147" spans="1:10" s="219" customFormat="1">
      <c r="B147" s="65" t="s">
        <v>37</v>
      </c>
      <c r="D147" s="308">
        <v>0.5</v>
      </c>
      <c r="E147" s="303">
        <v>0.43</v>
      </c>
      <c r="F147" s="331">
        <v>0.22</v>
      </c>
      <c r="G147" s="1"/>
      <c r="H147" s="1"/>
      <c r="I147" s="1"/>
      <c r="J147" s="1"/>
    </row>
    <row r="148" spans="1:10" s="219" customFormat="1">
      <c r="B148" s="93" t="s">
        <v>64</v>
      </c>
      <c r="C148" s="301">
        <v>0.13400000000000001</v>
      </c>
      <c r="D148" s="302">
        <v>0.1</v>
      </c>
      <c r="E148" s="183"/>
      <c r="F148" s="178"/>
      <c r="G148" s="1"/>
      <c r="H148" s="1"/>
      <c r="I148" s="1"/>
      <c r="J148" s="1"/>
    </row>
    <row r="149" spans="1:10" s="219" customFormat="1">
      <c r="B149" s="93" t="s">
        <v>55</v>
      </c>
      <c r="C149" s="301">
        <v>0.221</v>
      </c>
      <c r="D149" s="302">
        <v>0.1</v>
      </c>
      <c r="E149" s="6"/>
      <c r="F149" s="6"/>
      <c r="G149" s="6"/>
      <c r="H149" s="6"/>
      <c r="I149" s="6"/>
      <c r="J149" s="6"/>
    </row>
    <row r="150" spans="1:10" s="219" customFormat="1">
      <c r="B150" s="93"/>
      <c r="C150" s="301"/>
      <c r="D150" s="302"/>
      <c r="E150" s="6"/>
      <c r="F150" s="6"/>
      <c r="G150" s="6"/>
      <c r="H150" s="6"/>
      <c r="I150" s="6"/>
      <c r="J150" s="6"/>
    </row>
    <row r="151" spans="1:10" s="219" customFormat="1" ht="14.25" customHeight="1">
      <c r="A151" s="352" t="s">
        <v>463</v>
      </c>
      <c r="B151" s="352"/>
      <c r="C151" s="352"/>
      <c r="D151" s="352"/>
      <c r="E151" s="352"/>
      <c r="F151" s="352"/>
      <c r="G151" s="352"/>
      <c r="H151" s="352"/>
      <c r="I151" s="352"/>
      <c r="J151" s="299"/>
    </row>
    <row r="152" spans="1:10" s="219" customFormat="1" ht="14.25" customHeight="1">
      <c r="A152" s="299"/>
      <c r="B152" s="299"/>
      <c r="C152" s="299"/>
      <c r="D152" s="299"/>
      <c r="E152" s="299"/>
      <c r="F152" s="299"/>
      <c r="G152" s="299"/>
      <c r="H152" s="299"/>
      <c r="I152" s="299"/>
      <c r="J152" s="299"/>
    </row>
    <row r="153" spans="1:10" s="85" customFormat="1">
      <c r="A153" s="351" t="s">
        <v>479</v>
      </c>
      <c r="B153" s="351"/>
      <c r="C153" s="351"/>
      <c r="D153" s="351"/>
      <c r="E153" s="351"/>
      <c r="F153" s="351"/>
      <c r="G153" s="351"/>
      <c r="H153" s="351"/>
      <c r="I153" s="351"/>
      <c r="J153" s="184"/>
    </row>
    <row r="154" spans="1:10">
      <c r="A154" s="249"/>
      <c r="B154" s="249"/>
      <c r="C154" s="249"/>
      <c r="D154" s="249"/>
      <c r="E154" s="249"/>
      <c r="F154" s="249"/>
      <c r="G154" s="249"/>
      <c r="H154" s="249"/>
      <c r="I154" s="249"/>
      <c r="J154" s="249"/>
    </row>
    <row r="155" spans="1:10" ht="24">
      <c r="A155" s="249"/>
      <c r="B155" s="31"/>
      <c r="C155" s="81" t="s">
        <v>63</v>
      </c>
      <c r="D155" s="81" t="s">
        <v>48</v>
      </c>
      <c r="E155" s="249"/>
      <c r="F155" s="249"/>
      <c r="G155" s="249"/>
      <c r="H155" s="249"/>
      <c r="I155" s="249"/>
      <c r="J155" s="249"/>
    </row>
    <row r="156" spans="1:10">
      <c r="A156" s="249"/>
      <c r="B156" s="83">
        <v>2013</v>
      </c>
      <c r="C156" s="292">
        <v>0.41199999999999998</v>
      </c>
      <c r="D156" s="166">
        <v>0.5</v>
      </c>
      <c r="E156" s="249"/>
      <c r="F156" s="249"/>
      <c r="G156" s="249"/>
      <c r="H156" s="249"/>
      <c r="I156" s="249"/>
      <c r="J156" s="249"/>
    </row>
    <row r="157" spans="1:10">
      <c r="A157" s="249"/>
      <c r="B157" s="83">
        <v>2014</v>
      </c>
      <c r="C157" s="292">
        <v>0.41699999999999998</v>
      </c>
      <c r="D157" s="166">
        <v>0.5</v>
      </c>
      <c r="E157" s="249"/>
      <c r="F157" s="249"/>
      <c r="G157" s="249"/>
      <c r="H157" s="249"/>
      <c r="I157" s="249"/>
      <c r="J157" s="249"/>
    </row>
    <row r="158" spans="1:10">
      <c r="A158" s="249"/>
      <c r="B158" s="83">
        <v>2015</v>
      </c>
      <c r="C158" s="292">
        <v>0.41899999999999998</v>
      </c>
      <c r="D158" s="166">
        <v>0.5</v>
      </c>
      <c r="E158" s="249"/>
      <c r="F158" s="249"/>
      <c r="G158" s="249"/>
      <c r="H158" s="249"/>
      <c r="I158" s="249"/>
      <c r="J158" s="249"/>
    </row>
    <row r="159" spans="1:10">
      <c r="A159" s="249"/>
      <c r="B159" s="84">
        <v>2016</v>
      </c>
      <c r="C159" s="292">
        <v>0.42699999999999999</v>
      </c>
      <c r="D159" s="166">
        <v>0.6</v>
      </c>
      <c r="E159" s="249"/>
      <c r="F159" s="249"/>
      <c r="G159" s="249"/>
      <c r="H159" s="249"/>
      <c r="I159" s="249"/>
      <c r="J159" s="249"/>
    </row>
    <row r="160" spans="1:10">
      <c r="A160" s="249"/>
      <c r="B160" s="84">
        <v>2017</v>
      </c>
      <c r="C160" s="292">
        <v>0.43</v>
      </c>
      <c r="D160" s="166">
        <v>0.5</v>
      </c>
      <c r="E160" s="249"/>
      <c r="F160" s="249"/>
      <c r="G160" s="249"/>
      <c r="H160" s="249"/>
      <c r="I160" s="249"/>
      <c r="J160" s="249"/>
    </row>
    <row r="161" spans="1:10">
      <c r="A161" s="249"/>
      <c r="B161" s="249"/>
      <c r="C161" s="249"/>
      <c r="D161" s="249"/>
      <c r="E161" s="249"/>
      <c r="F161" s="249"/>
      <c r="G161" s="249"/>
      <c r="H161" s="249"/>
      <c r="I161" s="249"/>
      <c r="J161" s="249"/>
    </row>
    <row r="162" spans="1:10" ht="14.25" customHeight="1">
      <c r="A162" s="352" t="s">
        <v>463</v>
      </c>
      <c r="B162" s="352"/>
      <c r="C162" s="352"/>
      <c r="D162" s="352"/>
      <c r="E162" s="352"/>
      <c r="F162" s="352"/>
      <c r="G162" s="352"/>
      <c r="H162" s="352"/>
      <c r="I162" s="352"/>
      <c r="J162" s="249"/>
    </row>
    <row r="163" spans="1:10">
      <c r="A163" s="352"/>
      <c r="B163" s="352"/>
      <c r="C163" s="352"/>
      <c r="D163" s="352"/>
      <c r="E163" s="352"/>
      <c r="F163" s="352"/>
      <c r="G163" s="352"/>
      <c r="H163" s="352"/>
      <c r="I163" s="352"/>
      <c r="J163" s="249"/>
    </row>
    <row r="165" spans="1:10" s="85" customFormat="1">
      <c r="A165" s="351" t="s">
        <v>567</v>
      </c>
      <c r="B165" s="351"/>
      <c r="C165" s="351"/>
      <c r="D165" s="351"/>
      <c r="E165" s="351"/>
      <c r="F165" s="351"/>
      <c r="G165" s="351"/>
      <c r="H165" s="351"/>
      <c r="I165" s="351"/>
      <c r="J165" s="184"/>
    </row>
    <row r="167" spans="1:10" ht="24">
      <c r="A167" s="219"/>
      <c r="B167" s="31"/>
      <c r="C167" s="82" t="s">
        <v>63</v>
      </c>
      <c r="D167" s="82" t="s">
        <v>48</v>
      </c>
      <c r="E167" s="82" t="s">
        <v>552</v>
      </c>
      <c r="F167" s="82"/>
      <c r="G167" s="219"/>
      <c r="H167" s="219"/>
      <c r="I167" s="219"/>
      <c r="J167" s="219"/>
    </row>
    <row r="168" spans="1:10">
      <c r="A168" s="219"/>
      <c r="B168" s="219" t="s">
        <v>473</v>
      </c>
      <c r="C168" s="189">
        <v>0.6</v>
      </c>
      <c r="D168" s="219">
        <v>1.8</v>
      </c>
      <c r="E168" s="335">
        <v>0.43</v>
      </c>
      <c r="F168" s="197"/>
      <c r="G168" s="219"/>
      <c r="H168" s="219"/>
      <c r="I168" s="219"/>
      <c r="J168" s="219"/>
    </row>
    <row r="169" spans="1:10">
      <c r="A169" s="219"/>
      <c r="B169" s="219" t="s">
        <v>467</v>
      </c>
      <c r="C169" s="189">
        <v>0.59699999999999998</v>
      </c>
      <c r="D169" s="219">
        <v>4.7</v>
      </c>
      <c r="E169" s="335">
        <v>0.43</v>
      </c>
      <c r="F169" s="179"/>
      <c r="G169" s="219"/>
      <c r="H169" s="219"/>
      <c r="I169" s="219"/>
      <c r="J169" s="219"/>
    </row>
    <row r="170" spans="1:10">
      <c r="A170" s="219"/>
      <c r="B170" s="219" t="s">
        <v>472</v>
      </c>
      <c r="C170" s="189">
        <v>0.59</v>
      </c>
      <c r="D170" s="219">
        <v>1.9</v>
      </c>
      <c r="E170" s="335">
        <v>0.43</v>
      </c>
      <c r="F170" s="179"/>
      <c r="G170" s="219"/>
      <c r="H170" s="219"/>
      <c r="I170" s="219"/>
      <c r="J170" s="219"/>
    </row>
    <row r="171" spans="1:10">
      <c r="A171" s="219"/>
      <c r="B171" s="219" t="s">
        <v>468</v>
      </c>
      <c r="C171" s="189">
        <v>0.54</v>
      </c>
      <c r="D171" s="219">
        <v>4.5999999999999996</v>
      </c>
      <c r="E171" s="335">
        <v>0.43</v>
      </c>
      <c r="F171" s="179"/>
      <c r="G171" s="219"/>
      <c r="H171" s="219"/>
      <c r="I171" s="219"/>
      <c r="J171" s="219"/>
    </row>
    <row r="172" spans="1:10">
      <c r="A172" s="219"/>
      <c r="B172" s="219" t="s">
        <v>469</v>
      </c>
      <c r="C172" s="189">
        <v>0.52600000000000002</v>
      </c>
      <c r="D172" s="219">
        <v>3</v>
      </c>
      <c r="E172" s="335">
        <v>0.43</v>
      </c>
      <c r="F172" s="179"/>
      <c r="G172" s="219"/>
      <c r="H172" s="219"/>
      <c r="I172" s="219"/>
      <c r="J172" s="219"/>
    </row>
    <row r="173" spans="1:10">
      <c r="A173" s="219"/>
      <c r="B173" s="219" t="s">
        <v>442</v>
      </c>
      <c r="C173" s="189">
        <v>0.52300000000000002</v>
      </c>
      <c r="D173" s="219">
        <v>1.8</v>
      </c>
      <c r="E173" s="335">
        <v>0.43</v>
      </c>
      <c r="F173" s="179"/>
      <c r="G173" s="219"/>
      <c r="H173" s="219"/>
      <c r="I173" s="219"/>
      <c r="J173" s="219"/>
    </row>
    <row r="174" spans="1:10">
      <c r="A174" s="219"/>
      <c r="B174" s="219" t="s">
        <v>470</v>
      </c>
      <c r="C174" s="189">
        <v>0.43099999999999999</v>
      </c>
      <c r="D174" s="219">
        <v>2</v>
      </c>
      <c r="E174" s="335">
        <v>0.43</v>
      </c>
      <c r="F174" s="179"/>
      <c r="G174" s="219"/>
      <c r="H174" s="219"/>
      <c r="I174" s="219"/>
      <c r="J174" s="219"/>
    </row>
    <row r="175" spans="1:10">
      <c r="A175" s="219"/>
      <c r="B175" s="219" t="s">
        <v>465</v>
      </c>
      <c r="C175" s="189">
        <v>0.41699999999999998</v>
      </c>
      <c r="D175" s="219">
        <v>0.8</v>
      </c>
      <c r="E175" s="335">
        <v>0.43</v>
      </c>
      <c r="F175" s="179"/>
      <c r="G175" s="219"/>
      <c r="H175" s="219"/>
      <c r="I175" s="219"/>
      <c r="J175" s="219"/>
    </row>
    <row r="176" spans="1:10">
      <c r="A176" s="219"/>
      <c r="B176" s="219" t="s">
        <v>471</v>
      </c>
      <c r="C176" s="189">
        <v>0.35699999999999998</v>
      </c>
      <c r="D176" s="219">
        <v>2.9</v>
      </c>
      <c r="E176" s="335">
        <v>0.43</v>
      </c>
      <c r="F176" s="197"/>
      <c r="G176" s="219"/>
      <c r="H176" s="219"/>
      <c r="I176" s="219"/>
      <c r="J176" s="219"/>
    </row>
    <row r="177" spans="1:10">
      <c r="A177" s="219"/>
      <c r="B177" s="219" t="s">
        <v>452</v>
      </c>
      <c r="C177" s="189">
        <v>0.34699999999999998</v>
      </c>
      <c r="D177" s="219">
        <v>3.3</v>
      </c>
      <c r="E177" s="335">
        <v>0.43</v>
      </c>
      <c r="F177" s="197"/>
      <c r="G177" s="219"/>
      <c r="H177" s="219"/>
      <c r="I177" s="219"/>
      <c r="J177" s="219"/>
    </row>
    <row r="178" spans="1:10">
      <c r="A178" s="219"/>
      <c r="B178" s="219" t="s">
        <v>466</v>
      </c>
      <c r="C178" s="189">
        <v>0.29499999999999998</v>
      </c>
      <c r="D178" s="219">
        <v>1.6</v>
      </c>
      <c r="E178" s="335">
        <v>0.43</v>
      </c>
      <c r="F178" s="197"/>
      <c r="G178" s="219"/>
      <c r="H178" s="219"/>
      <c r="I178" s="219"/>
      <c r="J178" s="219"/>
    </row>
    <row r="179" spans="1:10">
      <c r="A179" s="219"/>
      <c r="B179" s="219" t="s">
        <v>464</v>
      </c>
      <c r="C179" s="189">
        <v>0.16500000000000001</v>
      </c>
      <c r="D179" s="219">
        <v>1.5</v>
      </c>
      <c r="E179" s="335">
        <v>0.43</v>
      </c>
      <c r="F179" s="197"/>
      <c r="G179" s="219"/>
      <c r="H179" s="219"/>
      <c r="I179" s="219"/>
      <c r="J179" s="219"/>
    </row>
    <row r="180" spans="1:10" s="219" customFormat="1">
      <c r="C180" s="189"/>
      <c r="E180" s="335"/>
      <c r="F180" s="197"/>
    </row>
    <row r="181" spans="1:10" s="219" customFormat="1">
      <c r="C181" s="189"/>
      <c r="E181" s="335"/>
      <c r="F181" s="197"/>
    </row>
    <row r="182" spans="1:10" s="219" customFormat="1">
      <c r="C182" s="189"/>
      <c r="E182" s="335"/>
      <c r="F182" s="197"/>
    </row>
    <row r="183" spans="1:10" s="219" customFormat="1">
      <c r="C183" s="189"/>
      <c r="E183" s="335"/>
      <c r="F183" s="197"/>
    </row>
    <row r="184" spans="1:10" s="219" customFormat="1">
      <c r="C184" s="189"/>
      <c r="E184" s="335"/>
      <c r="F184" s="197"/>
    </row>
    <row r="185" spans="1:10" s="219" customFormat="1">
      <c r="C185" s="189"/>
      <c r="E185" s="335"/>
      <c r="F185" s="197"/>
    </row>
    <row r="186" spans="1:10" s="219" customFormat="1">
      <c r="C186" s="189"/>
      <c r="E186" s="335"/>
      <c r="F186" s="197"/>
    </row>
    <row r="187" spans="1:10" s="219" customFormat="1">
      <c r="C187" s="189"/>
      <c r="E187" s="335"/>
      <c r="F187" s="197"/>
    </row>
    <row r="188" spans="1:10" s="219" customFormat="1">
      <c r="C188" s="189"/>
      <c r="E188" s="335"/>
      <c r="F188" s="197"/>
    </row>
    <row r="189" spans="1:10" s="219" customFormat="1">
      <c r="C189" s="189"/>
      <c r="E189" s="335"/>
      <c r="F189" s="197"/>
    </row>
    <row r="190" spans="1:10" s="219" customFormat="1">
      <c r="C190" s="189"/>
      <c r="E190" s="335"/>
      <c r="F190" s="197"/>
    </row>
    <row r="191" spans="1:10" s="219" customFormat="1">
      <c r="C191" s="189"/>
      <c r="E191" s="335"/>
      <c r="F191" s="197"/>
    </row>
    <row r="192" spans="1:10" s="219" customFormat="1">
      <c r="C192" s="189"/>
      <c r="E192" s="335"/>
      <c r="F192" s="197"/>
    </row>
    <row r="193" spans="3:6" s="219" customFormat="1">
      <c r="C193" s="189"/>
      <c r="E193" s="335"/>
      <c r="F193" s="197"/>
    </row>
    <row r="194" spans="3:6" s="219" customFormat="1">
      <c r="C194" s="189"/>
      <c r="E194" s="335"/>
      <c r="F194" s="197"/>
    </row>
    <row r="195" spans="3:6" s="219" customFormat="1">
      <c r="C195" s="189"/>
      <c r="E195" s="335"/>
      <c r="F195" s="197"/>
    </row>
    <row r="196" spans="3:6" s="219" customFormat="1">
      <c r="C196" s="189"/>
      <c r="E196" s="335"/>
      <c r="F196" s="197"/>
    </row>
    <row r="197" spans="3:6" s="219" customFormat="1">
      <c r="C197" s="189"/>
      <c r="E197" s="335"/>
      <c r="F197" s="197"/>
    </row>
    <row r="198" spans="3:6" s="219" customFormat="1">
      <c r="C198" s="189"/>
      <c r="E198" s="335"/>
      <c r="F198" s="197"/>
    </row>
    <row r="199" spans="3:6" s="219" customFormat="1">
      <c r="C199" s="189"/>
      <c r="E199" s="335"/>
      <c r="F199" s="197"/>
    </row>
    <row r="200" spans="3:6" s="219" customFormat="1">
      <c r="C200" s="189"/>
      <c r="E200" s="335"/>
      <c r="F200" s="197"/>
    </row>
    <row r="201" spans="3:6" s="219" customFormat="1">
      <c r="C201" s="189"/>
      <c r="E201" s="335"/>
      <c r="F201" s="197"/>
    </row>
    <row r="202" spans="3:6" s="219" customFormat="1">
      <c r="C202" s="189"/>
      <c r="E202" s="335"/>
      <c r="F202" s="197"/>
    </row>
    <row r="203" spans="3:6" s="219" customFormat="1">
      <c r="C203" s="189"/>
      <c r="E203" s="335"/>
      <c r="F203" s="197"/>
    </row>
    <row r="204" spans="3:6" s="219" customFormat="1">
      <c r="C204" s="189"/>
      <c r="E204" s="335"/>
      <c r="F204" s="197"/>
    </row>
    <row r="205" spans="3:6" s="219" customFormat="1">
      <c r="C205" s="189"/>
      <c r="E205" s="335"/>
      <c r="F205" s="197"/>
    </row>
    <row r="206" spans="3:6" s="219" customFormat="1">
      <c r="C206" s="189"/>
      <c r="E206" s="335"/>
      <c r="F206" s="197"/>
    </row>
    <row r="207" spans="3:6" s="219" customFormat="1">
      <c r="C207" s="189"/>
      <c r="E207" s="335"/>
      <c r="F207" s="197"/>
    </row>
    <row r="208" spans="3:6" s="219" customFormat="1">
      <c r="C208" s="189"/>
      <c r="E208" s="335"/>
      <c r="F208" s="197"/>
    </row>
    <row r="209" spans="3:6" s="219" customFormat="1">
      <c r="C209" s="189"/>
      <c r="E209" s="335"/>
      <c r="F209" s="197"/>
    </row>
    <row r="210" spans="3:6" s="219" customFormat="1">
      <c r="C210" s="189"/>
      <c r="E210" s="335"/>
      <c r="F210" s="197"/>
    </row>
    <row r="211" spans="3:6" s="219" customFormat="1">
      <c r="C211" s="189"/>
      <c r="E211" s="335"/>
      <c r="F211" s="197"/>
    </row>
    <row r="212" spans="3:6" s="219" customFormat="1">
      <c r="C212" s="189"/>
      <c r="E212" s="335"/>
      <c r="F212" s="197"/>
    </row>
    <row r="213" spans="3:6" s="219" customFormat="1">
      <c r="C213" s="189"/>
      <c r="E213" s="335"/>
      <c r="F213" s="197"/>
    </row>
    <row r="214" spans="3:6" s="219" customFormat="1">
      <c r="C214" s="189"/>
      <c r="E214" s="335"/>
      <c r="F214" s="197"/>
    </row>
    <row r="215" spans="3:6" s="219" customFormat="1">
      <c r="C215" s="189"/>
      <c r="E215" s="335"/>
      <c r="F215" s="197"/>
    </row>
    <row r="216" spans="3:6" s="219" customFormat="1">
      <c r="C216" s="189"/>
      <c r="E216" s="335"/>
      <c r="F216" s="197"/>
    </row>
    <row r="217" spans="3:6" s="219" customFormat="1">
      <c r="C217" s="189"/>
      <c r="E217" s="335"/>
      <c r="F217" s="197"/>
    </row>
    <row r="218" spans="3:6" s="219" customFormat="1">
      <c r="C218" s="189"/>
      <c r="E218" s="335"/>
      <c r="F218" s="197"/>
    </row>
    <row r="219" spans="3:6" s="219" customFormat="1">
      <c r="C219" s="189"/>
      <c r="E219" s="335"/>
      <c r="F219" s="197"/>
    </row>
    <row r="220" spans="3:6" s="219" customFormat="1">
      <c r="C220" s="189"/>
      <c r="E220" s="335"/>
      <c r="F220" s="197"/>
    </row>
    <row r="221" spans="3:6" s="219" customFormat="1">
      <c r="C221" s="189"/>
      <c r="E221" s="335"/>
      <c r="F221" s="197"/>
    </row>
    <row r="222" spans="3:6" s="219" customFormat="1">
      <c r="C222" s="189"/>
      <c r="E222" s="335"/>
      <c r="F222" s="197"/>
    </row>
    <row r="223" spans="3:6" s="219" customFormat="1">
      <c r="C223" s="189"/>
      <c r="E223" s="335"/>
      <c r="F223" s="197"/>
    </row>
    <row r="224" spans="3:6" s="219" customFormat="1">
      <c r="C224" s="189"/>
      <c r="E224" s="335"/>
      <c r="F224" s="197"/>
    </row>
    <row r="225" spans="1:10" s="219" customFormat="1">
      <c r="C225" s="189"/>
      <c r="E225" s="335"/>
      <c r="F225" s="197"/>
    </row>
    <row r="226" spans="1:10" s="219" customFormat="1">
      <c r="C226" s="189"/>
      <c r="E226" s="335"/>
      <c r="F226" s="197"/>
    </row>
    <row r="227" spans="1:10" s="219" customFormat="1">
      <c r="C227" s="189"/>
      <c r="E227" s="335"/>
      <c r="F227" s="197"/>
    </row>
    <row r="228" spans="1:10" s="219" customFormat="1">
      <c r="C228" s="189"/>
      <c r="E228" s="335"/>
      <c r="F228" s="197"/>
    </row>
    <row r="229" spans="1:10" s="219" customFormat="1">
      <c r="C229" s="189"/>
      <c r="E229" s="335"/>
      <c r="F229" s="197"/>
    </row>
    <row r="230" spans="1:10" s="219" customFormat="1">
      <c r="C230" s="189"/>
      <c r="E230" s="335"/>
      <c r="F230" s="197"/>
    </row>
    <row r="231" spans="1:10" s="219" customFormat="1">
      <c r="C231" s="189"/>
      <c r="E231" s="335"/>
      <c r="F231" s="197"/>
    </row>
    <row r="232" spans="1:10" s="219" customFormat="1">
      <c r="C232" s="189"/>
      <c r="E232" s="335"/>
      <c r="F232" s="197"/>
    </row>
    <row r="233" spans="1:10" s="219" customFormat="1">
      <c r="C233" s="189"/>
      <c r="E233" s="335"/>
      <c r="F233" s="197"/>
    </row>
    <row r="234" spans="1:10">
      <c r="A234" s="219"/>
      <c r="B234" s="35"/>
      <c r="C234" s="197"/>
      <c r="D234" s="197"/>
      <c r="E234" s="197"/>
      <c r="F234" s="197"/>
      <c r="G234" s="219"/>
      <c r="H234" s="219"/>
      <c r="I234" s="219"/>
      <c r="J234" s="219"/>
    </row>
    <row r="235" spans="1:10">
      <c r="A235" s="219"/>
      <c r="B235" s="35"/>
      <c r="C235" s="197"/>
      <c r="D235" s="197"/>
      <c r="E235" s="197"/>
      <c r="F235" s="197"/>
      <c r="G235" s="219"/>
      <c r="H235" s="219"/>
      <c r="I235" s="219"/>
      <c r="J235" s="219"/>
    </row>
    <row r="236" spans="1:10">
      <c r="A236" s="219"/>
      <c r="B236" s="35"/>
      <c r="C236" s="197"/>
      <c r="D236" s="197"/>
      <c r="E236" s="197"/>
      <c r="F236" s="197"/>
      <c r="G236" s="219"/>
      <c r="H236" s="219"/>
      <c r="I236" s="219"/>
      <c r="J236" s="219"/>
    </row>
    <row r="237" spans="1:10">
      <c r="A237" s="219"/>
      <c r="B237" s="35"/>
      <c r="C237" s="197"/>
      <c r="D237" s="197"/>
      <c r="E237" s="197"/>
      <c r="F237" s="197"/>
      <c r="G237" s="219"/>
      <c r="H237" s="219"/>
      <c r="I237" s="219"/>
      <c r="J237" s="219"/>
    </row>
    <row r="239" spans="1:10" ht="14.25" customHeight="1">
      <c r="A239" s="352" t="s">
        <v>463</v>
      </c>
      <c r="B239" s="352"/>
      <c r="C239" s="352"/>
      <c r="D239" s="352"/>
      <c r="E239" s="352"/>
      <c r="F239" s="352"/>
      <c r="G239" s="352"/>
      <c r="H239" s="352"/>
      <c r="I239" s="352"/>
      <c r="J239" s="249"/>
    </row>
    <row r="240" spans="1:10">
      <c r="A240" s="352"/>
      <c r="B240" s="352"/>
      <c r="C240" s="352"/>
      <c r="D240" s="352"/>
      <c r="E240" s="352"/>
      <c r="F240" s="352"/>
      <c r="G240" s="352"/>
      <c r="H240" s="352"/>
      <c r="I240" s="352"/>
      <c r="J240" s="249"/>
    </row>
    <row r="241" spans="1:16">
      <c r="A241" s="249"/>
      <c r="B241" s="249"/>
      <c r="C241" s="249"/>
      <c r="D241" s="249"/>
      <c r="E241" s="249"/>
      <c r="F241" s="249"/>
      <c r="G241" s="249"/>
      <c r="H241" s="249"/>
      <c r="I241" s="249"/>
      <c r="J241" s="249"/>
      <c r="K241" s="219"/>
      <c r="L241" s="219"/>
      <c r="M241" s="219"/>
      <c r="N241" s="219"/>
      <c r="O241" s="219"/>
      <c r="P241" s="219"/>
    </row>
    <row r="242" spans="1:16" s="85" customFormat="1">
      <c r="A242" s="351" t="s">
        <v>65</v>
      </c>
      <c r="B242" s="351"/>
      <c r="C242" s="351"/>
      <c r="D242" s="351"/>
      <c r="E242" s="351"/>
      <c r="F242" s="351"/>
      <c r="G242" s="351"/>
      <c r="H242" s="351"/>
      <c r="I242" s="351"/>
      <c r="J242" s="184"/>
    </row>
    <row r="243" spans="1:16" s="213" customFormat="1">
      <c r="A243" s="212"/>
      <c r="B243" s="212"/>
      <c r="C243" s="212"/>
      <c r="D243" s="212"/>
      <c r="E243" s="212"/>
      <c r="F243" s="212"/>
      <c r="G243" s="212"/>
      <c r="H243" s="212"/>
      <c r="I243" s="212"/>
      <c r="J243" s="208"/>
    </row>
    <row r="244" spans="1:16" s="219" customFormat="1" ht="24">
      <c r="C244" s="82" t="s">
        <v>66</v>
      </c>
      <c r="D244" s="82" t="s">
        <v>48</v>
      </c>
      <c r="E244" s="219" t="s">
        <v>83</v>
      </c>
      <c r="F244" s="219" t="s">
        <v>517</v>
      </c>
      <c r="J244" s="1"/>
    </row>
    <row r="245" spans="1:16" s="34" customFormat="1">
      <c r="A245" s="219"/>
      <c r="B245" s="65" t="s">
        <v>37</v>
      </c>
      <c r="D245" s="263">
        <v>0.6</v>
      </c>
      <c r="E245" s="305">
        <v>0.40799999999999997</v>
      </c>
      <c r="F245" s="257">
        <v>0.69</v>
      </c>
      <c r="G245" s="219"/>
      <c r="H245" s="219"/>
      <c r="I245" s="219"/>
      <c r="J245" s="31"/>
      <c r="K245" s="32"/>
      <c r="L245" s="31"/>
      <c r="M245" s="32"/>
      <c r="N245" s="31"/>
      <c r="O245" s="32"/>
      <c r="P245" s="31"/>
    </row>
    <row r="246" spans="1:16" s="219" customFormat="1">
      <c r="B246" s="64" t="s">
        <v>38</v>
      </c>
      <c r="C246" s="304">
        <v>0.51800000000000002</v>
      </c>
      <c r="D246" s="209">
        <v>0.6</v>
      </c>
      <c r="F246" s="257">
        <v>0.69</v>
      </c>
      <c r="J246" s="1"/>
    </row>
    <row r="247" spans="1:16" s="219" customFormat="1">
      <c r="B247" s="64" t="s">
        <v>29</v>
      </c>
      <c r="C247" s="304">
        <v>0.56399999999999995</v>
      </c>
      <c r="D247" s="209">
        <v>0.6</v>
      </c>
      <c r="F247" s="257">
        <v>0.69</v>
      </c>
      <c r="J247" s="1"/>
    </row>
    <row r="248" spans="1:16" s="219" customFormat="1">
      <c r="B248" s="64" t="s">
        <v>26</v>
      </c>
      <c r="C248" s="304">
        <v>0.56899999999999995</v>
      </c>
      <c r="D248" s="209">
        <v>0.4</v>
      </c>
      <c r="F248" s="257">
        <v>0.69</v>
      </c>
      <c r="J248" s="1"/>
    </row>
    <row r="249" spans="1:16" s="219" customFormat="1">
      <c r="B249" s="64" t="s">
        <v>24</v>
      </c>
      <c r="C249" s="304">
        <v>0.60099999999999998</v>
      </c>
      <c r="D249" s="209">
        <v>0.4</v>
      </c>
      <c r="F249" s="257">
        <v>0.69</v>
      </c>
      <c r="J249" s="1"/>
    </row>
    <row r="250" spans="1:16" s="219" customFormat="1">
      <c r="B250" s="64" t="s">
        <v>34</v>
      </c>
      <c r="C250" s="304">
        <v>0.65400000000000003</v>
      </c>
      <c r="D250" s="209">
        <v>0.5</v>
      </c>
      <c r="F250" s="257">
        <v>0.69</v>
      </c>
      <c r="J250" s="1"/>
    </row>
    <row r="251" spans="1:16" s="219" customFormat="1">
      <c r="B251" s="64" t="s">
        <v>21</v>
      </c>
      <c r="C251" s="304">
        <v>0.69599999999999995</v>
      </c>
      <c r="D251" s="209">
        <v>0.7</v>
      </c>
      <c r="F251" s="257">
        <v>0.69</v>
      </c>
      <c r="J251" s="1"/>
    </row>
    <row r="252" spans="1:16" s="219" customFormat="1">
      <c r="B252" s="64" t="s">
        <v>30</v>
      </c>
      <c r="C252" s="304">
        <v>0.70299999999999996</v>
      </c>
      <c r="D252" s="209">
        <v>0.7</v>
      </c>
      <c r="F252" s="257">
        <v>0.69</v>
      </c>
      <c r="J252" s="1"/>
    </row>
    <row r="253" spans="1:16" s="219" customFormat="1">
      <c r="B253" s="64" t="s">
        <v>39</v>
      </c>
      <c r="C253" s="304">
        <v>0.72</v>
      </c>
      <c r="D253" s="209">
        <v>0.8</v>
      </c>
      <c r="F253" s="257">
        <v>0.69</v>
      </c>
      <c r="J253" s="1"/>
    </row>
    <row r="254" spans="1:16" s="219" customFormat="1">
      <c r="B254" s="64" t="s">
        <v>36</v>
      </c>
      <c r="C254" s="304">
        <v>0.72799999999999998</v>
      </c>
      <c r="D254" s="209">
        <v>0.7</v>
      </c>
      <c r="F254" s="257">
        <v>0.69</v>
      </c>
      <c r="J254" s="1"/>
    </row>
    <row r="255" spans="1:16" s="219" customFormat="1">
      <c r="B255" s="64" t="s">
        <v>20</v>
      </c>
      <c r="C255" s="304">
        <v>0.75700000000000001</v>
      </c>
      <c r="D255" s="209">
        <v>0.5</v>
      </c>
      <c r="F255" s="257">
        <v>0.69</v>
      </c>
      <c r="J255" s="1"/>
    </row>
    <row r="256" spans="1:16" s="219" customFormat="1">
      <c r="B256" s="64" t="s">
        <v>33</v>
      </c>
      <c r="C256" s="304">
        <v>0.79500000000000004</v>
      </c>
      <c r="D256" s="209">
        <v>0.5</v>
      </c>
      <c r="F256" s="257">
        <v>0.69</v>
      </c>
      <c r="J256" s="1"/>
    </row>
    <row r="257" spans="1:15" s="219" customFormat="1">
      <c r="B257" s="64" t="s">
        <v>25</v>
      </c>
      <c r="C257" s="304">
        <v>0.82499999999999996</v>
      </c>
      <c r="D257" s="209">
        <v>0.5</v>
      </c>
      <c r="F257" s="257">
        <v>0.69</v>
      </c>
      <c r="J257" s="1"/>
    </row>
    <row r="258" spans="1:15" s="219" customFormat="1">
      <c r="B258" s="64" t="s">
        <v>23</v>
      </c>
      <c r="C258" s="304">
        <v>0.87</v>
      </c>
      <c r="D258" s="209">
        <v>0.3</v>
      </c>
      <c r="E258" s="305"/>
      <c r="F258" s="257">
        <v>0.69</v>
      </c>
      <c r="J258" s="1"/>
    </row>
    <row r="259" spans="1:15" s="219" customFormat="1">
      <c r="B259" s="35" t="s">
        <v>31</v>
      </c>
      <c r="C259" s="304">
        <v>0.873</v>
      </c>
      <c r="D259" s="209">
        <v>0.4</v>
      </c>
      <c r="F259" s="257">
        <v>0.69</v>
      </c>
      <c r="J259" s="1"/>
    </row>
    <row r="260" spans="1:15" s="219" customFormat="1">
      <c r="B260" s="64" t="s">
        <v>28</v>
      </c>
      <c r="C260" s="304">
        <v>0.88500000000000001</v>
      </c>
      <c r="D260" s="209">
        <v>0.6</v>
      </c>
      <c r="F260" s="257">
        <v>0.69</v>
      </c>
      <c r="J260" s="1"/>
    </row>
    <row r="261" spans="1:15" s="219" customFormat="1">
      <c r="B261" s="64" t="s">
        <v>19</v>
      </c>
      <c r="C261" s="304">
        <v>0.89600000000000002</v>
      </c>
      <c r="D261" s="209">
        <v>0.6</v>
      </c>
      <c r="F261" s="257">
        <v>0.69</v>
      </c>
      <c r="J261" s="1"/>
    </row>
    <row r="262" spans="1:15" s="219" customFormat="1">
      <c r="B262" s="64" t="s">
        <v>22</v>
      </c>
      <c r="C262" s="304">
        <v>0.90300000000000002</v>
      </c>
      <c r="D262" s="209">
        <v>0.7</v>
      </c>
      <c r="F262" s="257">
        <v>0.69</v>
      </c>
      <c r="J262" s="1"/>
    </row>
    <row r="263" spans="1:15" s="219" customFormat="1">
      <c r="B263" s="64" t="s">
        <v>32</v>
      </c>
      <c r="C263" s="304">
        <v>0.90700000000000003</v>
      </c>
      <c r="D263" s="209">
        <v>0.8</v>
      </c>
      <c r="F263" s="257">
        <v>0.69</v>
      </c>
      <c r="J263" s="1"/>
    </row>
    <row r="264" spans="1:15" s="219" customFormat="1">
      <c r="B264" s="64" t="s">
        <v>27</v>
      </c>
      <c r="C264" s="304">
        <v>0.91200000000000003</v>
      </c>
      <c r="D264" s="209">
        <v>0.4</v>
      </c>
      <c r="F264" s="257">
        <v>0.69</v>
      </c>
      <c r="J264" s="1"/>
    </row>
    <row r="265" spans="1:15" s="219" customFormat="1">
      <c r="B265" s="64" t="s">
        <v>35</v>
      </c>
      <c r="C265" s="304">
        <v>0.91300000000000003</v>
      </c>
      <c r="D265" s="209">
        <v>0.7</v>
      </c>
      <c r="F265" s="257">
        <v>0.69</v>
      </c>
      <c r="J265" s="1"/>
    </row>
    <row r="266" spans="1:15" s="219" customFormat="1">
      <c r="B266" s="64" t="s">
        <v>55</v>
      </c>
      <c r="C266" s="210">
        <v>0.69</v>
      </c>
      <c r="D266" s="207">
        <v>0.2</v>
      </c>
      <c r="J266" s="1"/>
    </row>
    <row r="267" spans="1:15" s="219" customFormat="1">
      <c r="B267" s="64" t="s">
        <v>64</v>
      </c>
      <c r="C267" s="210">
        <v>0.78700000000000003</v>
      </c>
      <c r="D267" s="207">
        <v>0.1</v>
      </c>
      <c r="J267" s="1"/>
    </row>
    <row r="268" spans="1:15" s="219" customFormat="1">
      <c r="B268" s="64"/>
      <c r="C268" s="211"/>
      <c r="D268" s="69"/>
      <c r="J268" s="6"/>
    </row>
    <row r="269" spans="1:15" s="219" customFormat="1" ht="19.7" customHeight="1">
      <c r="A269" s="355" t="s">
        <v>474</v>
      </c>
      <c r="B269" s="355"/>
      <c r="C269" s="355"/>
      <c r="D269" s="355"/>
      <c r="E269" s="355"/>
      <c r="F269" s="355"/>
      <c r="G269" s="355"/>
      <c r="H269" s="355"/>
      <c r="I269" s="355"/>
      <c r="J269" s="299"/>
    </row>
    <row r="270" spans="1:15" s="219" customFormat="1" ht="19.7" customHeight="1">
      <c r="A270" s="300"/>
      <c r="B270" s="300"/>
      <c r="C270" s="300"/>
      <c r="D270" s="300"/>
      <c r="E270" s="300"/>
      <c r="F270" s="300"/>
      <c r="G270" s="300"/>
      <c r="H270" s="300"/>
      <c r="I270" s="300"/>
      <c r="J270" s="299"/>
    </row>
    <row r="271" spans="1:15" s="85" customFormat="1">
      <c r="A271" s="351" t="s">
        <v>499</v>
      </c>
      <c r="B271" s="351"/>
      <c r="C271" s="351"/>
      <c r="D271" s="351"/>
      <c r="E271" s="351"/>
      <c r="F271" s="351"/>
      <c r="G271" s="351"/>
      <c r="H271" s="351"/>
      <c r="I271" s="351"/>
      <c r="J271" s="184"/>
    </row>
    <row r="272" spans="1:15">
      <c r="A272" s="249"/>
      <c r="B272" s="249"/>
      <c r="C272" s="249"/>
      <c r="D272" s="249"/>
      <c r="E272" s="249"/>
      <c r="F272" s="249"/>
      <c r="G272" s="249"/>
      <c r="H272" s="249"/>
      <c r="I272" s="249"/>
      <c r="J272" s="249"/>
      <c r="K272" s="219"/>
      <c r="L272" s="219"/>
      <c r="M272" s="219"/>
      <c r="N272" s="219"/>
      <c r="O272" s="219"/>
    </row>
    <row r="273" spans="1:15" s="34" customFormat="1" ht="24">
      <c r="B273" s="83"/>
      <c r="C273" s="81" t="s">
        <v>66</v>
      </c>
      <c r="D273" s="81" t="s">
        <v>48</v>
      </c>
      <c r="E273" s="31"/>
      <c r="F273" s="31"/>
      <c r="G273" s="31"/>
      <c r="H273" s="31"/>
      <c r="I273" s="32"/>
      <c r="J273" s="32"/>
      <c r="K273" s="32"/>
      <c r="L273" s="32"/>
      <c r="M273" s="32"/>
      <c r="N273" s="32"/>
      <c r="O273" s="32"/>
    </row>
    <row r="274" spans="1:15">
      <c r="A274" s="249"/>
      <c r="B274" s="83">
        <v>2013</v>
      </c>
      <c r="C274" s="292">
        <v>0.40799999999999997</v>
      </c>
      <c r="D274" s="217" t="s">
        <v>392</v>
      </c>
      <c r="E274" s="249"/>
      <c r="F274" s="249"/>
      <c r="G274" s="249"/>
      <c r="H274" s="249"/>
      <c r="I274" s="249"/>
      <c r="J274" s="249"/>
    </row>
    <row r="275" spans="1:15">
      <c r="A275" s="249"/>
      <c r="B275" s="83">
        <v>2014</v>
      </c>
      <c r="C275" s="292">
        <v>0.40699999999999997</v>
      </c>
      <c r="D275" s="217" t="s">
        <v>390</v>
      </c>
      <c r="E275" s="249"/>
      <c r="F275" s="249"/>
      <c r="G275" s="249"/>
      <c r="H275" s="249"/>
      <c r="I275" s="249"/>
      <c r="J275" s="249"/>
    </row>
    <row r="276" spans="1:15">
      <c r="A276" s="249"/>
      <c r="B276" s="83">
        <v>2015</v>
      </c>
      <c r="C276" s="292">
        <v>0.40799999999999997</v>
      </c>
      <c r="D276" s="217" t="s">
        <v>420</v>
      </c>
      <c r="E276" s="249"/>
      <c r="F276" s="249"/>
      <c r="G276" s="249"/>
      <c r="H276" s="249"/>
      <c r="I276" s="249"/>
      <c r="J276" s="249"/>
    </row>
    <row r="277" spans="1:15">
      <c r="A277" s="249"/>
      <c r="B277" s="84">
        <v>2016</v>
      </c>
      <c r="C277" s="292">
        <v>0.40600000000000003</v>
      </c>
      <c r="D277" s="217" t="s">
        <v>390</v>
      </c>
      <c r="E277" s="249"/>
      <c r="F277" s="249"/>
      <c r="G277" s="249"/>
      <c r="H277" s="249"/>
      <c r="I277" s="249"/>
      <c r="J277" s="249"/>
    </row>
    <row r="278" spans="1:15">
      <c r="A278" s="249"/>
      <c r="B278" s="84">
        <v>2017</v>
      </c>
      <c r="C278" s="292">
        <v>0.40799999999999997</v>
      </c>
      <c r="D278" s="217" t="s">
        <v>392</v>
      </c>
      <c r="E278" s="249"/>
      <c r="F278" s="249"/>
      <c r="G278" s="249"/>
      <c r="H278" s="249"/>
      <c r="I278" s="249"/>
      <c r="J278" s="249"/>
    </row>
    <row r="279" spans="1:15">
      <c r="A279" s="6"/>
      <c r="B279" s="6"/>
      <c r="C279" s="6"/>
      <c r="D279" s="6"/>
      <c r="E279" s="6"/>
      <c r="F279" s="6"/>
      <c r="G279" s="6"/>
      <c r="H279" s="6"/>
      <c r="I279" s="6"/>
      <c r="J279" s="6"/>
    </row>
    <row r="280" spans="1:15" ht="14.25" customHeight="1">
      <c r="A280" s="352" t="s">
        <v>475</v>
      </c>
      <c r="B280" s="352"/>
      <c r="C280" s="352"/>
      <c r="D280" s="352"/>
      <c r="E280" s="352"/>
      <c r="F280" s="352"/>
      <c r="G280" s="352"/>
      <c r="H280" s="352"/>
      <c r="I280" s="352"/>
      <c r="J280" s="249"/>
    </row>
    <row r="281" spans="1:15">
      <c r="A281" s="352" t="s">
        <v>67</v>
      </c>
      <c r="B281" s="352"/>
      <c r="C281" s="352"/>
      <c r="D281" s="352"/>
      <c r="E281" s="352"/>
      <c r="F281" s="352"/>
      <c r="G281" s="352"/>
      <c r="H281" s="352"/>
      <c r="I281" s="352"/>
      <c r="J281" s="249"/>
    </row>
    <row r="282" spans="1:15">
      <c r="A282" s="249"/>
      <c r="B282" s="249"/>
      <c r="C282" s="249"/>
      <c r="D282" s="249"/>
      <c r="E282" s="249"/>
      <c r="F282" s="249"/>
      <c r="G282" s="249"/>
      <c r="H282" s="249"/>
      <c r="I282" s="249"/>
      <c r="J282" s="249"/>
    </row>
    <row r="283" spans="1:15" s="85" customFormat="1">
      <c r="A283" s="351" t="s">
        <v>561</v>
      </c>
      <c r="B283" s="351"/>
      <c r="C283" s="351"/>
      <c r="D283" s="351"/>
      <c r="E283" s="351"/>
      <c r="F283" s="351"/>
      <c r="G283" s="351"/>
      <c r="H283" s="351"/>
      <c r="I283" s="351"/>
      <c r="J283" s="184"/>
    </row>
    <row r="285" spans="1:15" ht="36">
      <c r="A285" s="219"/>
      <c r="B285" s="31"/>
      <c r="C285" s="82" t="s">
        <v>66</v>
      </c>
      <c r="D285" s="82" t="s">
        <v>48</v>
      </c>
      <c r="E285" s="82" t="s">
        <v>553</v>
      </c>
      <c r="F285" s="82"/>
      <c r="G285" s="219"/>
      <c r="H285" s="219"/>
      <c r="I285" s="219"/>
      <c r="J285" s="219"/>
    </row>
    <row r="286" spans="1:15" s="219" customFormat="1">
      <c r="A286" s="8" t="s">
        <v>506</v>
      </c>
      <c r="B286" s="219" t="s">
        <v>464</v>
      </c>
      <c r="C286" s="189">
        <v>0.79</v>
      </c>
      <c r="D286" s="219">
        <v>1.8</v>
      </c>
      <c r="E286" s="336">
        <v>0.40799999999999997</v>
      </c>
      <c r="F286" s="82"/>
    </row>
    <row r="287" spans="1:15" s="219" customFormat="1">
      <c r="A287" s="8" t="s">
        <v>507</v>
      </c>
      <c r="B287" s="219" t="s">
        <v>470</v>
      </c>
      <c r="C287" s="189">
        <v>0.378</v>
      </c>
      <c r="D287" s="219">
        <v>2.4</v>
      </c>
      <c r="E287" s="336">
        <v>0.40799999999999997</v>
      </c>
      <c r="F287" s="82"/>
    </row>
    <row r="288" spans="1:15" s="219" customFormat="1">
      <c r="A288" s="8" t="s">
        <v>508</v>
      </c>
      <c r="B288" s="219" t="s">
        <v>472</v>
      </c>
      <c r="C288" s="189">
        <v>0.14399999999999999</v>
      </c>
      <c r="D288" s="219">
        <v>1.2</v>
      </c>
      <c r="E288" s="336">
        <v>0.40799999999999997</v>
      </c>
      <c r="F288" s="82"/>
    </row>
    <row r="289" spans="1:10">
      <c r="A289" s="219"/>
      <c r="B289" s="219" t="s">
        <v>472</v>
      </c>
      <c r="C289" s="189">
        <v>0.14399999999999999</v>
      </c>
      <c r="D289" s="219">
        <v>1.2</v>
      </c>
      <c r="E289" s="336">
        <v>0.40799999999999997</v>
      </c>
      <c r="F289" s="197"/>
      <c r="G289" s="219"/>
      <c r="H289" s="219"/>
      <c r="I289" s="219"/>
      <c r="J289" s="219"/>
    </row>
    <row r="290" spans="1:10">
      <c r="A290" s="219"/>
      <c r="B290" s="219" t="s">
        <v>467</v>
      </c>
      <c r="C290" s="189">
        <v>0.16500000000000001</v>
      </c>
      <c r="D290" s="219">
        <v>4.7</v>
      </c>
      <c r="E290" s="336">
        <v>0.40799999999999997</v>
      </c>
      <c r="F290" s="179"/>
      <c r="G290" s="219"/>
      <c r="H290" s="219"/>
      <c r="I290" s="219"/>
      <c r="J290" s="219"/>
    </row>
    <row r="291" spans="1:10">
      <c r="A291" s="219"/>
      <c r="B291" s="219" t="s">
        <v>473</v>
      </c>
      <c r="C291" s="189">
        <v>0.17</v>
      </c>
      <c r="D291" s="219">
        <v>1.5</v>
      </c>
      <c r="E291" s="336">
        <v>0.40799999999999997</v>
      </c>
      <c r="F291" s="179"/>
      <c r="G291" s="219"/>
      <c r="H291" s="219"/>
      <c r="I291" s="219"/>
      <c r="J291" s="219"/>
    </row>
    <row r="292" spans="1:10">
      <c r="A292" s="219"/>
      <c r="B292" s="219" t="s">
        <v>468</v>
      </c>
      <c r="C292" s="189">
        <v>0.20599999999999999</v>
      </c>
      <c r="D292" s="219">
        <v>3.9</v>
      </c>
      <c r="E292" s="336">
        <v>0.40799999999999997</v>
      </c>
      <c r="F292" s="179"/>
      <c r="G292" s="219"/>
      <c r="H292" s="219"/>
      <c r="I292" s="219"/>
      <c r="J292" s="219"/>
    </row>
    <row r="293" spans="1:10">
      <c r="A293" s="219"/>
      <c r="B293" s="219" t="s">
        <v>442</v>
      </c>
      <c r="C293" s="189">
        <v>0.217</v>
      </c>
      <c r="D293" s="219">
        <v>1.6</v>
      </c>
      <c r="E293" s="336">
        <v>0.40799999999999997</v>
      </c>
      <c r="F293" s="179"/>
      <c r="G293" s="219"/>
      <c r="H293" s="219"/>
      <c r="I293" s="219"/>
      <c r="J293" s="219"/>
    </row>
    <row r="294" spans="1:10">
      <c r="A294" s="219"/>
      <c r="B294" s="219" t="s">
        <v>469</v>
      </c>
      <c r="C294" s="189">
        <v>0.27200000000000002</v>
      </c>
      <c r="D294" s="219">
        <v>3</v>
      </c>
      <c r="E294" s="336">
        <v>0.40799999999999997</v>
      </c>
      <c r="F294" s="179"/>
      <c r="G294" s="219"/>
      <c r="H294" s="219"/>
      <c r="I294" s="219"/>
      <c r="J294" s="219"/>
    </row>
    <row r="295" spans="1:10">
      <c r="A295" s="219"/>
      <c r="B295" s="219" t="s">
        <v>470</v>
      </c>
      <c r="C295" s="189">
        <v>0.378</v>
      </c>
      <c r="D295" s="219">
        <v>2.4</v>
      </c>
      <c r="E295" s="336">
        <v>0.40799999999999997</v>
      </c>
      <c r="F295" s="179"/>
      <c r="G295" s="219"/>
      <c r="H295" s="219"/>
      <c r="I295" s="219"/>
      <c r="J295" s="219"/>
    </row>
    <row r="296" spans="1:10">
      <c r="A296" s="219"/>
      <c r="B296" s="219" t="s">
        <v>465</v>
      </c>
      <c r="C296" s="189">
        <v>0.47</v>
      </c>
      <c r="D296" s="219">
        <v>1.1000000000000001</v>
      </c>
      <c r="E296" s="336">
        <v>0.40799999999999997</v>
      </c>
      <c r="F296" s="179"/>
      <c r="G296" s="219"/>
      <c r="H296" s="219"/>
      <c r="I296" s="219"/>
      <c r="J296" s="219"/>
    </row>
    <row r="297" spans="1:10">
      <c r="A297" s="219"/>
      <c r="B297" s="219" t="s">
        <v>452</v>
      </c>
      <c r="C297" s="189">
        <v>0.51900000000000002</v>
      </c>
      <c r="D297" s="219">
        <v>3.6</v>
      </c>
      <c r="E297" s="336">
        <v>0.40799999999999997</v>
      </c>
      <c r="F297" s="197"/>
      <c r="G297" s="219"/>
      <c r="H297" s="219"/>
      <c r="I297" s="219"/>
      <c r="J297" s="219"/>
    </row>
    <row r="298" spans="1:10">
      <c r="A298" s="219"/>
      <c r="B298" s="219" t="s">
        <v>466</v>
      </c>
      <c r="C298" s="189">
        <v>0.53600000000000003</v>
      </c>
      <c r="D298" s="219">
        <v>2</v>
      </c>
      <c r="E298" s="336">
        <v>0.40799999999999997</v>
      </c>
      <c r="F298" s="197"/>
      <c r="G298" s="219"/>
      <c r="H298" s="219"/>
      <c r="I298" s="219"/>
      <c r="J298" s="219"/>
    </row>
    <row r="299" spans="1:10">
      <c r="A299" s="219"/>
      <c r="B299" s="219" t="s">
        <v>471</v>
      </c>
      <c r="C299" s="189">
        <v>0.53700000000000003</v>
      </c>
      <c r="D299" s="219">
        <v>3.6</v>
      </c>
      <c r="E299" s="336">
        <v>0.40799999999999997</v>
      </c>
      <c r="F299" s="197"/>
      <c r="G299" s="219"/>
      <c r="H299" s="219"/>
      <c r="I299" s="219"/>
      <c r="J299" s="219"/>
    </row>
    <row r="300" spans="1:10">
      <c r="A300" s="219"/>
      <c r="B300" s="219" t="s">
        <v>464</v>
      </c>
      <c r="C300" s="189">
        <v>0.79</v>
      </c>
      <c r="D300" s="219">
        <v>1.8</v>
      </c>
      <c r="E300" s="336">
        <v>0.40799999999999997</v>
      </c>
      <c r="F300" s="197"/>
      <c r="G300" s="219"/>
      <c r="H300" s="219"/>
      <c r="I300" s="219"/>
      <c r="J300" s="219"/>
    </row>
    <row r="301" spans="1:10">
      <c r="A301" s="219"/>
      <c r="B301" s="35"/>
      <c r="C301" s="197"/>
      <c r="D301" s="197"/>
      <c r="E301" s="197"/>
      <c r="F301" s="197"/>
      <c r="G301" s="219"/>
      <c r="H301" s="219"/>
      <c r="I301" s="219"/>
      <c r="J301" s="219"/>
    </row>
    <row r="302" spans="1:10">
      <c r="A302" s="219"/>
      <c r="B302" s="35"/>
      <c r="C302" s="197"/>
      <c r="D302" s="197"/>
      <c r="E302" s="197"/>
      <c r="F302" s="197"/>
      <c r="G302" s="219"/>
      <c r="H302" s="219"/>
      <c r="I302" s="219"/>
      <c r="J302" s="219"/>
    </row>
    <row r="303" spans="1:10">
      <c r="A303" s="219"/>
      <c r="B303" s="35"/>
      <c r="C303" s="197"/>
      <c r="D303" s="197"/>
      <c r="E303" s="197"/>
      <c r="F303" s="197"/>
      <c r="G303" s="219"/>
      <c r="H303" s="219"/>
      <c r="I303" s="219"/>
      <c r="J303" s="219"/>
    </row>
    <row r="304" spans="1:10">
      <c r="A304" s="219"/>
      <c r="B304" s="35"/>
      <c r="C304" s="197"/>
      <c r="D304" s="197"/>
      <c r="E304" s="197"/>
      <c r="F304" s="197"/>
      <c r="G304" s="219"/>
      <c r="H304" s="219"/>
      <c r="I304" s="219"/>
      <c r="J304" s="219"/>
    </row>
    <row r="305" spans="2:6" s="219" customFormat="1">
      <c r="B305" s="35"/>
      <c r="C305" s="197"/>
      <c r="D305" s="197"/>
      <c r="E305" s="197"/>
      <c r="F305" s="197"/>
    </row>
    <row r="306" spans="2:6" s="219" customFormat="1">
      <c r="B306" s="35"/>
      <c r="C306" s="197"/>
      <c r="D306" s="197"/>
      <c r="E306" s="197"/>
      <c r="F306" s="197"/>
    </row>
    <row r="307" spans="2:6" s="219" customFormat="1">
      <c r="B307" s="35"/>
      <c r="C307" s="197"/>
      <c r="D307" s="197"/>
      <c r="E307" s="197"/>
      <c r="F307" s="197"/>
    </row>
    <row r="308" spans="2:6" s="219" customFormat="1">
      <c r="B308" s="35"/>
      <c r="C308" s="197"/>
      <c r="D308" s="197"/>
      <c r="E308" s="197"/>
      <c r="F308" s="197"/>
    </row>
    <row r="309" spans="2:6" s="219" customFormat="1">
      <c r="B309" s="35"/>
      <c r="C309" s="197"/>
      <c r="D309" s="197"/>
      <c r="E309" s="197"/>
      <c r="F309" s="197"/>
    </row>
    <row r="310" spans="2:6" s="219" customFormat="1">
      <c r="B310" s="35"/>
      <c r="C310" s="197"/>
      <c r="D310" s="197"/>
      <c r="E310" s="197"/>
      <c r="F310" s="197"/>
    </row>
    <row r="311" spans="2:6" s="219" customFormat="1">
      <c r="B311" s="35"/>
      <c r="C311" s="197"/>
      <c r="D311" s="197"/>
      <c r="E311" s="197"/>
      <c r="F311" s="197"/>
    </row>
    <row r="312" spans="2:6" s="219" customFormat="1">
      <c r="B312" s="35"/>
      <c r="C312" s="197"/>
      <c r="D312" s="197"/>
      <c r="E312" s="197"/>
      <c r="F312" s="197"/>
    </row>
    <row r="313" spans="2:6" s="219" customFormat="1">
      <c r="B313" s="35"/>
      <c r="C313" s="197"/>
      <c r="D313" s="197"/>
      <c r="E313" s="197"/>
      <c r="F313" s="197"/>
    </row>
    <row r="314" spans="2:6" s="219" customFormat="1">
      <c r="B314" s="35"/>
      <c r="C314" s="197"/>
      <c r="D314" s="197"/>
      <c r="E314" s="197"/>
      <c r="F314" s="197"/>
    </row>
    <row r="315" spans="2:6" s="219" customFormat="1">
      <c r="B315" s="35"/>
      <c r="C315" s="197"/>
      <c r="D315" s="197"/>
      <c r="E315" s="197"/>
      <c r="F315" s="197"/>
    </row>
    <row r="316" spans="2:6" s="219" customFormat="1">
      <c r="B316" s="35"/>
      <c r="C316" s="197"/>
      <c r="D316" s="197"/>
      <c r="E316" s="197"/>
      <c r="F316" s="197"/>
    </row>
    <row r="317" spans="2:6" s="219" customFormat="1">
      <c r="B317" s="35"/>
      <c r="C317" s="197"/>
      <c r="D317" s="197"/>
      <c r="E317" s="197"/>
      <c r="F317" s="197"/>
    </row>
    <row r="318" spans="2:6" s="219" customFormat="1">
      <c r="B318" s="35"/>
      <c r="C318" s="197"/>
      <c r="D318" s="197"/>
      <c r="E318" s="197"/>
      <c r="F318" s="197"/>
    </row>
    <row r="319" spans="2:6" s="219" customFormat="1">
      <c r="B319" s="35"/>
      <c r="C319" s="197"/>
      <c r="D319" s="197"/>
      <c r="E319" s="197"/>
      <c r="F319" s="197"/>
    </row>
    <row r="320" spans="2:6" s="219" customFormat="1">
      <c r="B320" s="35"/>
      <c r="C320" s="197"/>
      <c r="D320" s="197"/>
      <c r="E320" s="197"/>
      <c r="F320" s="197"/>
    </row>
    <row r="321" spans="2:6" s="219" customFormat="1">
      <c r="B321" s="35"/>
      <c r="C321" s="197"/>
      <c r="D321" s="197"/>
      <c r="E321" s="197"/>
      <c r="F321" s="197"/>
    </row>
    <row r="322" spans="2:6" s="219" customFormat="1">
      <c r="B322" s="35"/>
      <c r="C322" s="197"/>
      <c r="D322" s="197"/>
      <c r="E322" s="197"/>
      <c r="F322" s="197"/>
    </row>
    <row r="323" spans="2:6" s="219" customFormat="1">
      <c r="B323" s="35"/>
      <c r="C323" s="197"/>
      <c r="D323" s="197"/>
      <c r="E323" s="197"/>
      <c r="F323" s="197"/>
    </row>
    <row r="324" spans="2:6" s="219" customFormat="1">
      <c r="B324" s="35"/>
      <c r="C324" s="197"/>
      <c r="D324" s="197"/>
      <c r="E324" s="197"/>
      <c r="F324" s="197"/>
    </row>
    <row r="325" spans="2:6" s="219" customFormat="1">
      <c r="B325" s="35"/>
      <c r="C325" s="197"/>
      <c r="D325" s="197"/>
      <c r="E325" s="197"/>
      <c r="F325" s="197"/>
    </row>
    <row r="326" spans="2:6" s="219" customFormat="1">
      <c r="B326" s="35"/>
      <c r="C326" s="197"/>
      <c r="D326" s="197"/>
      <c r="E326" s="197"/>
      <c r="F326" s="197"/>
    </row>
    <row r="327" spans="2:6" s="219" customFormat="1">
      <c r="B327" s="35"/>
      <c r="C327" s="197"/>
      <c r="D327" s="197"/>
      <c r="E327" s="197"/>
      <c r="F327" s="197"/>
    </row>
    <row r="328" spans="2:6" s="219" customFormat="1">
      <c r="B328" s="35"/>
      <c r="C328" s="197"/>
      <c r="D328" s="197"/>
      <c r="E328" s="197"/>
      <c r="F328" s="197"/>
    </row>
    <row r="329" spans="2:6" s="219" customFormat="1">
      <c r="B329" s="35"/>
      <c r="C329" s="197"/>
      <c r="D329" s="197"/>
      <c r="E329" s="197"/>
      <c r="F329" s="197"/>
    </row>
    <row r="330" spans="2:6" s="219" customFormat="1">
      <c r="B330" s="35"/>
      <c r="C330" s="197"/>
      <c r="D330" s="197"/>
      <c r="E330" s="197"/>
      <c r="F330" s="197"/>
    </row>
    <row r="331" spans="2:6" s="219" customFormat="1">
      <c r="B331" s="35"/>
      <c r="C331" s="197"/>
      <c r="D331" s="197"/>
      <c r="E331" s="197"/>
      <c r="F331" s="197"/>
    </row>
    <row r="332" spans="2:6" s="219" customFormat="1">
      <c r="B332" s="35"/>
      <c r="C332" s="197"/>
      <c r="D332" s="197"/>
      <c r="E332" s="197"/>
      <c r="F332" s="197"/>
    </row>
    <row r="333" spans="2:6" s="219" customFormat="1">
      <c r="B333" s="35"/>
      <c r="C333" s="197"/>
      <c r="D333" s="197"/>
      <c r="E333" s="197"/>
      <c r="F333" s="197"/>
    </row>
    <row r="334" spans="2:6" s="219" customFormat="1">
      <c r="B334" s="35"/>
      <c r="C334" s="197"/>
      <c r="D334" s="197"/>
      <c r="E334" s="197"/>
      <c r="F334" s="197"/>
    </row>
    <row r="335" spans="2:6" s="219" customFormat="1">
      <c r="B335" s="35"/>
      <c r="C335" s="197"/>
      <c r="D335" s="197"/>
      <c r="E335" s="197"/>
      <c r="F335" s="197"/>
    </row>
    <row r="336" spans="2:6" s="219" customFormat="1">
      <c r="B336" s="35"/>
      <c r="C336" s="197"/>
      <c r="D336" s="197"/>
      <c r="E336" s="197"/>
      <c r="F336" s="197"/>
    </row>
    <row r="337" spans="2:6" s="219" customFormat="1">
      <c r="B337" s="35"/>
      <c r="C337" s="197"/>
      <c r="D337" s="197"/>
      <c r="E337" s="197"/>
      <c r="F337" s="197"/>
    </row>
    <row r="338" spans="2:6" s="219" customFormat="1">
      <c r="B338" s="35"/>
      <c r="C338" s="197"/>
      <c r="D338" s="197"/>
      <c r="E338" s="197"/>
      <c r="F338" s="197"/>
    </row>
    <row r="339" spans="2:6" s="219" customFormat="1">
      <c r="B339" s="35"/>
      <c r="C339" s="197"/>
      <c r="D339" s="197"/>
      <c r="E339" s="197"/>
      <c r="F339" s="197"/>
    </row>
    <row r="340" spans="2:6" s="219" customFormat="1">
      <c r="B340" s="35"/>
      <c r="C340" s="197"/>
      <c r="D340" s="197"/>
      <c r="E340" s="197"/>
      <c r="F340" s="197"/>
    </row>
    <row r="341" spans="2:6" s="219" customFormat="1">
      <c r="B341" s="35"/>
      <c r="C341" s="197"/>
      <c r="D341" s="197"/>
      <c r="E341" s="197"/>
      <c r="F341" s="197"/>
    </row>
    <row r="342" spans="2:6" s="219" customFormat="1">
      <c r="B342" s="35"/>
      <c r="C342" s="197"/>
      <c r="D342" s="197"/>
      <c r="E342" s="197"/>
      <c r="F342" s="197"/>
    </row>
    <row r="343" spans="2:6" s="219" customFormat="1">
      <c r="B343" s="35"/>
      <c r="C343" s="197"/>
      <c r="D343" s="197"/>
      <c r="E343" s="197"/>
      <c r="F343" s="197"/>
    </row>
    <row r="344" spans="2:6" s="219" customFormat="1">
      <c r="B344" s="35"/>
      <c r="C344" s="197"/>
      <c r="D344" s="197"/>
      <c r="E344" s="197"/>
      <c r="F344" s="197"/>
    </row>
    <row r="345" spans="2:6" s="219" customFormat="1">
      <c r="B345" s="35"/>
      <c r="C345" s="197"/>
      <c r="D345" s="197"/>
      <c r="E345" s="197"/>
      <c r="F345" s="197"/>
    </row>
    <row r="346" spans="2:6" s="219" customFormat="1">
      <c r="B346" s="35"/>
      <c r="C346" s="197"/>
      <c r="D346" s="197"/>
      <c r="E346" s="197"/>
      <c r="F346" s="197"/>
    </row>
    <row r="347" spans="2:6" s="219" customFormat="1">
      <c r="B347" s="35"/>
      <c r="C347" s="197"/>
      <c r="D347" s="197"/>
      <c r="E347" s="197"/>
      <c r="F347" s="197"/>
    </row>
    <row r="348" spans="2:6" s="219" customFormat="1">
      <c r="B348" s="35"/>
      <c r="C348" s="197"/>
      <c r="D348" s="197"/>
      <c r="E348" s="197"/>
      <c r="F348" s="197"/>
    </row>
    <row r="349" spans="2:6" s="219" customFormat="1">
      <c r="B349" s="35"/>
      <c r="C349" s="197"/>
      <c r="D349" s="197"/>
      <c r="E349" s="197"/>
      <c r="F349" s="197"/>
    </row>
    <row r="350" spans="2:6" s="219" customFormat="1">
      <c r="B350" s="35"/>
      <c r="C350" s="197"/>
      <c r="D350" s="197"/>
      <c r="E350" s="197"/>
      <c r="F350" s="197"/>
    </row>
    <row r="351" spans="2:6" s="219" customFormat="1">
      <c r="B351" s="35"/>
      <c r="C351" s="197"/>
      <c r="D351" s="197"/>
      <c r="E351" s="197"/>
      <c r="F351" s="197"/>
    </row>
    <row r="352" spans="2:6" s="219" customFormat="1">
      <c r="B352" s="35"/>
      <c r="C352" s="197"/>
      <c r="D352" s="197"/>
      <c r="E352" s="197"/>
      <c r="F352" s="197"/>
    </row>
    <row r="353" spans="1:10" s="219" customFormat="1">
      <c r="B353" s="35"/>
      <c r="C353" s="197"/>
      <c r="D353" s="197"/>
      <c r="E353" s="197"/>
      <c r="F353" s="197"/>
    </row>
    <row r="354" spans="1:10" s="219" customFormat="1">
      <c r="B354" s="35"/>
      <c r="C354" s="197"/>
      <c r="D354" s="197"/>
      <c r="E354" s="197"/>
      <c r="F354" s="197"/>
    </row>
    <row r="355" spans="1:10" s="219" customFormat="1">
      <c r="B355" s="35"/>
      <c r="C355" s="197"/>
      <c r="D355" s="197"/>
      <c r="E355" s="197"/>
      <c r="F355" s="197"/>
    </row>
    <row r="356" spans="1:10" s="219" customFormat="1">
      <c r="B356" s="35"/>
      <c r="C356" s="197"/>
      <c r="D356" s="197"/>
      <c r="E356" s="197"/>
      <c r="F356" s="197"/>
    </row>
    <row r="357" spans="1:10" s="219" customFormat="1">
      <c r="B357" s="35"/>
      <c r="C357" s="197"/>
      <c r="D357" s="197"/>
      <c r="E357" s="197"/>
      <c r="F357" s="197"/>
    </row>
    <row r="358" spans="1:10" s="219" customFormat="1">
      <c r="B358" s="35"/>
      <c r="C358" s="197"/>
      <c r="D358" s="197"/>
      <c r="E358" s="197"/>
      <c r="F358" s="197"/>
    </row>
    <row r="360" spans="1:10" ht="14.25" customHeight="1">
      <c r="A360" s="352" t="s">
        <v>463</v>
      </c>
      <c r="B360" s="352"/>
      <c r="C360" s="352"/>
      <c r="D360" s="352"/>
      <c r="E360" s="352"/>
      <c r="F360" s="352"/>
      <c r="G360" s="352"/>
      <c r="H360" s="352"/>
      <c r="I360" s="352"/>
      <c r="J360" s="249"/>
    </row>
    <row r="361" spans="1:10">
      <c r="A361" s="352" t="s">
        <v>68</v>
      </c>
      <c r="B361" s="352"/>
      <c r="C361" s="352"/>
      <c r="D361" s="352"/>
      <c r="E361" s="352"/>
      <c r="F361" s="352"/>
      <c r="G361" s="352"/>
      <c r="H361" s="352"/>
      <c r="I361" s="352"/>
      <c r="J361" s="249"/>
    </row>
    <row r="362" spans="1:10">
      <c r="A362" s="249"/>
      <c r="B362" s="249"/>
      <c r="C362" s="249"/>
      <c r="D362" s="249"/>
      <c r="E362" s="249"/>
      <c r="F362" s="249"/>
      <c r="G362" s="249"/>
      <c r="H362" s="249"/>
      <c r="I362" s="249"/>
      <c r="J362" s="249"/>
    </row>
    <row r="363" spans="1:10">
      <c r="A363" s="351" t="s">
        <v>69</v>
      </c>
      <c r="B363" s="351"/>
      <c r="C363" s="351"/>
      <c r="D363" s="351"/>
      <c r="E363" s="351"/>
      <c r="F363" s="351"/>
      <c r="G363" s="351"/>
      <c r="H363" s="351"/>
      <c r="I363" s="351"/>
      <c r="J363" s="249"/>
    </row>
    <row r="365" spans="1:10" ht="36.75">
      <c r="A365" s="219"/>
      <c r="B365" s="214"/>
      <c r="C365" s="249" t="s">
        <v>70</v>
      </c>
      <c r="D365" s="219" t="s">
        <v>83</v>
      </c>
      <c r="E365" s="219"/>
      <c r="F365" s="219"/>
      <c r="G365" s="219"/>
      <c r="H365" s="219"/>
      <c r="I365" s="219"/>
      <c r="J365" s="219"/>
    </row>
    <row r="366" spans="1:10">
      <c r="A366" s="219"/>
      <c r="B366" s="249" t="s">
        <v>35</v>
      </c>
      <c r="C366" s="249">
        <v>13537</v>
      </c>
      <c r="D366" s="219"/>
      <c r="E366" s="219"/>
      <c r="F366" s="219"/>
      <c r="G366" s="219"/>
      <c r="H366" s="219"/>
      <c r="I366" s="219"/>
      <c r="J366" s="219"/>
    </row>
    <row r="367" spans="1:10">
      <c r="A367" s="219"/>
      <c r="B367" s="249" t="s">
        <v>32</v>
      </c>
      <c r="C367" s="249">
        <v>16226</v>
      </c>
      <c r="D367" s="219"/>
      <c r="E367" s="219"/>
      <c r="F367" s="219"/>
      <c r="G367" s="219"/>
      <c r="H367" s="219"/>
      <c r="I367" s="219"/>
      <c r="J367" s="219"/>
    </row>
    <row r="368" spans="1:10">
      <c r="A368" s="219"/>
      <c r="B368" s="249" t="s">
        <v>28</v>
      </c>
      <c r="C368" s="249">
        <v>21574</v>
      </c>
      <c r="D368" s="219"/>
      <c r="E368" s="219"/>
      <c r="F368" s="219"/>
      <c r="G368" s="219"/>
      <c r="H368" s="219"/>
      <c r="I368" s="219"/>
      <c r="J368" s="219"/>
    </row>
    <row r="369" spans="1:10">
      <c r="A369" s="219"/>
      <c r="B369" s="249" t="s">
        <v>19</v>
      </c>
      <c r="C369" s="249">
        <v>25185</v>
      </c>
      <c r="D369" s="219"/>
      <c r="E369" s="219"/>
      <c r="F369" s="219"/>
      <c r="G369" s="219"/>
      <c r="H369" s="219"/>
      <c r="I369" s="219"/>
      <c r="J369" s="219"/>
    </row>
    <row r="370" spans="1:10">
      <c r="A370" s="219"/>
      <c r="B370" s="249" t="s">
        <v>22</v>
      </c>
      <c r="C370" s="249">
        <v>27726</v>
      </c>
      <c r="D370" s="219"/>
      <c r="E370" s="219"/>
      <c r="F370" s="219"/>
      <c r="G370" s="219"/>
      <c r="H370" s="219"/>
      <c r="I370" s="219"/>
      <c r="J370" s="219"/>
    </row>
    <row r="371" spans="1:10">
      <c r="A371" s="219"/>
      <c r="B371" s="249" t="s">
        <v>39</v>
      </c>
      <c r="C371" s="249">
        <v>35909</v>
      </c>
      <c r="D371" s="219"/>
      <c r="E371" s="219"/>
      <c r="F371" s="219"/>
      <c r="G371" s="219"/>
      <c r="H371" s="219"/>
      <c r="I371" s="219"/>
      <c r="J371" s="219"/>
    </row>
    <row r="372" spans="1:10">
      <c r="A372" s="219"/>
      <c r="B372" s="249" t="s">
        <v>36</v>
      </c>
      <c r="C372" s="249">
        <v>58004</v>
      </c>
      <c r="D372" s="219"/>
      <c r="E372" s="219"/>
      <c r="F372" s="219"/>
      <c r="G372" s="219"/>
      <c r="H372" s="219"/>
      <c r="I372" s="219"/>
      <c r="J372" s="219"/>
    </row>
    <row r="373" spans="1:10">
      <c r="A373" s="219"/>
      <c r="B373" s="249" t="s">
        <v>27</v>
      </c>
      <c r="C373" s="249">
        <v>64660</v>
      </c>
      <c r="D373" s="219"/>
      <c r="E373" s="219"/>
      <c r="F373" s="219"/>
      <c r="G373" s="219"/>
      <c r="H373" s="219"/>
      <c r="I373" s="219"/>
      <c r="J373" s="219"/>
    </row>
    <row r="374" spans="1:10">
      <c r="A374" s="219"/>
      <c r="B374" s="249" t="s">
        <v>21</v>
      </c>
      <c r="C374" s="249">
        <v>74088</v>
      </c>
      <c r="D374" s="219"/>
      <c r="E374" s="219"/>
      <c r="F374" s="219"/>
      <c r="G374" s="219"/>
      <c r="H374" s="219"/>
      <c r="I374" s="219"/>
      <c r="J374" s="219"/>
    </row>
    <row r="375" spans="1:10">
      <c r="A375" s="219"/>
      <c r="B375" s="249" t="s">
        <v>30</v>
      </c>
      <c r="C375" s="249">
        <v>79885</v>
      </c>
      <c r="D375" s="219"/>
      <c r="E375" s="219"/>
      <c r="F375" s="219"/>
      <c r="G375" s="219"/>
      <c r="H375" s="219"/>
      <c r="I375" s="219"/>
      <c r="J375" s="219"/>
    </row>
    <row r="376" spans="1:10">
      <c r="A376" s="219"/>
      <c r="B376" s="249" t="s">
        <v>23</v>
      </c>
      <c r="C376" s="249">
        <v>93897</v>
      </c>
      <c r="D376" s="219"/>
      <c r="E376" s="219"/>
      <c r="F376" s="219"/>
      <c r="G376" s="219"/>
      <c r="H376" s="219"/>
      <c r="I376" s="219"/>
      <c r="J376" s="219"/>
    </row>
    <row r="377" spans="1:10">
      <c r="A377" s="219"/>
      <c r="B377" s="249" t="s">
        <v>20</v>
      </c>
      <c r="C377" s="249">
        <v>107093</v>
      </c>
      <c r="D377" s="219"/>
      <c r="E377" s="219"/>
      <c r="F377" s="219"/>
      <c r="G377" s="219"/>
      <c r="H377" s="219"/>
      <c r="I377" s="219"/>
      <c r="J377" s="219"/>
    </row>
    <row r="378" spans="1:10">
      <c r="A378" s="219"/>
      <c r="B378" s="249" t="s">
        <v>33</v>
      </c>
      <c r="C378" s="249">
        <v>116574</v>
      </c>
      <c r="D378" s="219"/>
      <c r="E378" s="219"/>
      <c r="F378" s="219"/>
      <c r="G378" s="219"/>
      <c r="H378" s="219"/>
      <c r="I378" s="219"/>
      <c r="J378" s="219"/>
    </row>
    <row r="379" spans="1:10">
      <c r="A379" s="219"/>
      <c r="B379" s="266" t="s">
        <v>38</v>
      </c>
      <c r="C379" s="266">
        <v>122793</v>
      </c>
      <c r="D379" s="219"/>
      <c r="E379" s="219"/>
      <c r="F379" s="219"/>
      <c r="G379" s="219"/>
      <c r="H379" s="219"/>
      <c r="I379" s="219"/>
      <c r="J379" s="219"/>
    </row>
    <row r="380" spans="1:10">
      <c r="A380" s="219"/>
      <c r="B380" s="249" t="s">
        <v>29</v>
      </c>
      <c r="C380" s="249">
        <v>131375</v>
      </c>
      <c r="D380" s="219"/>
      <c r="E380" s="219"/>
      <c r="F380" s="219"/>
      <c r="G380" s="219"/>
      <c r="H380" s="219"/>
      <c r="I380" s="219"/>
      <c r="J380" s="219"/>
    </row>
    <row r="381" spans="1:10">
      <c r="A381" s="219"/>
      <c r="B381" s="249" t="s">
        <v>25</v>
      </c>
      <c r="C381" s="249">
        <v>133950</v>
      </c>
      <c r="D381" s="219"/>
      <c r="E381" s="219"/>
      <c r="F381" s="219"/>
      <c r="G381" s="219"/>
      <c r="H381" s="219"/>
      <c r="I381" s="219"/>
      <c r="J381" s="219"/>
    </row>
    <row r="382" spans="1:10">
      <c r="A382" s="219"/>
      <c r="B382" s="214" t="s">
        <v>37</v>
      </c>
      <c r="D382" s="214">
        <v>140021</v>
      </c>
      <c r="E382" s="219"/>
      <c r="F382" s="219"/>
      <c r="G382" s="219"/>
      <c r="H382" s="219"/>
      <c r="I382" s="219"/>
      <c r="J382" s="219"/>
    </row>
    <row r="383" spans="1:10">
      <c r="A383" s="219"/>
      <c r="B383" s="249" t="s">
        <v>31</v>
      </c>
      <c r="C383" s="249">
        <v>141981</v>
      </c>
      <c r="D383" s="219"/>
      <c r="E383" s="219"/>
      <c r="F383" s="219"/>
      <c r="G383" s="219"/>
      <c r="H383" s="219"/>
      <c r="I383" s="219"/>
      <c r="J383" s="219"/>
    </row>
    <row r="384" spans="1:10">
      <c r="A384" s="219"/>
      <c r="B384" s="249" t="s">
        <v>26</v>
      </c>
      <c r="C384" s="249">
        <v>182068</v>
      </c>
      <c r="D384" s="219"/>
      <c r="E384" s="219"/>
      <c r="F384" s="219"/>
      <c r="G384" s="219"/>
      <c r="H384" s="219"/>
      <c r="I384" s="219"/>
      <c r="J384" s="219"/>
    </row>
    <row r="385" spans="1:13">
      <c r="A385" s="219"/>
      <c r="B385" s="249" t="s">
        <v>34</v>
      </c>
      <c r="C385" s="249">
        <v>190780</v>
      </c>
      <c r="D385" s="219"/>
      <c r="E385" s="219"/>
      <c r="F385" s="219"/>
      <c r="G385" s="219"/>
      <c r="H385" s="219"/>
      <c r="I385" s="219"/>
      <c r="J385" s="219"/>
    </row>
    <row r="386" spans="1:13">
      <c r="A386" s="219"/>
      <c r="B386" s="249" t="s">
        <v>24</v>
      </c>
      <c r="C386" s="249">
        <v>201470</v>
      </c>
      <c r="D386" s="219"/>
      <c r="E386" s="219"/>
      <c r="F386" s="219"/>
      <c r="G386" s="219"/>
      <c r="H386" s="219"/>
      <c r="I386" s="219"/>
      <c r="J386" s="219"/>
    </row>
    <row r="387" spans="1:13">
      <c r="A387" s="219"/>
      <c r="B387" s="249"/>
      <c r="C387" s="249"/>
      <c r="D387" s="219"/>
      <c r="E387" s="219"/>
      <c r="F387" s="219"/>
      <c r="G387" s="219"/>
      <c r="H387" s="219"/>
      <c r="I387" s="219"/>
      <c r="J387" s="219"/>
    </row>
    <row r="388" spans="1:13">
      <c r="A388" s="219"/>
      <c r="B388" s="249" t="s">
        <v>71</v>
      </c>
      <c r="C388" s="249">
        <v>1978796</v>
      </c>
      <c r="D388" s="219"/>
      <c r="E388" s="219"/>
      <c r="F388" s="219"/>
      <c r="G388" s="219"/>
      <c r="H388" s="219"/>
      <c r="I388" s="219"/>
      <c r="J388" s="219"/>
    </row>
    <row r="389" spans="1:13">
      <c r="A389" s="249"/>
      <c r="B389" s="249"/>
      <c r="C389" s="249"/>
      <c r="D389" s="249"/>
      <c r="E389" s="249"/>
      <c r="F389" s="249"/>
      <c r="G389" s="249"/>
      <c r="H389" s="249"/>
      <c r="I389" s="249"/>
      <c r="J389" s="249"/>
    </row>
    <row r="390" spans="1:13" ht="21" customHeight="1">
      <c r="A390" s="352" t="s">
        <v>72</v>
      </c>
      <c r="B390" s="352"/>
      <c r="C390" s="352"/>
      <c r="D390" s="352"/>
      <c r="E390" s="352"/>
      <c r="F390" s="352"/>
      <c r="G390" s="352"/>
      <c r="H390" s="352"/>
      <c r="I390" s="352"/>
      <c r="J390" s="249"/>
    </row>
    <row r="391" spans="1:13" ht="21" customHeight="1">
      <c r="A391" s="352" t="s">
        <v>571</v>
      </c>
      <c r="B391" s="352"/>
      <c r="C391" s="352"/>
      <c r="D391" s="352"/>
      <c r="E391" s="352"/>
      <c r="F391" s="352"/>
      <c r="G391" s="352"/>
      <c r="H391" s="352"/>
      <c r="I391" s="352"/>
      <c r="J391" s="249"/>
    </row>
    <row r="392" spans="1:13" ht="21" customHeight="1">
      <c r="A392" s="352" t="s">
        <v>73</v>
      </c>
      <c r="B392" s="352"/>
      <c r="C392" s="249"/>
      <c r="D392" s="249"/>
      <c r="E392" s="249"/>
      <c r="F392" s="249"/>
      <c r="G392" s="249"/>
      <c r="H392" s="249"/>
      <c r="I392" s="249"/>
      <c r="J392" s="249"/>
    </row>
    <row r="393" spans="1:13">
      <c r="A393" s="352" t="s">
        <v>74</v>
      </c>
      <c r="B393" s="352"/>
      <c r="C393" s="219"/>
      <c r="D393" s="219"/>
      <c r="E393" s="219"/>
      <c r="F393" s="219"/>
      <c r="G393" s="219"/>
      <c r="H393" s="219"/>
      <c r="I393" s="219"/>
      <c r="J393" s="219"/>
    </row>
    <row r="394" spans="1:13">
      <c r="A394" s="249"/>
      <c r="B394" s="249"/>
      <c r="C394" s="219"/>
      <c r="D394" s="219"/>
      <c r="E394" s="219"/>
      <c r="F394" s="219"/>
      <c r="G394" s="219"/>
      <c r="H394" s="219"/>
      <c r="I394" s="219"/>
      <c r="J394" s="219"/>
    </row>
    <row r="395" spans="1:13" s="85" customFormat="1">
      <c r="A395" s="351" t="s">
        <v>502</v>
      </c>
      <c r="B395" s="351"/>
      <c r="C395" s="351"/>
      <c r="D395" s="351"/>
      <c r="E395" s="351"/>
      <c r="F395" s="351"/>
      <c r="G395" s="351"/>
      <c r="H395" s="351"/>
      <c r="I395" s="351"/>
      <c r="J395" s="184"/>
    </row>
    <row r="396" spans="1:13" s="219" customFormat="1"/>
    <row r="397" spans="1:13" s="219" customFormat="1" ht="60">
      <c r="C397" s="219" t="s">
        <v>504</v>
      </c>
      <c r="D397" s="82" t="s">
        <v>558</v>
      </c>
      <c r="E397" s="82" t="s">
        <v>75</v>
      </c>
      <c r="F397" s="86" t="s">
        <v>48</v>
      </c>
      <c r="G397" s="82" t="s">
        <v>559</v>
      </c>
      <c r="H397" s="82" t="s">
        <v>78</v>
      </c>
      <c r="I397" s="86" t="s">
        <v>48</v>
      </c>
      <c r="J397" s="82" t="s">
        <v>560</v>
      </c>
      <c r="K397" s="82" t="s">
        <v>79</v>
      </c>
      <c r="L397" s="86" t="s">
        <v>48</v>
      </c>
      <c r="M397" s="82" t="s">
        <v>505</v>
      </c>
    </row>
    <row r="398" spans="1:13" s="219" customFormat="1">
      <c r="B398" s="219" t="s">
        <v>36</v>
      </c>
      <c r="D398" s="327">
        <v>18611</v>
      </c>
      <c r="E398" s="189">
        <v>0.312</v>
      </c>
      <c r="F398" s="219">
        <v>0.6</v>
      </c>
      <c r="G398" s="327">
        <v>19498</v>
      </c>
      <c r="H398" s="189">
        <v>0.32700000000000001</v>
      </c>
      <c r="I398" s="219">
        <v>1.2</v>
      </c>
      <c r="J398" s="327">
        <v>21503</v>
      </c>
      <c r="K398" s="189">
        <v>0.36</v>
      </c>
      <c r="L398" s="219">
        <v>1.2</v>
      </c>
    </row>
    <row r="399" spans="1:13" s="219" customFormat="1">
      <c r="B399" s="112" t="s">
        <v>24</v>
      </c>
      <c r="C399" s="112"/>
      <c r="D399" s="327">
        <v>61212</v>
      </c>
      <c r="E399" s="205">
        <v>0.30299999999999999</v>
      </c>
      <c r="F399" s="112">
        <v>0.4</v>
      </c>
      <c r="G399" s="327">
        <v>68055</v>
      </c>
      <c r="H399" s="205">
        <v>0.33700000000000002</v>
      </c>
      <c r="I399" s="112">
        <v>0.6</v>
      </c>
      <c r="J399" s="327">
        <v>72532</v>
      </c>
      <c r="K399" s="205">
        <v>0.35899999999999999</v>
      </c>
      <c r="L399" s="112">
        <v>0.5</v>
      </c>
      <c r="M399" s="344"/>
    </row>
    <row r="400" spans="1:13" s="219" customFormat="1">
      <c r="B400" s="112" t="s">
        <v>23</v>
      </c>
      <c r="D400" s="327">
        <v>28408</v>
      </c>
      <c r="E400" s="205">
        <v>0.29799999999999999</v>
      </c>
      <c r="F400" s="112">
        <v>0.5</v>
      </c>
      <c r="G400" s="327">
        <v>32885</v>
      </c>
      <c r="H400" s="205">
        <v>0.34499999999999997</v>
      </c>
      <c r="I400" s="112">
        <v>0.7</v>
      </c>
      <c r="J400" s="327">
        <v>33987</v>
      </c>
      <c r="K400" s="205">
        <v>0.35699999999999998</v>
      </c>
      <c r="L400" s="112">
        <v>0.7</v>
      </c>
    </row>
    <row r="401" spans="2:13" s="219" customFormat="1">
      <c r="B401" s="112" t="s">
        <v>33</v>
      </c>
      <c r="D401" s="327">
        <v>38601</v>
      </c>
      <c r="E401" s="205">
        <v>0.32800000000000001</v>
      </c>
      <c r="F401" s="112">
        <v>0.4</v>
      </c>
      <c r="G401" s="327">
        <v>38964</v>
      </c>
      <c r="H401" s="205">
        <v>0.33100000000000002</v>
      </c>
      <c r="I401" s="112">
        <v>0.8</v>
      </c>
      <c r="J401" s="327">
        <v>40227</v>
      </c>
      <c r="K401" s="205">
        <v>0.34100000000000003</v>
      </c>
      <c r="L401" s="112">
        <v>0.7</v>
      </c>
    </row>
    <row r="402" spans="2:13" s="219" customFormat="1">
      <c r="B402" s="219" t="s">
        <v>32</v>
      </c>
      <c r="D402" s="327">
        <v>5269</v>
      </c>
      <c r="E402" s="189">
        <v>0.313</v>
      </c>
      <c r="F402" s="219">
        <v>1</v>
      </c>
      <c r="G402" s="327">
        <v>6019</v>
      </c>
      <c r="H402" s="189">
        <v>0.35799999999999998</v>
      </c>
      <c r="I402" s="219">
        <v>1.8</v>
      </c>
      <c r="J402" s="327">
        <v>5541</v>
      </c>
      <c r="K402" s="189">
        <v>0.32800000000000001</v>
      </c>
      <c r="L402" s="219">
        <v>1.7</v>
      </c>
    </row>
    <row r="403" spans="2:13" s="219" customFormat="1">
      <c r="B403" s="219" t="s">
        <v>39</v>
      </c>
      <c r="D403" s="327">
        <v>12200</v>
      </c>
      <c r="E403" s="189">
        <v>0.33300000000000002</v>
      </c>
      <c r="F403" s="219">
        <v>0.9</v>
      </c>
      <c r="G403" s="327">
        <v>12947</v>
      </c>
      <c r="H403" s="189">
        <v>0.35299999999999998</v>
      </c>
      <c r="I403" s="219">
        <v>1.4</v>
      </c>
      <c r="J403" s="327">
        <v>11543</v>
      </c>
      <c r="K403" s="189">
        <v>0.314</v>
      </c>
      <c r="L403" s="219">
        <v>1.4</v>
      </c>
    </row>
    <row r="404" spans="2:13" s="219" customFormat="1">
      <c r="B404" s="112" t="s">
        <v>34</v>
      </c>
      <c r="D404" s="327">
        <v>63390</v>
      </c>
      <c r="E404" s="205">
        <v>0.33300000000000002</v>
      </c>
      <c r="F404" s="112">
        <v>0.4</v>
      </c>
      <c r="G404" s="327">
        <v>63512</v>
      </c>
      <c r="H404" s="205">
        <v>0.33300000000000002</v>
      </c>
      <c r="I404" s="112">
        <v>0.6</v>
      </c>
      <c r="J404" s="327">
        <v>63773</v>
      </c>
      <c r="K404" s="205">
        <v>0.33400000000000002</v>
      </c>
      <c r="L404" s="112">
        <v>0.5</v>
      </c>
    </row>
    <row r="405" spans="2:13" s="219" customFormat="1">
      <c r="B405" s="112" t="s">
        <v>27</v>
      </c>
      <c r="D405" s="327">
        <v>19414</v>
      </c>
      <c r="E405" s="205">
        <v>0.29399999999999998</v>
      </c>
      <c r="F405" s="112">
        <v>0.7</v>
      </c>
      <c r="G405" s="327">
        <v>22761</v>
      </c>
      <c r="H405" s="205">
        <v>0.34499999999999997</v>
      </c>
      <c r="I405" s="112">
        <v>1</v>
      </c>
      <c r="J405" s="327">
        <v>23896</v>
      </c>
      <c r="K405" s="205">
        <v>0.36099999999999999</v>
      </c>
      <c r="L405" s="112">
        <v>1</v>
      </c>
    </row>
    <row r="406" spans="2:13" s="219" customFormat="1">
      <c r="B406" s="8" t="s">
        <v>37</v>
      </c>
      <c r="C406" s="8">
        <v>1</v>
      </c>
      <c r="D406" s="345">
        <v>55224</v>
      </c>
      <c r="E406" s="203">
        <v>0.39900000000000002</v>
      </c>
      <c r="F406" s="8">
        <v>0.5</v>
      </c>
      <c r="G406" s="345">
        <v>42839</v>
      </c>
      <c r="H406" s="203">
        <v>0.309</v>
      </c>
      <c r="I406" s="8">
        <v>0.6</v>
      </c>
      <c r="J406" s="345">
        <v>40571</v>
      </c>
      <c r="K406" s="203">
        <v>0.29199999999999998</v>
      </c>
      <c r="L406" s="8">
        <v>0.7</v>
      </c>
      <c r="M406" s="8">
        <v>1</v>
      </c>
    </row>
    <row r="407" spans="2:13" s="219" customFormat="1">
      <c r="B407" s="112" t="s">
        <v>19</v>
      </c>
      <c r="D407" s="327">
        <v>5817</v>
      </c>
      <c r="E407" s="205">
        <v>0.23100000000000001</v>
      </c>
      <c r="F407" s="112">
        <v>0.6</v>
      </c>
      <c r="G407" s="327">
        <v>8803</v>
      </c>
      <c r="H407" s="205">
        <v>0.35</v>
      </c>
      <c r="I407" s="112">
        <v>1.4</v>
      </c>
      <c r="J407" s="327">
        <v>10521</v>
      </c>
      <c r="K407" s="205">
        <v>0.41799999999999998</v>
      </c>
      <c r="L407" s="112">
        <v>1.5</v>
      </c>
    </row>
    <row r="408" spans="2:13" s="219" customFormat="1">
      <c r="B408" s="219" t="s">
        <v>30</v>
      </c>
      <c r="D408" s="327">
        <v>25369</v>
      </c>
      <c r="E408" s="189">
        <v>0.316</v>
      </c>
      <c r="F408" s="219">
        <v>0.5</v>
      </c>
      <c r="G408" s="327">
        <v>26076</v>
      </c>
      <c r="H408" s="189">
        <v>0.32500000000000001</v>
      </c>
      <c r="I408" s="219">
        <v>1.1000000000000001</v>
      </c>
      <c r="J408" s="327">
        <v>28810</v>
      </c>
      <c r="K408" s="189">
        <v>0.35899999999999999</v>
      </c>
      <c r="L408" s="219">
        <v>1</v>
      </c>
    </row>
    <row r="409" spans="2:13" s="219" customFormat="1">
      <c r="B409" s="219" t="s">
        <v>26</v>
      </c>
      <c r="D409" s="327">
        <v>58587</v>
      </c>
      <c r="E409" s="189">
        <v>0.32</v>
      </c>
      <c r="F409" s="219">
        <v>0.4</v>
      </c>
      <c r="G409" s="327">
        <v>61764</v>
      </c>
      <c r="H409" s="189">
        <v>0.33700000000000002</v>
      </c>
      <c r="I409" s="219">
        <v>0.6</v>
      </c>
      <c r="J409" s="327">
        <v>62837</v>
      </c>
      <c r="K409" s="189">
        <v>0.34300000000000003</v>
      </c>
      <c r="L409" s="219">
        <v>0.6</v>
      </c>
    </row>
    <row r="410" spans="2:13" s="219" customFormat="1">
      <c r="B410" s="112" t="s">
        <v>25</v>
      </c>
      <c r="D410" s="327">
        <v>38909</v>
      </c>
      <c r="E410" s="205">
        <v>0.28299999999999997</v>
      </c>
      <c r="F410" s="112">
        <v>0.4</v>
      </c>
      <c r="G410" s="327">
        <v>47478</v>
      </c>
      <c r="H410" s="205">
        <v>0.34499999999999997</v>
      </c>
      <c r="I410" s="112">
        <v>0.7</v>
      </c>
      <c r="J410" s="327">
        <v>51336</v>
      </c>
      <c r="K410" s="205">
        <v>0.373</v>
      </c>
      <c r="L410" s="112">
        <v>0.6</v>
      </c>
    </row>
    <row r="411" spans="2:13" s="219" customFormat="1">
      <c r="B411" s="219" t="s">
        <v>20</v>
      </c>
      <c r="D411" s="327">
        <v>30381</v>
      </c>
      <c r="E411" s="189">
        <v>0.27800000000000002</v>
      </c>
      <c r="F411" s="219">
        <v>0.4</v>
      </c>
      <c r="G411" s="327">
        <v>37167</v>
      </c>
      <c r="H411" s="189">
        <v>0.34</v>
      </c>
      <c r="I411" s="219">
        <v>0.8</v>
      </c>
      <c r="J411" s="327">
        <v>41776</v>
      </c>
      <c r="K411" s="189">
        <v>0.38200000000000001</v>
      </c>
      <c r="L411" s="219">
        <v>0.8</v>
      </c>
    </row>
    <row r="412" spans="2:13" s="219" customFormat="1">
      <c r="B412" s="219" t="s">
        <v>31</v>
      </c>
      <c r="D412" s="327">
        <v>47891</v>
      </c>
      <c r="E412" s="189">
        <v>0.34499999999999997</v>
      </c>
      <c r="F412" s="219">
        <v>0.4</v>
      </c>
      <c r="G412" s="327">
        <v>45608</v>
      </c>
      <c r="H412" s="189">
        <v>0.32800000000000001</v>
      </c>
      <c r="I412" s="219">
        <v>0.6</v>
      </c>
      <c r="J412" s="327">
        <v>45527</v>
      </c>
      <c r="K412" s="189">
        <v>0.32700000000000001</v>
      </c>
      <c r="L412" s="219">
        <v>0.6</v>
      </c>
    </row>
    <row r="413" spans="2:13" s="219" customFormat="1">
      <c r="B413" s="112" t="s">
        <v>38</v>
      </c>
      <c r="C413" s="112"/>
      <c r="D413" s="347">
        <v>41961</v>
      </c>
      <c r="E413" s="205">
        <v>0.34200000000000003</v>
      </c>
      <c r="F413" s="112">
        <v>0.5</v>
      </c>
      <c r="G413" s="347">
        <v>39106</v>
      </c>
      <c r="H413" s="205">
        <v>0.318</v>
      </c>
      <c r="I413" s="112">
        <v>0.8</v>
      </c>
      <c r="J413" s="347">
        <v>41837</v>
      </c>
      <c r="K413" s="205">
        <v>0.34</v>
      </c>
      <c r="L413" s="112">
        <v>0.7</v>
      </c>
      <c r="M413" s="112"/>
    </row>
    <row r="414" spans="2:13" s="219" customFormat="1">
      <c r="B414" s="112" t="s">
        <v>35</v>
      </c>
      <c r="D414" s="327">
        <v>4304</v>
      </c>
      <c r="E414" s="205">
        <v>0.308</v>
      </c>
      <c r="F414" s="112">
        <v>1.2</v>
      </c>
      <c r="G414" s="327">
        <v>4917</v>
      </c>
      <c r="H414" s="205">
        <v>0.35199999999999998</v>
      </c>
      <c r="I414" s="112">
        <v>2</v>
      </c>
      <c r="J414" s="327">
        <v>4762</v>
      </c>
      <c r="K414" s="205">
        <v>0.34100000000000003</v>
      </c>
      <c r="L414" s="112">
        <v>1.9</v>
      </c>
    </row>
    <row r="415" spans="2:13" s="219" customFormat="1">
      <c r="B415" s="112" t="s">
        <v>21</v>
      </c>
      <c r="D415" s="327">
        <v>21264</v>
      </c>
      <c r="E415" s="205">
        <v>0.28100000000000003</v>
      </c>
      <c r="F415" s="112">
        <v>0.5</v>
      </c>
      <c r="G415" s="327">
        <v>26060</v>
      </c>
      <c r="H415" s="205">
        <v>0.34499999999999997</v>
      </c>
      <c r="I415" s="112">
        <v>0.8</v>
      </c>
      <c r="J415" s="327">
        <v>28301</v>
      </c>
      <c r="K415" s="205">
        <v>0.374</v>
      </c>
      <c r="L415" s="112">
        <v>0.8</v>
      </c>
    </row>
    <row r="416" spans="2:13" s="219" customFormat="1">
      <c r="B416" s="112" t="s">
        <v>22</v>
      </c>
      <c r="D416" s="327">
        <v>8385</v>
      </c>
      <c r="E416" s="205">
        <v>0.27900000000000003</v>
      </c>
      <c r="F416" s="112">
        <v>0.8</v>
      </c>
      <c r="G416" s="327">
        <v>9984</v>
      </c>
      <c r="H416" s="205">
        <v>0.33200000000000002</v>
      </c>
      <c r="I416" s="112">
        <v>1.1000000000000001</v>
      </c>
      <c r="J416" s="327">
        <v>11694</v>
      </c>
      <c r="K416" s="205">
        <v>0.38900000000000001</v>
      </c>
      <c r="L416" s="112">
        <v>1.2</v>
      </c>
    </row>
    <row r="417" spans="1:12" s="219" customFormat="1">
      <c r="B417" s="112" t="s">
        <v>29</v>
      </c>
      <c r="D417" s="327">
        <v>42604</v>
      </c>
      <c r="E417" s="205">
        <v>0.32500000000000001</v>
      </c>
      <c r="F417" s="112">
        <v>0.5</v>
      </c>
      <c r="G417" s="327">
        <v>43651</v>
      </c>
      <c r="H417" s="205">
        <v>0.33300000000000002</v>
      </c>
      <c r="I417" s="112">
        <v>0.8</v>
      </c>
      <c r="J417" s="327">
        <v>44975</v>
      </c>
      <c r="K417" s="205">
        <v>0.34200000000000003</v>
      </c>
      <c r="L417" s="112">
        <v>0.7</v>
      </c>
    </row>
    <row r="418" spans="1:12" s="219" customFormat="1">
      <c r="B418" s="219" t="s">
        <v>28</v>
      </c>
      <c r="D418" s="327">
        <v>6187</v>
      </c>
      <c r="E418" s="189">
        <v>0.27700000000000002</v>
      </c>
      <c r="F418" s="219">
        <v>0.9</v>
      </c>
      <c r="G418" s="327">
        <v>7310</v>
      </c>
      <c r="H418" s="189">
        <v>0.32700000000000001</v>
      </c>
      <c r="I418" s="219">
        <v>1.8</v>
      </c>
      <c r="J418" s="327">
        <v>8850</v>
      </c>
      <c r="K418" s="189">
        <v>0.39600000000000002</v>
      </c>
      <c r="L418" s="219">
        <v>1.7</v>
      </c>
    </row>
    <row r="419" spans="1:12" s="219" customFormat="1">
      <c r="B419" s="219" t="s">
        <v>55</v>
      </c>
      <c r="D419" s="346">
        <v>633988</v>
      </c>
      <c r="E419" s="189">
        <v>0.318</v>
      </c>
      <c r="F419" s="219">
        <v>0.1</v>
      </c>
      <c r="G419" s="346">
        <v>665404</v>
      </c>
      <c r="H419" s="189">
        <v>0.33400000000000002</v>
      </c>
      <c r="I419" s="219">
        <v>0.2</v>
      </c>
      <c r="J419" s="346">
        <v>694799</v>
      </c>
      <c r="K419" s="189">
        <v>0.34799999999999998</v>
      </c>
      <c r="L419" s="219">
        <v>0.2</v>
      </c>
    </row>
    <row r="420" spans="1:12" s="219" customFormat="1">
      <c r="D420" s="189"/>
      <c r="F420" s="189"/>
      <c r="H420" s="189"/>
    </row>
    <row r="421" spans="1:12" s="219" customFormat="1">
      <c r="A421" s="353" t="s">
        <v>76</v>
      </c>
      <c r="B421" s="353"/>
      <c r="C421" s="353"/>
      <c r="D421" s="353"/>
      <c r="E421" s="353"/>
      <c r="F421" s="353"/>
      <c r="G421" s="353"/>
      <c r="H421" s="353"/>
      <c r="I421" s="353"/>
      <c r="J421" s="185"/>
    </row>
    <row r="422" spans="1:12" s="219" customFormat="1">
      <c r="A422" s="354" t="s">
        <v>562</v>
      </c>
      <c r="B422" s="352"/>
      <c r="C422" s="352"/>
      <c r="D422" s="352"/>
      <c r="E422" s="352"/>
      <c r="F422" s="352"/>
      <c r="G422" s="352"/>
      <c r="H422" s="352"/>
      <c r="I422" s="352"/>
      <c r="J422" s="306"/>
    </row>
    <row r="423" spans="1:12" s="219" customFormat="1">
      <c r="A423" s="338"/>
      <c r="B423" s="338"/>
      <c r="C423" s="338"/>
      <c r="D423" s="338"/>
      <c r="E423" s="338"/>
      <c r="F423" s="338"/>
      <c r="G423" s="338"/>
      <c r="H423" s="338"/>
      <c r="I423" s="338"/>
      <c r="J423" s="338"/>
    </row>
    <row r="424" spans="1:12" s="219" customFormat="1"/>
    <row r="425" spans="1:12" s="85" customFormat="1">
      <c r="A425" s="351" t="s">
        <v>503</v>
      </c>
      <c r="B425" s="351"/>
      <c r="C425" s="351"/>
      <c r="D425" s="351"/>
      <c r="E425" s="351"/>
      <c r="F425" s="351"/>
      <c r="G425" s="351"/>
      <c r="H425" s="351"/>
      <c r="I425" s="351"/>
      <c r="J425" s="184"/>
    </row>
    <row r="427" spans="1:12" ht="60">
      <c r="A427" s="219"/>
      <c r="B427" s="219"/>
      <c r="C427" s="82" t="s">
        <v>75</v>
      </c>
      <c r="D427" s="86" t="s">
        <v>48</v>
      </c>
      <c r="E427" s="82" t="s">
        <v>81</v>
      </c>
      <c r="F427" s="86" t="s">
        <v>48</v>
      </c>
      <c r="G427" s="82" t="s">
        <v>79</v>
      </c>
      <c r="H427" s="86" t="s">
        <v>48</v>
      </c>
      <c r="I427" s="82" t="s">
        <v>515</v>
      </c>
      <c r="J427" s="219"/>
    </row>
    <row r="428" spans="1:12">
      <c r="A428" s="219"/>
      <c r="B428" s="219" t="s">
        <v>55</v>
      </c>
      <c r="C428" s="189">
        <v>0.318</v>
      </c>
      <c r="D428" s="219">
        <v>0.1</v>
      </c>
      <c r="E428" s="189">
        <v>0.33400000000000002</v>
      </c>
      <c r="F428" s="219">
        <v>0.2</v>
      </c>
      <c r="G428" s="189">
        <v>0.34799999999999998</v>
      </c>
      <c r="H428" s="219">
        <v>0.2</v>
      </c>
      <c r="I428" s="327">
        <v>1993559</v>
      </c>
      <c r="J428" s="219"/>
    </row>
    <row r="429" spans="1:12">
      <c r="A429" s="219"/>
      <c r="B429" s="217" t="s">
        <v>440</v>
      </c>
      <c r="C429" s="292">
        <v>0.42699999999999999</v>
      </c>
      <c r="D429" s="217">
        <v>1.2</v>
      </c>
      <c r="E429" s="292">
        <v>0.29799999999999999</v>
      </c>
      <c r="F429" s="217">
        <v>1.2</v>
      </c>
      <c r="G429" s="292">
        <v>0.27500000000000002</v>
      </c>
      <c r="H429" s="217">
        <v>1.1000000000000001</v>
      </c>
      <c r="I429" s="327">
        <v>55447</v>
      </c>
      <c r="J429" s="219"/>
    </row>
    <row r="430" spans="1:12" s="219" customFormat="1">
      <c r="B430" s="217" t="s">
        <v>443</v>
      </c>
      <c r="C430" s="292">
        <v>0.33500000000000002</v>
      </c>
      <c r="D430" s="217">
        <v>2.8</v>
      </c>
      <c r="E430" s="292">
        <v>0.32400000000000001</v>
      </c>
      <c r="F430" s="217">
        <v>2.2999999999999998</v>
      </c>
      <c r="G430" s="292">
        <v>0.34100000000000003</v>
      </c>
      <c r="H430" s="217">
        <v>3</v>
      </c>
      <c r="I430" s="327">
        <v>15326</v>
      </c>
    </row>
    <row r="431" spans="1:12" s="219" customFormat="1">
      <c r="B431" s="217" t="s">
        <v>438</v>
      </c>
      <c r="C431" s="292">
        <v>0.34</v>
      </c>
      <c r="D431" s="217">
        <v>2.9</v>
      </c>
      <c r="E431" s="292">
        <v>0.30299999999999999</v>
      </c>
      <c r="F431" s="217">
        <v>2.6</v>
      </c>
      <c r="G431" s="292">
        <v>0.35699999999999998</v>
      </c>
      <c r="H431" s="217">
        <v>2.7</v>
      </c>
      <c r="I431" s="327">
        <v>14791</v>
      </c>
    </row>
    <row r="432" spans="1:12" s="219" customFormat="1">
      <c r="B432" s="217" t="s">
        <v>442</v>
      </c>
      <c r="C432" s="292">
        <v>0.36299999999999999</v>
      </c>
      <c r="D432" s="217">
        <v>3.5</v>
      </c>
      <c r="E432" s="292">
        <v>0.33800000000000002</v>
      </c>
      <c r="F432" s="217">
        <v>3.2</v>
      </c>
      <c r="G432" s="292">
        <v>0.29899999999999999</v>
      </c>
      <c r="H432" s="217">
        <v>3.7</v>
      </c>
      <c r="I432" s="327">
        <v>13489</v>
      </c>
    </row>
    <row r="433" spans="1:10">
      <c r="A433" s="219"/>
      <c r="B433" s="217" t="s">
        <v>444</v>
      </c>
      <c r="C433" s="292">
        <v>0.433</v>
      </c>
      <c r="D433" s="217">
        <v>3.4</v>
      </c>
      <c r="E433" s="292">
        <v>0.32100000000000001</v>
      </c>
      <c r="F433" s="217">
        <v>2.8</v>
      </c>
      <c r="G433" s="292">
        <v>0.246</v>
      </c>
      <c r="H433" s="217">
        <v>3.3</v>
      </c>
      <c r="I433" s="327">
        <v>11113</v>
      </c>
      <c r="J433" s="219"/>
    </row>
    <row r="434" spans="1:10">
      <c r="A434" s="219"/>
      <c r="B434" s="217" t="s">
        <v>441</v>
      </c>
      <c r="C434" s="292">
        <v>0.315</v>
      </c>
      <c r="D434" s="217">
        <v>3.3</v>
      </c>
      <c r="E434" s="292">
        <v>0.36599999999999999</v>
      </c>
      <c r="F434" s="217">
        <v>3.1</v>
      </c>
      <c r="G434" s="292">
        <v>0.31900000000000001</v>
      </c>
      <c r="H434" s="217">
        <v>3.2</v>
      </c>
      <c r="I434" s="327">
        <v>9176</v>
      </c>
      <c r="J434" s="219"/>
    </row>
    <row r="435" spans="1:10">
      <c r="A435" s="219"/>
      <c r="B435" s="217" t="s">
        <v>439</v>
      </c>
      <c r="C435" s="292">
        <v>0.60799999999999998</v>
      </c>
      <c r="D435" s="217">
        <v>4.5</v>
      </c>
      <c r="E435" s="292">
        <v>0.23599999999999999</v>
      </c>
      <c r="F435" s="217">
        <v>3.9</v>
      </c>
      <c r="G435" s="292">
        <v>0.156</v>
      </c>
      <c r="H435" s="217">
        <v>3.8</v>
      </c>
      <c r="I435" s="327">
        <v>7304</v>
      </c>
      <c r="J435" s="219"/>
    </row>
    <row r="436" spans="1:10" s="219" customFormat="1">
      <c r="C436" s="189"/>
      <c r="E436" s="189"/>
      <c r="G436" s="189"/>
      <c r="I436" s="327"/>
    </row>
    <row r="437" spans="1:10" s="219" customFormat="1">
      <c r="C437" s="189"/>
      <c r="E437" s="189"/>
      <c r="G437" s="189"/>
      <c r="I437" s="327"/>
    </row>
    <row r="438" spans="1:10" s="219" customFormat="1">
      <c r="C438" s="189"/>
      <c r="E438" s="189"/>
      <c r="G438" s="189"/>
      <c r="I438" s="327"/>
    </row>
    <row r="439" spans="1:10" s="219" customFormat="1">
      <c r="C439" s="189"/>
      <c r="E439" s="189"/>
      <c r="G439" s="189"/>
      <c r="I439" s="327"/>
    </row>
    <row r="440" spans="1:10">
      <c r="A440" s="353" t="s">
        <v>76</v>
      </c>
      <c r="B440" s="353"/>
      <c r="C440" s="353"/>
      <c r="D440" s="353"/>
      <c r="E440" s="353"/>
      <c r="F440" s="353"/>
      <c r="G440" s="353"/>
      <c r="H440" s="353"/>
      <c r="I440" s="353"/>
      <c r="J440" s="185"/>
    </row>
    <row r="441" spans="1:10">
      <c r="A441" s="352" t="s">
        <v>80</v>
      </c>
      <c r="B441" s="352"/>
      <c r="C441" s="352"/>
      <c r="D441" s="352"/>
      <c r="E441" s="352"/>
      <c r="F441" s="352"/>
      <c r="G441" s="352"/>
      <c r="H441" s="352"/>
      <c r="I441" s="352"/>
      <c r="J441" s="249"/>
    </row>
    <row r="443" spans="1:10" s="85" customFormat="1">
      <c r="A443" s="351" t="s">
        <v>82</v>
      </c>
      <c r="B443" s="351"/>
      <c r="C443" s="351"/>
      <c r="D443" s="351"/>
      <c r="E443" s="351"/>
      <c r="F443" s="351"/>
      <c r="G443" s="351"/>
      <c r="H443" s="351"/>
      <c r="I443" s="351"/>
      <c r="J443" s="184"/>
    </row>
    <row r="445" spans="1:10">
      <c r="A445" s="219"/>
      <c r="B445" s="219" t="s">
        <v>83</v>
      </c>
      <c r="C445" s="219" t="s">
        <v>518</v>
      </c>
      <c r="D445" s="219" t="s">
        <v>84</v>
      </c>
      <c r="E445" s="219" t="s">
        <v>85</v>
      </c>
      <c r="F445" s="219" t="s">
        <v>86</v>
      </c>
      <c r="G445" s="219" t="s">
        <v>519</v>
      </c>
      <c r="H445" s="219"/>
      <c r="I445" s="219"/>
      <c r="J445" s="219"/>
    </row>
    <row r="446" spans="1:10">
      <c r="A446" s="219"/>
      <c r="B446" s="219" t="s">
        <v>19</v>
      </c>
      <c r="D446" s="219">
        <v>295</v>
      </c>
      <c r="E446" s="219">
        <v>29</v>
      </c>
      <c r="F446" s="219">
        <v>324</v>
      </c>
      <c r="G446" s="219"/>
      <c r="H446" s="219"/>
      <c r="I446" s="219"/>
      <c r="J446" s="219"/>
    </row>
    <row r="447" spans="1:10">
      <c r="A447" s="219"/>
      <c r="B447" s="219" t="s">
        <v>22</v>
      </c>
      <c r="D447" s="219">
        <v>460</v>
      </c>
      <c r="E447" s="219">
        <v>45</v>
      </c>
      <c r="F447" s="219">
        <v>505</v>
      </c>
      <c r="G447" s="219"/>
      <c r="H447" s="219"/>
      <c r="I447" s="219"/>
      <c r="J447" s="219"/>
    </row>
    <row r="448" spans="1:10">
      <c r="B448" s="219" t="s">
        <v>35</v>
      </c>
      <c r="D448" s="219">
        <v>538</v>
      </c>
      <c r="E448" s="219">
        <v>117</v>
      </c>
      <c r="F448" s="219">
        <v>655</v>
      </c>
    </row>
    <row r="449" spans="1:10">
      <c r="B449" s="219" t="s">
        <v>32</v>
      </c>
      <c r="D449" s="219">
        <v>583</v>
      </c>
      <c r="E449" s="219">
        <v>159</v>
      </c>
      <c r="F449" s="219">
        <v>742</v>
      </c>
    </row>
    <row r="450" spans="1:10">
      <c r="B450" s="219" t="s">
        <v>28</v>
      </c>
      <c r="D450" s="219">
        <v>700</v>
      </c>
      <c r="E450" s="219">
        <v>79</v>
      </c>
      <c r="F450" s="219">
        <v>779</v>
      </c>
    </row>
    <row r="451" spans="1:10">
      <c r="B451" s="219" t="s">
        <v>21</v>
      </c>
      <c r="D451" s="219">
        <v>947</v>
      </c>
      <c r="E451" s="219">
        <v>71</v>
      </c>
      <c r="F451" s="219">
        <v>1018</v>
      </c>
    </row>
    <row r="452" spans="1:10">
      <c r="B452" s="219" t="s">
        <v>20</v>
      </c>
      <c r="D452" s="219">
        <v>1247</v>
      </c>
      <c r="E452" s="219">
        <v>95</v>
      </c>
      <c r="F452" s="219">
        <v>1342</v>
      </c>
    </row>
    <row r="453" spans="1:10">
      <c r="B453" s="219" t="s">
        <v>27</v>
      </c>
      <c r="D453" s="219">
        <v>1498</v>
      </c>
      <c r="E453" s="219">
        <v>305</v>
      </c>
      <c r="F453" s="219">
        <v>1803</v>
      </c>
    </row>
    <row r="454" spans="1:10">
      <c r="B454" s="219" t="s">
        <v>30</v>
      </c>
      <c r="D454" s="219">
        <v>1540</v>
      </c>
      <c r="E454" s="219">
        <v>321</v>
      </c>
      <c r="F454" s="219">
        <v>1861</v>
      </c>
    </row>
    <row r="455" spans="1:10">
      <c r="B455" s="219" t="s">
        <v>39</v>
      </c>
      <c r="D455" s="219">
        <v>1739</v>
      </c>
      <c r="E455" s="219">
        <v>261</v>
      </c>
      <c r="F455" s="219">
        <v>2000</v>
      </c>
    </row>
    <row r="456" spans="1:10">
      <c r="B456" s="219" t="s">
        <v>25</v>
      </c>
      <c r="D456" s="219">
        <v>1803</v>
      </c>
      <c r="E456" s="219">
        <v>233</v>
      </c>
      <c r="F456" s="219">
        <v>2036</v>
      </c>
    </row>
    <row r="457" spans="1:10">
      <c r="B457" s="219" t="s">
        <v>24</v>
      </c>
      <c r="D457" s="219">
        <v>1837</v>
      </c>
      <c r="E457" s="219">
        <v>212</v>
      </c>
      <c r="F457" s="219">
        <v>2049</v>
      </c>
    </row>
    <row r="458" spans="1:10">
      <c r="B458" s="219" t="s">
        <v>23</v>
      </c>
      <c r="D458" s="219">
        <v>1799</v>
      </c>
      <c r="E458" s="219">
        <v>259</v>
      </c>
      <c r="F458" s="219">
        <v>2058</v>
      </c>
    </row>
    <row r="459" spans="1:10">
      <c r="B459" s="219" t="s">
        <v>36</v>
      </c>
      <c r="D459" s="219">
        <v>1768</v>
      </c>
      <c r="E459" s="219">
        <v>315</v>
      </c>
      <c r="F459" s="219">
        <v>2083</v>
      </c>
    </row>
    <row r="460" spans="1:10">
      <c r="B460" s="219" t="s">
        <v>29</v>
      </c>
      <c r="D460" s="219">
        <v>2113</v>
      </c>
      <c r="E460" s="219">
        <v>266</v>
      </c>
      <c r="F460" s="219">
        <v>2379</v>
      </c>
    </row>
    <row r="461" spans="1:10">
      <c r="B461" s="112" t="s">
        <v>38</v>
      </c>
      <c r="D461" s="112">
        <v>2442</v>
      </c>
      <c r="E461" s="112">
        <v>243</v>
      </c>
      <c r="F461" s="112">
        <v>2685</v>
      </c>
    </row>
    <row r="462" spans="1:10">
      <c r="B462" s="219" t="s">
        <v>31</v>
      </c>
      <c r="D462" s="219">
        <v>2575</v>
      </c>
      <c r="E462" s="219">
        <v>359</v>
      </c>
      <c r="F462" s="219">
        <v>2934</v>
      </c>
    </row>
    <row r="463" spans="1:10">
      <c r="B463" s="8" t="s">
        <v>37</v>
      </c>
      <c r="C463" s="8">
        <v>3322</v>
      </c>
      <c r="D463" s="8">
        <v>3034</v>
      </c>
      <c r="E463" s="8">
        <v>288</v>
      </c>
      <c r="F463" s="8">
        <v>3322</v>
      </c>
      <c r="G463" s="8">
        <v>3322</v>
      </c>
    </row>
    <row r="464" spans="1:10">
      <c r="A464" s="219"/>
      <c r="B464" s="219" t="s">
        <v>26</v>
      </c>
      <c r="D464" s="219">
        <v>3128</v>
      </c>
      <c r="E464" s="219">
        <v>210</v>
      </c>
      <c r="F464" s="219">
        <v>3338</v>
      </c>
      <c r="G464" s="219"/>
      <c r="H464" s="219"/>
      <c r="I464" s="219"/>
      <c r="J464" s="219"/>
    </row>
    <row r="465" spans="1:10">
      <c r="A465" s="219"/>
      <c r="B465" s="219" t="s">
        <v>33</v>
      </c>
      <c r="D465" s="219">
        <v>4801</v>
      </c>
      <c r="E465" s="219">
        <v>658</v>
      </c>
      <c r="F465" s="219">
        <v>5459</v>
      </c>
      <c r="G465" s="219"/>
      <c r="H465" s="219"/>
      <c r="I465" s="219"/>
      <c r="J465" s="219"/>
    </row>
    <row r="466" spans="1:10">
      <c r="A466" s="219"/>
      <c r="B466" s="219" t="s">
        <v>34</v>
      </c>
      <c r="D466" s="219">
        <v>4980</v>
      </c>
      <c r="E466" s="219">
        <v>1004</v>
      </c>
      <c r="F466" s="219">
        <v>5984</v>
      </c>
      <c r="G466" s="219"/>
      <c r="H466" s="219"/>
      <c r="I466" s="219"/>
      <c r="J466" s="219"/>
    </row>
    <row r="468" spans="1:10">
      <c r="A468" s="219"/>
      <c r="B468" s="219" t="s">
        <v>53</v>
      </c>
      <c r="D468" s="219">
        <v>3091</v>
      </c>
      <c r="E468" s="219">
        <v>14</v>
      </c>
      <c r="F468" s="219">
        <v>3105</v>
      </c>
      <c r="G468" s="219"/>
      <c r="H468" s="219"/>
      <c r="I468" s="219"/>
      <c r="J468" s="219"/>
    </row>
    <row r="469" spans="1:10">
      <c r="A469" s="219"/>
      <c r="B469" s="219" t="s">
        <v>87</v>
      </c>
      <c r="D469" s="219">
        <v>42918</v>
      </c>
      <c r="E469" s="219">
        <v>5543</v>
      </c>
      <c r="F469" s="219">
        <v>48461</v>
      </c>
      <c r="G469" s="219" t="s">
        <v>88</v>
      </c>
      <c r="H469" s="219"/>
      <c r="I469" s="219"/>
      <c r="J469" s="219"/>
    </row>
    <row r="470" spans="1:10">
      <c r="A470" s="219"/>
      <c r="B470" s="219" t="s">
        <v>89</v>
      </c>
      <c r="D470" s="219">
        <v>1896.52</v>
      </c>
      <c r="E470" s="219">
        <v>263.29000000000002</v>
      </c>
      <c r="F470" s="219">
        <v>2159.81</v>
      </c>
      <c r="G470" s="219" t="s">
        <v>90</v>
      </c>
      <c r="H470" s="219"/>
      <c r="I470" s="219"/>
      <c r="J470" s="219"/>
    </row>
    <row r="472" spans="1:10">
      <c r="A472" s="219" t="s">
        <v>91</v>
      </c>
      <c r="B472" s="219"/>
      <c r="C472" s="219"/>
      <c r="D472" s="219"/>
      <c r="E472" s="219"/>
      <c r="F472" s="219"/>
      <c r="G472" s="219"/>
      <c r="H472" s="219"/>
      <c r="I472" s="219"/>
      <c r="J472" s="219"/>
    </row>
    <row r="473" spans="1:10">
      <c r="A473" s="219" t="s">
        <v>572</v>
      </c>
      <c r="B473" s="219"/>
      <c r="C473" s="219"/>
      <c r="D473" s="219"/>
      <c r="E473" s="219"/>
      <c r="F473" s="219"/>
      <c r="G473" s="219"/>
      <c r="H473" s="219"/>
      <c r="I473" s="219"/>
      <c r="J473" s="219"/>
    </row>
    <row r="475" spans="1:10" s="85" customFormat="1">
      <c r="A475" s="351" t="s">
        <v>568</v>
      </c>
      <c r="B475" s="351"/>
      <c r="C475" s="351"/>
      <c r="D475" s="351"/>
      <c r="E475" s="351"/>
      <c r="F475" s="351"/>
      <c r="G475" s="351"/>
      <c r="H475" s="351"/>
      <c r="I475" s="351"/>
      <c r="J475" s="184"/>
    </row>
    <row r="477" spans="1:10">
      <c r="A477" s="219"/>
      <c r="B477" s="219"/>
      <c r="C477" s="219"/>
      <c r="D477" s="219" t="s">
        <v>92</v>
      </c>
      <c r="E477" s="219" t="s">
        <v>93</v>
      </c>
      <c r="F477" s="219"/>
      <c r="G477" s="219"/>
      <c r="H477" s="219"/>
      <c r="I477" s="219"/>
      <c r="J477" s="219"/>
    </row>
    <row r="478" spans="1:10">
      <c r="A478" s="219"/>
      <c r="B478" s="219" t="s">
        <v>37</v>
      </c>
      <c r="C478" s="219">
        <v>2011</v>
      </c>
      <c r="D478" s="219">
        <v>287</v>
      </c>
      <c r="E478" s="219">
        <v>344</v>
      </c>
      <c r="F478" s="219"/>
      <c r="G478" s="219"/>
      <c r="H478" s="219"/>
      <c r="I478" s="219"/>
      <c r="J478" s="219"/>
    </row>
    <row r="479" spans="1:10">
      <c r="A479" s="219"/>
      <c r="B479" s="219" t="s">
        <v>37</v>
      </c>
      <c r="C479" s="219">
        <v>2012</v>
      </c>
      <c r="D479" s="219">
        <v>240</v>
      </c>
      <c r="E479" s="219">
        <v>309</v>
      </c>
      <c r="F479" s="219"/>
      <c r="G479" s="219"/>
      <c r="H479" s="219"/>
      <c r="I479" s="219"/>
      <c r="J479" s="219"/>
    </row>
    <row r="480" spans="1:10">
      <c r="A480" s="219"/>
      <c r="B480" s="219" t="s">
        <v>37</v>
      </c>
      <c r="C480" s="219">
        <v>2013</v>
      </c>
      <c r="D480" s="219">
        <v>238</v>
      </c>
      <c r="E480" s="219">
        <v>350</v>
      </c>
    </row>
    <row r="481" spans="1:5">
      <c r="A481" s="219"/>
      <c r="B481" s="219" t="s">
        <v>37</v>
      </c>
      <c r="C481" s="219">
        <v>2014</v>
      </c>
      <c r="D481" s="219">
        <v>246</v>
      </c>
      <c r="E481" s="219">
        <v>319</v>
      </c>
    </row>
    <row r="482" spans="1:5">
      <c r="A482" s="219"/>
      <c r="B482" s="219" t="s">
        <v>37</v>
      </c>
      <c r="C482" s="219">
        <v>2015</v>
      </c>
      <c r="D482" s="219">
        <v>212</v>
      </c>
      <c r="E482" s="219">
        <v>312</v>
      </c>
    </row>
    <row r="483" spans="1:5">
      <c r="A483" s="219"/>
      <c r="B483" s="219" t="s">
        <v>37</v>
      </c>
      <c r="C483" s="219">
        <v>2016</v>
      </c>
      <c r="D483" s="219">
        <v>177</v>
      </c>
      <c r="E483" s="219">
        <v>268</v>
      </c>
    </row>
    <row r="484" spans="1:5">
      <c r="A484" s="219"/>
      <c r="B484" s="219" t="s">
        <v>37</v>
      </c>
      <c r="C484" s="219">
        <v>2017</v>
      </c>
      <c r="D484" s="219">
        <v>118</v>
      </c>
      <c r="E484" s="219">
        <v>211</v>
      </c>
    </row>
    <row r="485" spans="1:5">
      <c r="A485" s="219"/>
      <c r="B485" s="219" t="s">
        <v>37</v>
      </c>
      <c r="C485" s="219">
        <v>2018</v>
      </c>
      <c r="D485" s="219">
        <v>120</v>
      </c>
      <c r="E485" s="219">
        <v>168</v>
      </c>
    </row>
    <row r="486" spans="1:5">
      <c r="A486" s="219"/>
      <c r="B486" s="219" t="s">
        <v>378</v>
      </c>
      <c r="C486" s="219">
        <v>0</v>
      </c>
      <c r="D486" s="112">
        <v>1638</v>
      </c>
      <c r="E486" s="112">
        <v>2281</v>
      </c>
    </row>
    <row r="488" spans="1:5">
      <c r="A488" s="219" t="s">
        <v>91</v>
      </c>
      <c r="B488" s="219"/>
      <c r="C488" s="219"/>
      <c r="D488" s="219"/>
      <c r="E488" s="219"/>
    </row>
    <row r="489" spans="1:5">
      <c r="A489" s="219" t="s">
        <v>573</v>
      </c>
      <c r="B489" s="219"/>
      <c r="C489" s="219"/>
      <c r="D489" s="219"/>
      <c r="E489" s="219"/>
    </row>
  </sheetData>
  <sortState ref="B266:I272">
    <sortCondition descending="1" ref="I266:I272"/>
  </sortState>
  <mergeCells count="38">
    <mergeCell ref="A281:I281"/>
    <mergeCell ref="A283:I283"/>
    <mergeCell ref="A360:I360"/>
    <mergeCell ref="A361:I361"/>
    <mergeCell ref="A395:I395"/>
    <mergeCell ref="A242:I242"/>
    <mergeCell ref="A271:I271"/>
    <mergeCell ref="A280:I280"/>
    <mergeCell ref="A269:I269"/>
    <mergeCell ref="A165:I165"/>
    <mergeCell ref="A239:I239"/>
    <mergeCell ref="A240:I240"/>
    <mergeCell ref="A163:I163"/>
    <mergeCell ref="A153:I153"/>
    <mergeCell ref="A162:I162"/>
    <mergeCell ref="A151:I151"/>
    <mergeCell ref="A1:I1"/>
    <mergeCell ref="A28:I28"/>
    <mergeCell ref="A29:I29"/>
    <mergeCell ref="A31:I31"/>
    <mergeCell ref="A124:I124"/>
    <mergeCell ref="A41:I41"/>
    <mergeCell ref="A42:I42"/>
    <mergeCell ref="A44:I44"/>
    <mergeCell ref="A121:I121"/>
    <mergeCell ref="A122:I122"/>
    <mergeCell ref="A475:I475"/>
    <mergeCell ref="A443:I443"/>
    <mergeCell ref="A363:I363"/>
    <mergeCell ref="A390:I390"/>
    <mergeCell ref="A392:B392"/>
    <mergeCell ref="A393:B393"/>
    <mergeCell ref="A391:I391"/>
    <mergeCell ref="A425:I425"/>
    <mergeCell ref="A440:I440"/>
    <mergeCell ref="A441:I441"/>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112" workbookViewId="0">
      <selection activeCell="G133" sqref="G133"/>
    </sheetView>
  </sheetViews>
  <sheetFormatPr defaultRowHeight="15"/>
  <cols>
    <col min="2" max="2" width="26.42578125" bestFit="1" customWidth="1"/>
  </cols>
  <sheetData>
    <row r="1" spans="1:18" s="267" customFormat="1" ht="14.25" customHeight="1">
      <c r="A1" s="356" t="s">
        <v>94</v>
      </c>
      <c r="B1" s="356"/>
      <c r="C1" s="356"/>
      <c r="D1" s="356"/>
      <c r="E1" s="356"/>
      <c r="F1" s="356"/>
      <c r="G1" s="356"/>
      <c r="H1" s="356"/>
      <c r="I1" s="356"/>
      <c r="J1" s="356"/>
      <c r="K1" s="356"/>
      <c r="L1" s="356"/>
      <c r="M1" s="356"/>
      <c r="N1" s="356"/>
      <c r="O1" s="356"/>
      <c r="P1" s="356"/>
      <c r="Q1" s="356"/>
      <c r="R1" s="356"/>
    </row>
    <row r="2" spans="1:18" s="219" customFormat="1"/>
    <row r="3" spans="1:18" s="219" customFormat="1" ht="24">
      <c r="C3" s="83" t="s">
        <v>95</v>
      </c>
      <c r="D3" s="83" t="s">
        <v>48</v>
      </c>
      <c r="E3" s="219" t="s">
        <v>83</v>
      </c>
      <c r="F3" s="219" t="s">
        <v>520</v>
      </c>
      <c r="G3" s="219" t="s">
        <v>521</v>
      </c>
    </row>
    <row r="4" spans="1:18" s="219" customFormat="1">
      <c r="B4" s="219" t="s">
        <v>19</v>
      </c>
      <c r="C4" s="189">
        <v>3.9E-2</v>
      </c>
      <c r="D4" s="219">
        <v>1.1000000000000001</v>
      </c>
      <c r="F4" s="257">
        <v>0.17</v>
      </c>
      <c r="G4" s="257">
        <v>0.12</v>
      </c>
    </row>
    <row r="5" spans="1:18" s="219" customFormat="1">
      <c r="B5" s="219" t="s">
        <v>20</v>
      </c>
      <c r="C5" s="189">
        <v>4.1000000000000002E-2</v>
      </c>
      <c r="D5" s="219">
        <v>0.6</v>
      </c>
      <c r="F5" s="257">
        <v>0.17</v>
      </c>
      <c r="G5" s="257">
        <v>0.12</v>
      </c>
    </row>
    <row r="6" spans="1:18" s="219" customFormat="1">
      <c r="B6" s="219" t="s">
        <v>21</v>
      </c>
      <c r="C6" s="189">
        <v>4.2000000000000003E-2</v>
      </c>
      <c r="D6" s="219">
        <v>0.7</v>
      </c>
      <c r="F6" s="257">
        <v>0.17</v>
      </c>
      <c r="G6" s="257">
        <v>0.12</v>
      </c>
    </row>
    <row r="7" spans="1:18" s="219" customFormat="1">
      <c r="B7" s="219" t="s">
        <v>458</v>
      </c>
      <c r="C7" s="189">
        <v>5.7000000000000002E-2</v>
      </c>
      <c r="D7" s="219">
        <v>1.1000000000000001</v>
      </c>
      <c r="F7" s="257">
        <v>0.17</v>
      </c>
      <c r="G7" s="257">
        <v>0.12</v>
      </c>
    </row>
    <row r="8" spans="1:18" s="219" customFormat="1">
      <c r="B8" s="112" t="s">
        <v>23</v>
      </c>
      <c r="C8" s="205">
        <v>7.0000000000000007E-2</v>
      </c>
      <c r="D8" s="112">
        <v>0.8</v>
      </c>
      <c r="E8" s="203"/>
      <c r="F8" s="257">
        <v>0.17</v>
      </c>
      <c r="G8" s="257">
        <v>0.12</v>
      </c>
    </row>
    <row r="9" spans="1:18" s="219" customFormat="1">
      <c r="B9" s="219" t="s">
        <v>24</v>
      </c>
      <c r="C9" s="189">
        <v>7.5999999999999998E-2</v>
      </c>
      <c r="D9" s="219">
        <v>0.6</v>
      </c>
      <c r="F9" s="257">
        <v>0.17</v>
      </c>
      <c r="G9" s="257">
        <v>0.12</v>
      </c>
    </row>
    <row r="10" spans="1:18" s="219" customFormat="1">
      <c r="B10" s="219" t="s">
        <v>25</v>
      </c>
      <c r="C10" s="189">
        <v>8.1000000000000003E-2</v>
      </c>
      <c r="D10" s="219">
        <v>0.7</v>
      </c>
      <c r="F10" s="257">
        <v>0.17</v>
      </c>
      <c r="G10" s="257">
        <v>0.12</v>
      </c>
    </row>
    <row r="11" spans="1:18" s="219" customFormat="1">
      <c r="B11" s="219" t="s">
        <v>26</v>
      </c>
      <c r="C11" s="189">
        <v>8.5999999999999993E-2</v>
      </c>
      <c r="D11" s="219">
        <v>0.7</v>
      </c>
      <c r="F11" s="257">
        <v>0.17</v>
      </c>
      <c r="G11" s="257">
        <v>0.12</v>
      </c>
    </row>
    <row r="12" spans="1:18" s="219" customFormat="1">
      <c r="B12" s="112" t="s">
        <v>27</v>
      </c>
      <c r="C12" s="205">
        <v>8.7999999999999995E-2</v>
      </c>
      <c r="D12" s="112">
        <v>1.1000000000000001</v>
      </c>
      <c r="F12" s="257">
        <v>0.17</v>
      </c>
      <c r="G12" s="257">
        <v>0.12</v>
      </c>
    </row>
    <row r="13" spans="1:18" s="219" customFormat="1">
      <c r="B13" s="219" t="s">
        <v>28</v>
      </c>
      <c r="C13" s="189">
        <v>0.10299999999999999</v>
      </c>
      <c r="D13" s="219">
        <v>1.7</v>
      </c>
      <c r="F13" s="257">
        <v>0.17</v>
      </c>
      <c r="G13" s="257">
        <v>0.12</v>
      </c>
    </row>
    <row r="14" spans="1:18" s="219" customFormat="1">
      <c r="B14" s="219" t="s">
        <v>29</v>
      </c>
      <c r="C14" s="189">
        <v>0.115</v>
      </c>
      <c r="D14" s="219">
        <v>0.8</v>
      </c>
      <c r="F14" s="257">
        <v>0.17</v>
      </c>
      <c r="G14" s="257">
        <v>0.12</v>
      </c>
    </row>
    <row r="15" spans="1:18" s="219" customFormat="1">
      <c r="B15" s="219" t="s">
        <v>30</v>
      </c>
      <c r="C15" s="189">
        <v>0.124</v>
      </c>
      <c r="D15" s="219">
        <v>1</v>
      </c>
      <c r="F15" s="257">
        <v>0.17</v>
      </c>
      <c r="G15" s="257">
        <v>0.12</v>
      </c>
    </row>
    <row r="16" spans="1:18" s="219" customFormat="1">
      <c r="B16" s="219" t="s">
        <v>31</v>
      </c>
      <c r="C16" s="189">
        <v>0.127</v>
      </c>
      <c r="D16" s="219">
        <v>0.9</v>
      </c>
      <c r="F16" s="257">
        <v>0.17</v>
      </c>
      <c r="G16" s="257">
        <v>0.12</v>
      </c>
    </row>
    <row r="17" spans="1:18" s="219" customFormat="1">
      <c r="B17" s="219" t="s">
        <v>43</v>
      </c>
      <c r="C17" s="189">
        <v>0.13600000000000001</v>
      </c>
      <c r="D17" s="219">
        <v>2.5</v>
      </c>
      <c r="F17" s="257">
        <v>0.17</v>
      </c>
      <c r="G17" s="257">
        <v>0.12</v>
      </c>
    </row>
    <row r="18" spans="1:18" s="219" customFormat="1">
      <c r="B18" s="219" t="s">
        <v>33</v>
      </c>
      <c r="C18" s="189">
        <v>0.155</v>
      </c>
      <c r="D18" s="219">
        <v>1</v>
      </c>
      <c r="F18" s="257">
        <v>0.17</v>
      </c>
      <c r="G18" s="257">
        <v>0.12</v>
      </c>
    </row>
    <row r="19" spans="1:18" s="219" customFormat="1">
      <c r="B19" s="112" t="s">
        <v>34</v>
      </c>
      <c r="C19" s="205">
        <v>0.19600000000000001</v>
      </c>
      <c r="D19" s="112">
        <v>0.8</v>
      </c>
      <c r="F19" s="257">
        <v>0.17</v>
      </c>
      <c r="G19" s="257">
        <v>0.12</v>
      </c>
      <c r="K19" s="22"/>
      <c r="L19" s="22"/>
      <c r="M19" s="22"/>
      <c r="N19" s="22"/>
      <c r="O19" s="22"/>
      <c r="P19" s="22"/>
    </row>
    <row r="20" spans="1:18" s="219" customFormat="1">
      <c r="B20" s="219" t="s">
        <v>35</v>
      </c>
      <c r="C20" s="189">
        <v>0.19900000000000001</v>
      </c>
      <c r="D20" s="219">
        <v>2.7</v>
      </c>
      <c r="F20" s="257">
        <v>0.17</v>
      </c>
      <c r="G20" s="257">
        <v>0.12</v>
      </c>
    </row>
    <row r="21" spans="1:18" s="219" customFormat="1">
      <c r="B21" s="219" t="s">
        <v>36</v>
      </c>
      <c r="C21" s="189">
        <v>0.20200000000000001</v>
      </c>
      <c r="D21" s="219">
        <v>1.5</v>
      </c>
      <c r="F21" s="257">
        <v>0.17</v>
      </c>
      <c r="G21" s="257">
        <v>0.12</v>
      </c>
    </row>
    <row r="22" spans="1:18" s="219" customFormat="1">
      <c r="B22" s="8" t="s">
        <v>37</v>
      </c>
      <c r="D22" s="8">
        <v>1.1000000000000001</v>
      </c>
      <c r="E22" s="203">
        <v>0.20799999999999999</v>
      </c>
      <c r="F22" s="257">
        <v>0.17</v>
      </c>
      <c r="G22" s="257">
        <v>0.12</v>
      </c>
    </row>
    <row r="23" spans="1:18" s="219" customFormat="1">
      <c r="B23" s="112" t="s">
        <v>38</v>
      </c>
      <c r="C23" s="205">
        <v>0.218</v>
      </c>
      <c r="D23" s="112">
        <v>1.1000000000000001</v>
      </c>
      <c r="F23" s="257">
        <v>0.17</v>
      </c>
      <c r="G23" s="257">
        <v>0.12</v>
      </c>
    </row>
    <row r="24" spans="1:18" s="219" customFormat="1">
      <c r="B24" s="219" t="s">
        <v>39</v>
      </c>
      <c r="C24" s="189">
        <v>0.219</v>
      </c>
      <c r="D24" s="219">
        <v>2.2999999999999998</v>
      </c>
      <c r="F24" s="257">
        <v>0.17</v>
      </c>
      <c r="G24" s="257">
        <v>0.12</v>
      </c>
      <c r="K24" s="22"/>
      <c r="L24" s="22"/>
      <c r="M24" s="22"/>
      <c r="N24" s="22"/>
      <c r="O24" s="22"/>
      <c r="P24" s="22"/>
    </row>
    <row r="25" spans="1:18" s="219" customFormat="1">
      <c r="B25" s="93" t="s">
        <v>64</v>
      </c>
      <c r="C25" s="164">
        <v>0.16700000000000001</v>
      </c>
      <c r="D25" s="177" t="s">
        <v>61</v>
      </c>
    </row>
    <row r="26" spans="1:18" s="219" customFormat="1">
      <c r="B26" s="94" t="s">
        <v>55</v>
      </c>
      <c r="C26" s="164">
        <v>0.123</v>
      </c>
      <c r="D26" s="177" t="s">
        <v>60</v>
      </c>
      <c r="K26" s="22"/>
      <c r="L26" s="22"/>
      <c r="M26" s="22"/>
      <c r="N26" s="22"/>
      <c r="O26" s="22"/>
      <c r="P26" s="22"/>
    </row>
    <row r="27" spans="1:18" s="219" customFormat="1"/>
    <row r="28" spans="1:18" s="219" customFormat="1" ht="14.25" customHeight="1">
      <c r="A28" s="352" t="s">
        <v>476</v>
      </c>
      <c r="B28" s="352"/>
      <c r="C28" s="352"/>
      <c r="D28" s="352"/>
      <c r="E28" s="352"/>
      <c r="F28" s="352"/>
      <c r="G28" s="352"/>
      <c r="H28" s="352"/>
      <c r="I28" s="352"/>
    </row>
    <row r="29" spans="1:18" s="219" customFormat="1">
      <c r="A29" s="352" t="s">
        <v>97</v>
      </c>
      <c r="B29" s="352"/>
      <c r="C29" s="352"/>
      <c r="D29" s="352"/>
      <c r="E29" s="352"/>
      <c r="F29" s="352"/>
      <c r="G29" s="352"/>
      <c r="H29" s="352"/>
      <c r="I29" s="352"/>
    </row>
    <row r="30" spans="1:18">
      <c r="A30" s="249"/>
      <c r="B30" s="249"/>
      <c r="C30" s="249"/>
      <c r="D30" s="249"/>
      <c r="E30" s="249"/>
      <c r="F30" s="249"/>
      <c r="G30" s="249"/>
      <c r="H30" s="249"/>
      <c r="I30" s="249"/>
      <c r="J30" s="219"/>
      <c r="K30" s="219"/>
      <c r="L30" s="219"/>
      <c r="M30" s="219"/>
      <c r="N30" s="219"/>
      <c r="O30" s="219"/>
      <c r="P30" s="219"/>
      <c r="Q30" s="219"/>
      <c r="R30" s="219"/>
    </row>
    <row r="31" spans="1:18" s="267" customFormat="1" ht="14.25" customHeight="1">
      <c r="A31" s="356" t="s">
        <v>480</v>
      </c>
      <c r="B31" s="356"/>
      <c r="C31" s="356"/>
      <c r="D31" s="356"/>
      <c r="E31" s="356"/>
      <c r="F31" s="356"/>
      <c r="G31" s="356"/>
      <c r="H31" s="356"/>
      <c r="I31" s="356"/>
      <c r="J31" s="356"/>
      <c r="K31" s="356"/>
      <c r="L31" s="356"/>
      <c r="M31" s="356"/>
      <c r="N31" s="356"/>
      <c r="O31" s="356"/>
      <c r="P31" s="356"/>
      <c r="Q31" s="356"/>
      <c r="R31" s="356"/>
    </row>
    <row r="32" spans="1:18">
      <c r="A32" s="249"/>
      <c r="B32" s="249"/>
      <c r="C32" s="249"/>
      <c r="D32" s="249"/>
      <c r="E32" s="249"/>
      <c r="F32" s="249"/>
      <c r="G32" s="249"/>
      <c r="H32" s="249"/>
      <c r="I32" s="249"/>
      <c r="J32" s="219"/>
      <c r="K32" s="219"/>
      <c r="L32" s="219"/>
      <c r="M32" s="219"/>
      <c r="N32" s="219"/>
      <c r="O32" s="219"/>
      <c r="P32" s="219"/>
      <c r="Q32" s="219"/>
      <c r="R32" s="219"/>
    </row>
    <row r="33" spans="1:16" ht="24">
      <c r="A33" s="219"/>
      <c r="B33" s="83"/>
      <c r="C33" s="83" t="s">
        <v>95</v>
      </c>
      <c r="D33" s="83" t="s">
        <v>48</v>
      </c>
      <c r="E33" s="219"/>
      <c r="F33" s="219"/>
      <c r="G33" s="219"/>
      <c r="H33" s="219"/>
      <c r="I33" s="219"/>
      <c r="J33" s="219"/>
      <c r="K33" s="219"/>
      <c r="L33" s="219"/>
      <c r="M33" s="219"/>
      <c r="N33" s="219"/>
      <c r="O33" s="219"/>
      <c r="P33" s="219"/>
    </row>
    <row r="34" spans="1:16">
      <c r="A34" s="219"/>
      <c r="B34" s="77">
        <v>2013</v>
      </c>
      <c r="C34" s="292">
        <v>0.214</v>
      </c>
      <c r="D34" s="217" t="s">
        <v>424</v>
      </c>
      <c r="E34" s="219"/>
      <c r="F34" s="219"/>
      <c r="G34" s="219"/>
      <c r="H34" s="219"/>
      <c r="I34" s="219"/>
      <c r="J34" s="219"/>
      <c r="K34" s="219"/>
      <c r="L34" s="219"/>
      <c r="M34" s="219"/>
      <c r="N34" s="219"/>
      <c r="O34" s="219"/>
      <c r="P34" s="219"/>
    </row>
    <row r="35" spans="1:16">
      <c r="A35" s="219"/>
      <c r="B35" s="77">
        <v>2014</v>
      </c>
      <c r="C35" s="292">
        <v>0.221</v>
      </c>
      <c r="D35" s="217" t="s">
        <v>424</v>
      </c>
      <c r="E35" s="219"/>
      <c r="F35" s="219"/>
      <c r="G35" s="219"/>
      <c r="H35" s="219"/>
      <c r="I35" s="219"/>
      <c r="J35" s="219"/>
      <c r="K35" s="219"/>
      <c r="L35" s="219"/>
      <c r="M35" s="219"/>
      <c r="N35" s="219"/>
      <c r="O35" s="219"/>
      <c r="P35" s="219"/>
    </row>
    <row r="36" spans="1:16">
      <c r="A36" s="219"/>
      <c r="B36" s="77">
        <v>2015</v>
      </c>
      <c r="C36" s="292">
        <v>0.221</v>
      </c>
      <c r="D36" s="217" t="s">
        <v>414</v>
      </c>
      <c r="E36" s="219"/>
      <c r="F36" s="219"/>
      <c r="G36" s="219"/>
      <c r="H36" s="219"/>
      <c r="I36" s="219"/>
      <c r="J36" s="219"/>
      <c r="K36" s="219"/>
      <c r="L36" s="219"/>
      <c r="M36" s="219"/>
      <c r="N36" s="219"/>
      <c r="O36" s="219"/>
      <c r="P36" s="219"/>
    </row>
    <row r="37" spans="1:16">
      <c r="A37" s="219"/>
      <c r="B37" s="78">
        <v>2016</v>
      </c>
      <c r="C37" s="292">
        <v>0.217</v>
      </c>
      <c r="D37" s="217" t="s">
        <v>414</v>
      </c>
      <c r="E37" s="219"/>
      <c r="F37" s="219"/>
      <c r="G37" s="219"/>
      <c r="H37" s="219"/>
      <c r="I37" s="219"/>
      <c r="J37" s="219"/>
      <c r="K37" s="219"/>
      <c r="L37" s="219"/>
      <c r="M37" s="219"/>
      <c r="N37" s="219"/>
      <c r="O37" s="219"/>
      <c r="P37" s="219"/>
    </row>
    <row r="38" spans="1:16">
      <c r="A38" s="219"/>
      <c r="B38" s="78">
        <v>2017</v>
      </c>
      <c r="C38" s="292">
        <v>0.20799999999999999</v>
      </c>
      <c r="D38" s="217" t="s">
        <v>424</v>
      </c>
      <c r="E38" s="219"/>
      <c r="F38" s="219"/>
      <c r="G38" s="219"/>
      <c r="H38" s="219"/>
      <c r="I38" s="219"/>
      <c r="J38" s="219"/>
      <c r="K38" s="219"/>
      <c r="L38" s="219"/>
      <c r="M38" s="219"/>
      <c r="N38" s="219"/>
      <c r="O38" s="219"/>
      <c r="P38" s="219"/>
    </row>
    <row r="40" spans="1:16" ht="14.25" customHeight="1">
      <c r="A40" s="352" t="s">
        <v>476</v>
      </c>
      <c r="B40" s="352"/>
      <c r="C40" s="352"/>
      <c r="D40" s="352"/>
      <c r="E40" s="352"/>
      <c r="F40" s="352"/>
      <c r="G40" s="352"/>
      <c r="H40" s="352"/>
      <c r="I40" s="352"/>
      <c r="J40" s="219"/>
      <c r="K40" s="219"/>
      <c r="L40" s="219"/>
      <c r="M40" s="219"/>
      <c r="N40" s="219"/>
      <c r="O40" s="219"/>
      <c r="P40" s="219"/>
    </row>
    <row r="41" spans="1:16">
      <c r="A41" s="352" t="s">
        <v>97</v>
      </c>
      <c r="B41" s="352"/>
      <c r="C41" s="352"/>
      <c r="D41" s="352"/>
      <c r="E41" s="352"/>
      <c r="F41" s="352"/>
      <c r="G41" s="352"/>
      <c r="H41" s="352"/>
      <c r="I41" s="352"/>
      <c r="J41" s="219"/>
      <c r="K41" s="219"/>
      <c r="L41" s="219"/>
      <c r="M41" s="219"/>
      <c r="N41" s="219"/>
      <c r="O41" s="219"/>
      <c r="P41" s="219"/>
    </row>
    <row r="43" spans="1:16" s="85" customFormat="1">
      <c r="A43" s="351" t="s">
        <v>380</v>
      </c>
      <c r="B43" s="351"/>
      <c r="C43" s="351"/>
      <c r="D43" s="351"/>
      <c r="E43" s="351"/>
      <c r="F43" s="351"/>
      <c r="G43" s="351"/>
      <c r="H43" s="351"/>
      <c r="I43" s="351"/>
      <c r="K43" s="268"/>
      <c r="L43" s="268"/>
      <c r="M43" s="268"/>
      <c r="N43" s="268"/>
      <c r="O43" s="268"/>
      <c r="P43" s="268"/>
    </row>
    <row r="44" spans="1:16">
      <c r="A44" s="219"/>
      <c r="B44" s="219"/>
      <c r="C44" s="219"/>
      <c r="D44" s="219"/>
      <c r="E44" s="219"/>
      <c r="F44" s="219"/>
      <c r="G44" s="219"/>
      <c r="H44" s="219"/>
      <c r="I44" s="219"/>
      <c r="J44" s="219"/>
      <c r="K44" s="22"/>
      <c r="L44" s="22"/>
      <c r="M44" s="22"/>
      <c r="N44" s="22"/>
      <c r="O44" s="22"/>
      <c r="P44" s="22"/>
    </row>
    <row r="45" spans="1:16" ht="24">
      <c r="A45" s="219"/>
      <c r="B45" s="1"/>
      <c r="C45" s="83" t="s">
        <v>95</v>
      </c>
      <c r="D45" s="83" t="s">
        <v>48</v>
      </c>
      <c r="E45" s="219" t="s">
        <v>554</v>
      </c>
      <c r="F45" s="219"/>
      <c r="G45" s="219"/>
      <c r="H45" s="219"/>
      <c r="I45" s="219"/>
      <c r="J45" s="219"/>
      <c r="K45" s="22"/>
      <c r="L45" s="22"/>
      <c r="M45" s="22"/>
      <c r="N45" s="22"/>
      <c r="O45" s="22"/>
      <c r="P45" s="22"/>
    </row>
    <row r="46" spans="1:16">
      <c r="A46" s="219"/>
      <c r="B46" s="217" t="s">
        <v>431</v>
      </c>
      <c r="C46" s="292">
        <v>0.28999999999999998</v>
      </c>
      <c r="D46" s="217" t="s">
        <v>448</v>
      </c>
      <c r="E46" s="189">
        <v>0.20799999999999999</v>
      </c>
      <c r="F46" s="219"/>
      <c r="G46" s="219"/>
      <c r="H46" s="219"/>
      <c r="I46" s="219"/>
      <c r="J46" s="219"/>
      <c r="K46" s="22"/>
      <c r="L46" s="22"/>
      <c r="M46" s="22"/>
      <c r="N46" s="22"/>
      <c r="O46" s="22"/>
      <c r="P46" s="22"/>
    </row>
    <row r="47" spans="1:16">
      <c r="A47" s="219"/>
      <c r="B47" s="217" t="s">
        <v>434</v>
      </c>
      <c r="C47" s="292">
        <v>0.25700000000000001</v>
      </c>
      <c r="D47" s="217" t="s">
        <v>450</v>
      </c>
      <c r="E47" s="189">
        <v>0.20799999999999999</v>
      </c>
      <c r="F47" s="219"/>
      <c r="G47" s="219"/>
      <c r="H47" s="219"/>
      <c r="I47" s="219"/>
      <c r="J47" s="219"/>
      <c r="K47" s="22"/>
      <c r="L47" s="22"/>
      <c r="M47" s="22"/>
      <c r="N47" s="22"/>
      <c r="O47" s="22"/>
      <c r="P47" s="22"/>
    </row>
    <row r="48" spans="1:16">
      <c r="A48" s="219"/>
      <c r="B48" s="217" t="s">
        <v>404</v>
      </c>
      <c r="C48" s="292">
        <v>0.24399999999999999</v>
      </c>
      <c r="D48" s="217" t="s">
        <v>446</v>
      </c>
      <c r="E48" s="189">
        <v>0.20799999999999999</v>
      </c>
      <c r="F48" s="219"/>
      <c r="G48" s="219"/>
      <c r="H48" s="219"/>
      <c r="I48" s="219"/>
      <c r="J48" s="219"/>
      <c r="K48" s="22"/>
      <c r="L48" s="22"/>
      <c r="M48" s="22"/>
      <c r="N48" s="22"/>
      <c r="O48" s="22"/>
      <c r="P48" s="22"/>
    </row>
    <row r="49" spans="1:16">
      <c r="A49" s="219"/>
      <c r="B49" s="217" t="s">
        <v>416</v>
      </c>
      <c r="C49" s="292">
        <v>0.223</v>
      </c>
      <c r="D49" s="217" t="s">
        <v>436</v>
      </c>
      <c r="E49" s="189">
        <v>0.20799999999999999</v>
      </c>
      <c r="F49" s="219"/>
      <c r="G49" s="219"/>
      <c r="H49" s="219"/>
      <c r="I49" s="219"/>
      <c r="J49" s="219"/>
      <c r="K49" s="22"/>
      <c r="L49" s="22"/>
      <c r="M49" s="22"/>
      <c r="N49" s="22"/>
      <c r="O49" s="22"/>
      <c r="P49" s="22"/>
    </row>
    <row r="50" spans="1:16">
      <c r="A50" s="219"/>
      <c r="B50" s="217" t="s">
        <v>423</v>
      </c>
      <c r="C50" s="292">
        <v>0.21</v>
      </c>
      <c r="D50" s="217" t="s">
        <v>449</v>
      </c>
      <c r="E50" s="189">
        <v>0.20799999999999999</v>
      </c>
      <c r="F50" s="219"/>
      <c r="G50" s="219"/>
      <c r="H50" s="219"/>
      <c r="I50" s="219"/>
      <c r="J50" s="219"/>
      <c r="K50" s="22"/>
      <c r="L50" s="22"/>
      <c r="M50" s="22"/>
      <c r="N50" s="22"/>
      <c r="O50" s="22"/>
      <c r="P50" s="22"/>
    </row>
    <row r="51" spans="1:16">
      <c r="A51" s="219"/>
      <c r="B51" s="217" t="s">
        <v>398</v>
      </c>
      <c r="C51" s="292">
        <v>0.20300000000000001</v>
      </c>
      <c r="D51" s="217" t="s">
        <v>445</v>
      </c>
      <c r="E51" s="189">
        <v>0.20799999999999999</v>
      </c>
      <c r="F51" s="219"/>
      <c r="G51" s="219"/>
      <c r="H51" s="219"/>
      <c r="I51" s="219"/>
      <c r="J51" s="219"/>
      <c r="K51" s="22"/>
      <c r="L51" s="22"/>
      <c r="M51" s="22"/>
      <c r="N51" s="22"/>
      <c r="O51" s="22"/>
      <c r="P51" s="22"/>
    </row>
    <row r="52" spans="1:16">
      <c r="A52" s="219"/>
      <c r="B52" s="217" t="s">
        <v>393</v>
      </c>
      <c r="C52" s="292">
        <v>0.191</v>
      </c>
      <c r="D52" s="217" t="s">
        <v>426</v>
      </c>
      <c r="E52" s="189">
        <v>0.20799999999999999</v>
      </c>
      <c r="F52" s="219"/>
      <c r="G52" s="219"/>
      <c r="H52" s="219"/>
      <c r="I52" s="219"/>
      <c r="J52" s="219"/>
      <c r="K52" s="22"/>
      <c r="L52" s="22"/>
      <c r="M52" s="22"/>
      <c r="N52" s="22"/>
      <c r="O52" s="22"/>
      <c r="P52" s="22"/>
    </row>
    <row r="53" spans="1:16">
      <c r="A53" s="219"/>
      <c r="B53" s="217" t="s">
        <v>409</v>
      </c>
      <c r="C53" s="292">
        <v>0.17199999999999999</v>
      </c>
      <c r="D53" s="217" t="s">
        <v>447</v>
      </c>
      <c r="E53" s="189">
        <v>0.20799999999999999</v>
      </c>
      <c r="F53" s="219"/>
      <c r="G53" s="219"/>
      <c r="H53" s="219"/>
      <c r="I53" s="219"/>
      <c r="J53" s="219"/>
      <c r="K53" s="22"/>
      <c r="L53" s="22"/>
      <c r="M53" s="22"/>
      <c r="N53" s="22"/>
      <c r="O53" s="22"/>
      <c r="P53" s="22"/>
    </row>
    <row r="54" spans="1:16">
      <c r="A54" s="219"/>
      <c r="B54" s="217" t="s">
        <v>418</v>
      </c>
      <c r="C54" s="292">
        <v>0.129</v>
      </c>
      <c r="D54" s="217" t="s">
        <v>448</v>
      </c>
      <c r="E54" s="189">
        <v>0.20799999999999999</v>
      </c>
      <c r="F54" s="219"/>
      <c r="G54" s="219"/>
      <c r="H54" s="219"/>
      <c r="I54" s="219"/>
      <c r="J54" s="219"/>
      <c r="K54" s="22"/>
      <c r="L54" s="22"/>
      <c r="M54" s="22"/>
      <c r="N54" s="22"/>
      <c r="O54" s="22"/>
      <c r="P54" s="22"/>
    </row>
    <row r="55" spans="1:16">
      <c r="A55" s="219"/>
      <c r="B55" s="217" t="s">
        <v>452</v>
      </c>
      <c r="C55" s="292">
        <v>0.121</v>
      </c>
      <c r="D55" s="298">
        <v>6.9</v>
      </c>
      <c r="E55" s="189">
        <v>0.20799999999999999</v>
      </c>
      <c r="F55" s="219"/>
      <c r="G55" s="219"/>
      <c r="H55" s="219"/>
      <c r="I55" s="219"/>
      <c r="J55" s="219"/>
      <c r="K55" s="22"/>
      <c r="L55" s="22"/>
      <c r="M55" s="22"/>
      <c r="N55" s="22"/>
      <c r="O55" s="22"/>
      <c r="P55" s="22"/>
    </row>
    <row r="56" spans="1:16" s="219" customFormat="1">
      <c r="B56" s="217" t="s">
        <v>413</v>
      </c>
      <c r="C56" s="292">
        <v>0.10299999999999999</v>
      </c>
      <c r="D56" s="217" t="s">
        <v>428</v>
      </c>
      <c r="E56" s="189">
        <v>0.20799999999999999</v>
      </c>
      <c r="K56" s="22"/>
      <c r="L56" s="22"/>
      <c r="M56" s="22"/>
      <c r="N56" s="22"/>
      <c r="O56" s="22"/>
      <c r="P56" s="22"/>
    </row>
    <row r="57" spans="1:16">
      <c r="A57" s="219"/>
      <c r="B57" s="217" t="s">
        <v>425</v>
      </c>
      <c r="C57" s="292">
        <v>4.3999999999999997E-2</v>
      </c>
      <c r="D57" s="217" t="s">
        <v>437</v>
      </c>
      <c r="E57" s="189">
        <v>0.20799999999999999</v>
      </c>
      <c r="F57" s="219"/>
      <c r="G57" s="219"/>
      <c r="H57" s="219"/>
      <c r="I57" s="219"/>
      <c r="J57" s="219"/>
      <c r="K57" s="22"/>
      <c r="L57" s="22"/>
      <c r="M57" s="22"/>
      <c r="N57" s="22"/>
      <c r="O57" s="22"/>
      <c r="P57" s="22"/>
    </row>
    <row r="58" spans="1:16">
      <c r="A58" s="219"/>
      <c r="B58" s="219"/>
      <c r="C58" s="219"/>
      <c r="D58" s="219"/>
      <c r="E58" s="219"/>
      <c r="F58" s="219"/>
      <c r="G58" s="219"/>
      <c r="H58" s="219"/>
      <c r="I58" s="219"/>
      <c r="J58" s="219"/>
      <c r="K58" s="22"/>
      <c r="L58" s="22"/>
      <c r="M58" s="22"/>
      <c r="N58" s="22"/>
      <c r="O58" s="22"/>
      <c r="P58" s="22"/>
    </row>
    <row r="59" spans="1:16">
      <c r="A59" s="219"/>
      <c r="B59" s="219"/>
      <c r="C59" s="219"/>
      <c r="D59" s="219"/>
      <c r="E59" s="219"/>
      <c r="F59" s="219"/>
      <c r="G59" s="219"/>
      <c r="H59" s="219"/>
      <c r="I59" s="219"/>
      <c r="J59" s="219"/>
      <c r="K59" s="22"/>
      <c r="L59" s="22"/>
      <c r="M59" s="22"/>
      <c r="N59" s="22"/>
      <c r="O59" s="22"/>
      <c r="P59" s="22"/>
    </row>
    <row r="60" spans="1:16">
      <c r="A60" s="219"/>
      <c r="B60" s="219"/>
      <c r="C60" s="219"/>
      <c r="D60" s="219"/>
      <c r="E60" s="219"/>
      <c r="F60" s="219"/>
      <c r="G60" s="219"/>
      <c r="H60" s="219"/>
      <c r="I60" s="219"/>
      <c r="J60" s="219"/>
      <c r="K60" s="22"/>
      <c r="L60" s="22"/>
      <c r="M60" s="22"/>
      <c r="N60" s="22"/>
      <c r="O60" s="22"/>
      <c r="P60" s="22"/>
    </row>
    <row r="61" spans="1:16">
      <c r="A61" s="219"/>
      <c r="B61" s="219"/>
      <c r="C61" s="219"/>
      <c r="D61" s="219"/>
      <c r="E61" s="219"/>
      <c r="F61" s="219"/>
      <c r="G61" s="219"/>
      <c r="H61" s="219"/>
      <c r="I61" s="219"/>
      <c r="J61" s="219"/>
      <c r="K61" s="22"/>
      <c r="L61" s="22"/>
      <c r="M61" s="22"/>
      <c r="N61" s="22"/>
      <c r="O61" s="22"/>
      <c r="P61" s="22"/>
    </row>
    <row r="62" spans="1:16">
      <c r="A62" s="219"/>
      <c r="B62" s="219"/>
      <c r="C62" s="219"/>
      <c r="D62" s="219"/>
      <c r="E62" s="219"/>
      <c r="F62" s="219"/>
      <c r="G62" s="219"/>
      <c r="H62" s="219"/>
      <c r="I62" s="219"/>
      <c r="J62" s="219"/>
      <c r="K62" s="22"/>
      <c r="L62" s="22"/>
      <c r="M62" s="22"/>
      <c r="N62" s="22"/>
      <c r="O62" s="22"/>
      <c r="P62" s="22"/>
    </row>
    <row r="63" spans="1:16">
      <c r="A63" s="219"/>
      <c r="B63" s="219"/>
      <c r="C63" s="219"/>
      <c r="D63" s="219"/>
      <c r="E63" s="219"/>
      <c r="F63" s="219"/>
      <c r="G63" s="219"/>
      <c r="H63" s="219"/>
      <c r="I63" s="219"/>
      <c r="J63" s="219"/>
      <c r="K63" s="22"/>
      <c r="L63" s="22"/>
      <c r="M63" s="22"/>
      <c r="N63" s="22"/>
      <c r="O63" s="22"/>
      <c r="P63" s="22"/>
    </row>
    <row r="65" spans="1:16" ht="14.25" customHeight="1">
      <c r="J65" s="219"/>
      <c r="K65" s="219"/>
      <c r="L65" s="219"/>
      <c r="M65" s="219"/>
      <c r="N65" s="219"/>
      <c r="O65" s="219"/>
      <c r="P65" s="219"/>
    </row>
    <row r="67" spans="1:16">
      <c r="A67" s="6"/>
      <c r="B67" s="6"/>
      <c r="C67" s="6"/>
      <c r="D67" s="6"/>
      <c r="E67" s="6"/>
      <c r="F67" s="6"/>
      <c r="G67" s="6"/>
      <c r="H67" s="6"/>
      <c r="I67" s="6"/>
    </row>
    <row r="117" spans="1:9">
      <c r="A117" s="352" t="s">
        <v>476</v>
      </c>
      <c r="B117" s="352"/>
      <c r="C117" s="352"/>
      <c r="D117" s="352"/>
      <c r="E117" s="352"/>
      <c r="F117" s="352"/>
      <c r="G117" s="352"/>
      <c r="H117" s="352"/>
      <c r="I117" s="352"/>
    </row>
    <row r="118" spans="1:9">
      <c r="A118" s="352" t="s">
        <v>97</v>
      </c>
      <c r="B118" s="352"/>
      <c r="C118" s="352"/>
      <c r="D118" s="352"/>
      <c r="E118" s="352"/>
      <c r="F118" s="352"/>
      <c r="G118" s="352"/>
      <c r="H118" s="352"/>
      <c r="I118" s="352"/>
    </row>
  </sheetData>
  <sortState ref="B46:D57">
    <sortCondition descending="1" ref="C46:C57"/>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43" workbookViewId="0">
      <selection activeCell="A52" sqref="A52"/>
    </sheetView>
  </sheetViews>
  <sheetFormatPr defaultRowHeight="15"/>
  <cols>
    <col min="1" max="1" width="10" customWidth="1"/>
    <col min="2" max="2" width="14.28515625" customWidth="1"/>
    <col min="3" max="3" width="9.28515625" bestFit="1" customWidth="1"/>
    <col min="4" max="4" width="9.1406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84" customFormat="1">
      <c r="A1" s="184" t="s">
        <v>98</v>
      </c>
    </row>
    <row r="3" spans="1:11" ht="36">
      <c r="A3" s="219"/>
      <c r="B3" s="219"/>
      <c r="C3" s="82" t="s">
        <v>99</v>
      </c>
      <c r="D3" s="82" t="s">
        <v>100</v>
      </c>
      <c r="E3" s="82" t="s">
        <v>101</v>
      </c>
      <c r="F3" s="82" t="s">
        <v>102</v>
      </c>
      <c r="G3" s="82" t="s">
        <v>103</v>
      </c>
      <c r="H3" s="82" t="s">
        <v>104</v>
      </c>
      <c r="I3" s="82" t="s">
        <v>105</v>
      </c>
      <c r="J3" s="82" t="s">
        <v>106</v>
      </c>
      <c r="K3" s="82" t="s">
        <v>107</v>
      </c>
    </row>
    <row r="4" spans="1:11">
      <c r="A4" s="64"/>
      <c r="B4" s="64" t="s">
        <v>36</v>
      </c>
      <c r="C4" s="222">
        <v>1312</v>
      </c>
      <c r="D4" s="222">
        <v>789</v>
      </c>
      <c r="E4" s="222">
        <v>1511</v>
      </c>
      <c r="F4" s="222">
        <v>1177</v>
      </c>
      <c r="G4" s="222">
        <v>1078</v>
      </c>
      <c r="H4" s="222">
        <v>848</v>
      </c>
      <c r="I4" s="222">
        <v>1049</v>
      </c>
      <c r="J4" s="222">
        <v>7763</v>
      </c>
      <c r="K4" s="222">
        <v>93158</v>
      </c>
    </row>
    <row r="5" spans="1:11">
      <c r="A5" s="64"/>
      <c r="B5" s="64" t="s">
        <v>24</v>
      </c>
      <c r="C5" s="222">
        <v>1671</v>
      </c>
      <c r="D5" s="222">
        <v>870</v>
      </c>
      <c r="E5" s="222">
        <v>1699</v>
      </c>
      <c r="F5" s="222">
        <v>1059</v>
      </c>
      <c r="G5" s="222">
        <v>1125</v>
      </c>
      <c r="H5" s="222">
        <v>1025</v>
      </c>
      <c r="I5" s="222">
        <v>1304</v>
      </c>
      <c r="J5" s="222">
        <v>8754</v>
      </c>
      <c r="K5" s="87">
        <v>105042</v>
      </c>
    </row>
    <row r="6" spans="1:11">
      <c r="A6" s="64"/>
      <c r="B6" s="64" t="s">
        <v>23</v>
      </c>
      <c r="C6" s="222">
        <v>1397</v>
      </c>
      <c r="D6" s="222">
        <v>749</v>
      </c>
      <c r="E6" s="222">
        <v>1527</v>
      </c>
      <c r="F6" s="222">
        <v>1249</v>
      </c>
      <c r="G6" s="222">
        <v>1078</v>
      </c>
      <c r="H6" s="222">
        <v>866</v>
      </c>
      <c r="I6" s="222">
        <v>1093</v>
      </c>
      <c r="J6" s="222">
        <v>7958</v>
      </c>
      <c r="K6" s="87">
        <v>95493</v>
      </c>
    </row>
    <row r="7" spans="1:11">
      <c r="A7" s="64"/>
      <c r="B7" s="64" t="s">
        <v>33</v>
      </c>
      <c r="C7" s="222">
        <v>1132</v>
      </c>
      <c r="D7" s="222">
        <v>789</v>
      </c>
      <c r="E7" s="222">
        <v>1386</v>
      </c>
      <c r="F7" s="222">
        <v>1192</v>
      </c>
      <c r="G7" s="222">
        <v>1078</v>
      </c>
      <c r="H7" s="222">
        <v>775</v>
      </c>
      <c r="I7" s="222">
        <v>941</v>
      </c>
      <c r="J7" s="222">
        <v>7292</v>
      </c>
      <c r="K7" s="87">
        <v>87509</v>
      </c>
    </row>
    <row r="8" spans="1:11">
      <c r="A8" s="64"/>
      <c r="B8" s="64" t="s">
        <v>32</v>
      </c>
      <c r="C8" s="222">
        <v>1127</v>
      </c>
      <c r="D8" s="222">
        <v>939</v>
      </c>
      <c r="E8" s="222">
        <v>1437</v>
      </c>
      <c r="F8" s="222">
        <v>1223</v>
      </c>
      <c r="G8" s="222">
        <v>1078</v>
      </c>
      <c r="H8" s="222">
        <v>833</v>
      </c>
      <c r="I8" s="222">
        <v>1026</v>
      </c>
      <c r="J8" s="222">
        <v>7662</v>
      </c>
      <c r="K8" s="87">
        <v>91949</v>
      </c>
    </row>
    <row r="9" spans="1:11">
      <c r="A9" s="64"/>
      <c r="B9" s="64" t="s">
        <v>39</v>
      </c>
      <c r="C9" s="222">
        <v>1155</v>
      </c>
      <c r="D9" s="222">
        <v>701</v>
      </c>
      <c r="E9" s="222">
        <v>1427</v>
      </c>
      <c r="F9" s="222">
        <v>1222</v>
      </c>
      <c r="G9" s="222">
        <v>1125</v>
      </c>
      <c r="H9" s="222">
        <v>749</v>
      </c>
      <c r="I9" s="222">
        <v>948</v>
      </c>
      <c r="J9" s="222">
        <v>7327</v>
      </c>
      <c r="K9" s="87">
        <v>87920</v>
      </c>
    </row>
    <row r="10" spans="1:11">
      <c r="A10" s="64"/>
      <c r="B10" s="64" t="s">
        <v>34</v>
      </c>
      <c r="C10" s="222">
        <v>1228</v>
      </c>
      <c r="D10" s="222">
        <v>982</v>
      </c>
      <c r="E10" s="222">
        <v>1453</v>
      </c>
      <c r="F10" s="222">
        <v>936</v>
      </c>
      <c r="G10" s="222">
        <v>1125</v>
      </c>
      <c r="H10" s="222">
        <v>891</v>
      </c>
      <c r="I10" s="222">
        <v>1019</v>
      </c>
      <c r="J10" s="222">
        <v>7633</v>
      </c>
      <c r="K10" s="87">
        <v>91592</v>
      </c>
    </row>
    <row r="11" spans="1:11">
      <c r="A11" s="64"/>
      <c r="B11" s="64" t="s">
        <v>27</v>
      </c>
      <c r="C11" s="222">
        <v>1240</v>
      </c>
      <c r="D11" s="222">
        <v>731</v>
      </c>
      <c r="E11" s="222">
        <v>1444</v>
      </c>
      <c r="F11" s="222">
        <v>1321</v>
      </c>
      <c r="G11" s="222">
        <v>1078</v>
      </c>
      <c r="H11" s="222">
        <v>795</v>
      </c>
      <c r="I11" s="222">
        <v>1017</v>
      </c>
      <c r="J11" s="222">
        <v>7627</v>
      </c>
      <c r="K11" s="87">
        <v>91520</v>
      </c>
    </row>
    <row r="12" spans="1:11">
      <c r="A12" s="64"/>
      <c r="B12" s="65" t="s">
        <v>37</v>
      </c>
      <c r="C12" s="227">
        <v>1614</v>
      </c>
      <c r="D12" s="227">
        <v>802</v>
      </c>
      <c r="E12" s="227">
        <v>1635</v>
      </c>
      <c r="F12" s="227">
        <v>653</v>
      </c>
      <c r="G12" s="227">
        <v>1125</v>
      </c>
      <c r="H12" s="227">
        <v>975</v>
      </c>
      <c r="I12" s="227">
        <v>1075</v>
      </c>
      <c r="J12" s="227">
        <v>7878</v>
      </c>
      <c r="K12" s="255">
        <v>94533</v>
      </c>
    </row>
    <row r="13" spans="1:11">
      <c r="A13" s="64"/>
      <c r="B13" s="64" t="s">
        <v>19</v>
      </c>
      <c r="C13" s="222">
        <v>1634</v>
      </c>
      <c r="D13" s="222">
        <v>969</v>
      </c>
      <c r="E13" s="222">
        <v>1678</v>
      </c>
      <c r="F13" s="222">
        <v>1348</v>
      </c>
      <c r="G13" s="222">
        <v>1136</v>
      </c>
      <c r="H13" s="222">
        <v>1050</v>
      </c>
      <c r="I13" s="222">
        <v>1474</v>
      </c>
      <c r="J13" s="222">
        <v>9288</v>
      </c>
      <c r="K13" s="87">
        <v>111459</v>
      </c>
    </row>
    <row r="14" spans="1:11">
      <c r="A14" s="64"/>
      <c r="B14" s="64" t="s">
        <v>30</v>
      </c>
      <c r="C14" s="222">
        <v>1329</v>
      </c>
      <c r="D14" s="222">
        <v>797</v>
      </c>
      <c r="E14" s="222">
        <v>1516</v>
      </c>
      <c r="F14" s="222">
        <v>1155</v>
      </c>
      <c r="G14" s="222">
        <v>1125</v>
      </c>
      <c r="H14" s="222">
        <v>858</v>
      </c>
      <c r="I14" s="222">
        <v>1068</v>
      </c>
      <c r="J14" s="222">
        <v>7848</v>
      </c>
      <c r="K14" s="87">
        <v>94171</v>
      </c>
    </row>
    <row r="15" spans="1:11">
      <c r="A15" s="64"/>
      <c r="B15" s="64" t="s">
        <v>26</v>
      </c>
      <c r="C15" s="222">
        <v>1598</v>
      </c>
      <c r="D15" s="222">
        <v>764</v>
      </c>
      <c r="E15" s="222">
        <v>1659</v>
      </c>
      <c r="F15" s="222">
        <v>1167</v>
      </c>
      <c r="G15" s="222">
        <v>1125</v>
      </c>
      <c r="H15" s="222">
        <v>953</v>
      </c>
      <c r="I15" s="222">
        <v>1229</v>
      </c>
      <c r="J15" s="222">
        <v>8494</v>
      </c>
      <c r="K15" s="87">
        <v>101927</v>
      </c>
    </row>
    <row r="16" spans="1:11">
      <c r="A16" s="64"/>
      <c r="B16" s="64" t="s">
        <v>25</v>
      </c>
      <c r="C16" s="222">
        <v>1414</v>
      </c>
      <c r="D16" s="222">
        <v>822</v>
      </c>
      <c r="E16" s="222">
        <v>1579</v>
      </c>
      <c r="F16" s="222">
        <v>1232</v>
      </c>
      <c r="G16" s="222">
        <v>1078</v>
      </c>
      <c r="H16" s="222">
        <v>902</v>
      </c>
      <c r="I16" s="222">
        <v>1142</v>
      </c>
      <c r="J16" s="222">
        <v>8170</v>
      </c>
      <c r="K16" s="87">
        <v>98043</v>
      </c>
    </row>
    <row r="17" spans="1:11">
      <c r="A17" s="64"/>
      <c r="B17" s="64" t="s">
        <v>20</v>
      </c>
      <c r="C17" s="222">
        <v>1560</v>
      </c>
      <c r="D17" s="222">
        <v>870</v>
      </c>
      <c r="E17" s="222">
        <v>1634</v>
      </c>
      <c r="F17" s="222">
        <v>1226</v>
      </c>
      <c r="G17" s="222">
        <v>1125</v>
      </c>
      <c r="H17" s="222">
        <v>980</v>
      </c>
      <c r="I17" s="222">
        <v>1282</v>
      </c>
      <c r="J17" s="222">
        <v>8677</v>
      </c>
      <c r="K17" s="87">
        <v>104121</v>
      </c>
    </row>
    <row r="18" spans="1:11">
      <c r="A18" s="64"/>
      <c r="B18" s="64" t="s">
        <v>31</v>
      </c>
      <c r="C18" s="222">
        <v>1510</v>
      </c>
      <c r="D18" s="222">
        <v>802</v>
      </c>
      <c r="E18" s="222">
        <v>1633</v>
      </c>
      <c r="F18" s="222">
        <v>1276</v>
      </c>
      <c r="G18" s="222">
        <v>1078</v>
      </c>
      <c r="H18" s="222">
        <v>933</v>
      </c>
      <c r="I18" s="222">
        <v>1216</v>
      </c>
      <c r="J18" s="222">
        <v>8447</v>
      </c>
      <c r="K18" s="87">
        <v>101370</v>
      </c>
    </row>
    <row r="19" spans="1:11">
      <c r="A19" s="46"/>
      <c r="B19" s="23" t="s">
        <v>38</v>
      </c>
      <c r="C19" s="222">
        <v>1468</v>
      </c>
      <c r="D19" s="222">
        <v>807</v>
      </c>
      <c r="E19" s="222">
        <v>1588</v>
      </c>
      <c r="F19" s="222">
        <v>1088</v>
      </c>
      <c r="G19" s="222">
        <v>1125</v>
      </c>
      <c r="H19" s="222">
        <v>918</v>
      </c>
      <c r="I19" s="222">
        <v>1132</v>
      </c>
      <c r="J19" s="222">
        <v>8124</v>
      </c>
      <c r="K19" s="87">
        <v>97494</v>
      </c>
    </row>
    <row r="20" spans="1:11">
      <c r="A20" s="64"/>
      <c r="B20" s="64" t="s">
        <v>35</v>
      </c>
      <c r="C20" s="222">
        <v>1127</v>
      </c>
      <c r="D20" s="222">
        <v>893</v>
      </c>
      <c r="E20" s="222">
        <v>1384</v>
      </c>
      <c r="F20" s="222">
        <v>1315</v>
      </c>
      <c r="G20" s="222">
        <v>1125</v>
      </c>
      <c r="H20" s="222">
        <v>815</v>
      </c>
      <c r="I20" s="222">
        <v>1032</v>
      </c>
      <c r="J20" s="222">
        <v>7691</v>
      </c>
      <c r="K20" s="87">
        <v>92286</v>
      </c>
    </row>
    <row r="21" spans="1:11">
      <c r="A21" s="64"/>
      <c r="B21" s="64" t="s">
        <v>21</v>
      </c>
      <c r="C21" s="222">
        <v>1736</v>
      </c>
      <c r="D21" s="222">
        <v>863</v>
      </c>
      <c r="E21" s="222">
        <v>1734</v>
      </c>
      <c r="F21" s="222">
        <v>1241</v>
      </c>
      <c r="G21" s="222">
        <v>1125</v>
      </c>
      <c r="H21" s="222">
        <v>1048</v>
      </c>
      <c r="I21" s="222">
        <v>1441</v>
      </c>
      <c r="J21" s="222">
        <v>9187</v>
      </c>
      <c r="K21" s="87">
        <v>110247</v>
      </c>
    </row>
    <row r="22" spans="1:11">
      <c r="A22" s="64"/>
      <c r="B22" s="64" t="s">
        <v>22</v>
      </c>
      <c r="C22" s="222">
        <v>1385</v>
      </c>
      <c r="D22" s="222">
        <v>906</v>
      </c>
      <c r="E22" s="222">
        <v>1539</v>
      </c>
      <c r="F22" s="222">
        <v>1320</v>
      </c>
      <c r="G22" s="222">
        <v>1125</v>
      </c>
      <c r="H22" s="222">
        <v>924</v>
      </c>
      <c r="I22" s="222">
        <v>1203</v>
      </c>
      <c r="J22" s="222">
        <v>8401</v>
      </c>
      <c r="K22" s="87">
        <v>100814</v>
      </c>
    </row>
    <row r="23" spans="1:11">
      <c r="A23" s="64"/>
      <c r="B23" s="64" t="s">
        <v>29</v>
      </c>
      <c r="C23" s="222">
        <v>1350</v>
      </c>
      <c r="D23" s="222">
        <v>764</v>
      </c>
      <c r="E23" s="222">
        <v>1519</v>
      </c>
      <c r="F23" s="222">
        <v>1090</v>
      </c>
      <c r="G23" s="222">
        <v>1125</v>
      </c>
      <c r="H23" s="222">
        <v>853</v>
      </c>
      <c r="I23" s="222">
        <v>1044</v>
      </c>
      <c r="J23" s="222">
        <v>7745</v>
      </c>
      <c r="K23" s="87">
        <v>92937</v>
      </c>
    </row>
    <row r="24" spans="1:11">
      <c r="A24" s="64"/>
      <c r="B24" s="64" t="s">
        <v>28</v>
      </c>
      <c r="C24" s="222">
        <v>1228</v>
      </c>
      <c r="D24" s="222">
        <v>896</v>
      </c>
      <c r="E24" s="222">
        <v>1447</v>
      </c>
      <c r="F24" s="222">
        <v>1278</v>
      </c>
      <c r="G24" s="222">
        <v>1125</v>
      </c>
      <c r="H24" s="222">
        <v>857</v>
      </c>
      <c r="I24" s="222">
        <v>1083</v>
      </c>
      <c r="J24" s="222">
        <v>7913</v>
      </c>
      <c r="K24" s="87">
        <v>94960</v>
      </c>
    </row>
    <row r="25" spans="1:11">
      <c r="A25" s="20"/>
      <c r="B25" s="65" t="s">
        <v>37</v>
      </c>
      <c r="C25" s="227">
        <v>1614</v>
      </c>
      <c r="D25" s="227">
        <v>802</v>
      </c>
      <c r="E25" s="227">
        <v>1635</v>
      </c>
      <c r="F25" s="227">
        <v>653</v>
      </c>
      <c r="G25" s="227">
        <v>1125</v>
      </c>
      <c r="H25" s="227">
        <v>975</v>
      </c>
      <c r="I25" s="227">
        <v>1075</v>
      </c>
      <c r="J25" s="227">
        <v>7878</v>
      </c>
      <c r="K25" s="255">
        <v>94533</v>
      </c>
    </row>
    <row r="26" spans="1:11">
      <c r="A26" s="357" t="s">
        <v>108</v>
      </c>
      <c r="B26" s="357"/>
      <c r="C26" s="357"/>
      <c r="D26" s="357"/>
      <c r="E26" s="357"/>
      <c r="F26" s="357"/>
      <c r="G26" s="357"/>
      <c r="H26" s="357"/>
      <c r="I26" s="357"/>
      <c r="J26" s="219"/>
      <c r="K26" s="219"/>
    </row>
    <row r="27" spans="1:11">
      <c r="A27" s="358" t="s">
        <v>369</v>
      </c>
      <c r="B27" s="358"/>
      <c r="C27" s="358"/>
      <c r="D27" s="358"/>
      <c r="E27" s="358"/>
      <c r="F27" s="358"/>
      <c r="G27" s="358"/>
      <c r="H27" s="358"/>
      <c r="I27" s="358"/>
      <c r="J27" s="219"/>
      <c r="K27" s="219"/>
    </row>
    <row r="29" spans="1:11" s="85" customFormat="1">
      <c r="A29" s="184" t="s">
        <v>481</v>
      </c>
    </row>
    <row r="31" spans="1:11">
      <c r="A31" s="219"/>
      <c r="B31" s="219" t="s">
        <v>83</v>
      </c>
      <c r="C31" s="219" t="s">
        <v>109</v>
      </c>
      <c r="D31" s="219" t="s">
        <v>83</v>
      </c>
      <c r="E31" s="219"/>
      <c r="F31" s="219"/>
      <c r="G31" s="219"/>
      <c r="H31" s="219"/>
      <c r="I31" s="219"/>
      <c r="J31" s="219"/>
      <c r="K31" s="219"/>
    </row>
    <row r="32" spans="1:11">
      <c r="A32" s="188" t="s">
        <v>110</v>
      </c>
      <c r="B32" s="64" t="s">
        <v>33</v>
      </c>
      <c r="C32" s="87">
        <v>87509</v>
      </c>
      <c r="E32" s="219"/>
      <c r="F32" s="219"/>
      <c r="G32" s="219"/>
      <c r="H32" s="219"/>
      <c r="I32" s="219"/>
      <c r="J32" s="219"/>
      <c r="K32" s="219"/>
    </row>
    <row r="33" spans="2:4">
      <c r="B33" s="64" t="s">
        <v>39</v>
      </c>
      <c r="C33" s="87">
        <v>87920</v>
      </c>
    </row>
    <row r="34" spans="2:4">
      <c r="B34" s="64" t="s">
        <v>27</v>
      </c>
      <c r="C34" s="87">
        <v>91520</v>
      </c>
    </row>
    <row r="35" spans="2:4">
      <c r="B35" s="64" t="s">
        <v>34</v>
      </c>
      <c r="C35" s="87">
        <v>91592</v>
      </c>
    </row>
    <row r="36" spans="2:4">
      <c r="B36" s="64" t="s">
        <v>32</v>
      </c>
      <c r="C36" s="87">
        <v>91949</v>
      </c>
    </row>
    <row r="37" spans="2:4">
      <c r="B37" s="64" t="s">
        <v>35</v>
      </c>
      <c r="C37" s="87">
        <v>92286</v>
      </c>
    </row>
    <row r="38" spans="2:4">
      <c r="B38" s="64" t="s">
        <v>29</v>
      </c>
      <c r="C38" s="87">
        <v>92937</v>
      </c>
    </row>
    <row r="39" spans="2:4">
      <c r="B39" s="64" t="s">
        <v>36</v>
      </c>
      <c r="C39" s="222">
        <v>93158</v>
      </c>
    </row>
    <row r="40" spans="2:4">
      <c r="B40" s="64" t="s">
        <v>30</v>
      </c>
      <c r="C40" s="87">
        <v>94171</v>
      </c>
    </row>
    <row r="41" spans="2:4">
      <c r="B41" s="65" t="s">
        <v>37</v>
      </c>
      <c r="D41" s="255">
        <v>94533</v>
      </c>
    </row>
    <row r="42" spans="2:4">
      <c r="B42" s="64" t="s">
        <v>28</v>
      </c>
      <c r="C42" s="87">
        <v>94960</v>
      </c>
    </row>
    <row r="43" spans="2:4">
      <c r="B43" s="64" t="s">
        <v>23</v>
      </c>
      <c r="C43" s="87">
        <v>95493</v>
      </c>
    </row>
    <row r="44" spans="2:4">
      <c r="B44" s="23" t="s">
        <v>38</v>
      </c>
      <c r="C44" s="87">
        <v>97494</v>
      </c>
    </row>
    <row r="45" spans="2:4">
      <c r="B45" s="64" t="s">
        <v>25</v>
      </c>
      <c r="C45" s="87">
        <v>98043</v>
      </c>
    </row>
    <row r="46" spans="2:4">
      <c r="B46" s="64" t="s">
        <v>22</v>
      </c>
      <c r="C46" s="87">
        <v>100814</v>
      </c>
    </row>
    <row r="47" spans="2:4">
      <c r="B47" s="64" t="s">
        <v>31</v>
      </c>
      <c r="C47" s="87">
        <v>101370</v>
      </c>
    </row>
    <row r="48" spans="2:4">
      <c r="B48" s="64" t="s">
        <v>26</v>
      </c>
      <c r="C48" s="87">
        <v>101927</v>
      </c>
    </row>
    <row r="49" spans="1:4">
      <c r="A49" s="219"/>
      <c r="B49" s="64" t="s">
        <v>20</v>
      </c>
      <c r="C49" s="87">
        <v>104121</v>
      </c>
    </row>
    <row r="50" spans="1:4">
      <c r="A50" s="219"/>
      <c r="B50" s="64" t="s">
        <v>24</v>
      </c>
      <c r="C50" s="87">
        <v>105042</v>
      </c>
    </row>
    <row r="51" spans="1:4">
      <c r="A51" s="219"/>
      <c r="B51" s="64" t="s">
        <v>21</v>
      </c>
      <c r="C51" s="87">
        <v>110247</v>
      </c>
    </row>
    <row r="52" spans="1:4">
      <c r="A52" s="188" t="s">
        <v>111</v>
      </c>
      <c r="B52" s="64" t="s">
        <v>19</v>
      </c>
      <c r="C52" s="87">
        <v>111459</v>
      </c>
    </row>
    <row r="54" spans="1:4">
      <c r="A54" s="219" t="s">
        <v>112</v>
      </c>
      <c r="B54" s="219"/>
      <c r="C54" s="219"/>
      <c r="D54" s="219"/>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15" workbookViewId="0">
      <selection activeCell="J132" sqref="J132"/>
    </sheetView>
  </sheetViews>
  <sheetFormatPr defaultRowHeight="15"/>
  <cols>
    <col min="2" max="2" width="13.42578125" bestFit="1" customWidth="1"/>
    <col min="3" max="3" width="12.5703125" customWidth="1"/>
  </cols>
  <sheetData>
    <row r="1" spans="1:8" s="85" customFormat="1">
      <c r="A1" s="351" t="s">
        <v>113</v>
      </c>
      <c r="B1" s="351"/>
      <c r="C1" s="351"/>
      <c r="D1" s="351"/>
      <c r="E1" s="351"/>
      <c r="F1" s="351"/>
      <c r="G1" s="351"/>
      <c r="H1" s="351"/>
    </row>
    <row r="3" spans="1:8" ht="36">
      <c r="A3" s="219"/>
      <c r="B3" s="64"/>
      <c r="C3" s="82" t="s">
        <v>114</v>
      </c>
      <c r="D3" s="82" t="s">
        <v>48</v>
      </c>
      <c r="E3" s="219" t="s">
        <v>83</v>
      </c>
      <c r="F3" s="219" t="s">
        <v>522</v>
      </c>
      <c r="G3" s="219" t="s">
        <v>523</v>
      </c>
      <c r="H3" s="219"/>
    </row>
    <row r="4" spans="1:8">
      <c r="A4" s="219"/>
      <c r="B4" s="64" t="s">
        <v>39</v>
      </c>
      <c r="C4" s="230">
        <v>50000</v>
      </c>
      <c r="D4" s="230">
        <v>1518</v>
      </c>
      <c r="E4" s="219"/>
      <c r="F4" s="332">
        <v>76475</v>
      </c>
      <c r="G4" s="332">
        <v>57652</v>
      </c>
      <c r="H4" s="219"/>
    </row>
    <row r="5" spans="1:8">
      <c r="A5" s="219"/>
      <c r="B5" s="64" t="s">
        <v>34</v>
      </c>
      <c r="C5" s="230">
        <v>57365</v>
      </c>
      <c r="D5" s="230">
        <v>959</v>
      </c>
      <c r="E5" s="219"/>
      <c r="F5" s="332">
        <v>76475</v>
      </c>
      <c r="G5" s="332">
        <v>57652</v>
      </c>
      <c r="H5" s="219"/>
    </row>
    <row r="6" spans="1:8">
      <c r="A6" s="219"/>
      <c r="B6" s="64" t="s">
        <v>36</v>
      </c>
      <c r="C6" s="230">
        <v>57514</v>
      </c>
      <c r="D6" s="230">
        <v>1710</v>
      </c>
      <c r="E6" s="219"/>
      <c r="F6" s="332">
        <v>76475</v>
      </c>
      <c r="G6" s="332">
        <v>57652</v>
      </c>
      <c r="H6" s="219"/>
    </row>
    <row r="7" spans="1:8">
      <c r="A7" s="219"/>
      <c r="B7" s="64" t="s">
        <v>32</v>
      </c>
      <c r="C7" s="230">
        <v>62332</v>
      </c>
      <c r="D7" s="230">
        <v>1965</v>
      </c>
      <c r="E7" s="219"/>
      <c r="F7" s="332">
        <v>76475</v>
      </c>
      <c r="G7" s="332">
        <v>57652</v>
      </c>
      <c r="H7" s="219"/>
    </row>
    <row r="8" spans="1:8">
      <c r="A8" s="219"/>
      <c r="B8" s="65" t="s">
        <v>37</v>
      </c>
      <c r="D8" s="167">
        <v>990</v>
      </c>
      <c r="E8" s="167">
        <v>62681</v>
      </c>
      <c r="F8" s="332">
        <v>76475</v>
      </c>
      <c r="G8" s="332">
        <v>57652</v>
      </c>
      <c r="H8" s="219"/>
    </row>
    <row r="9" spans="1:8">
      <c r="A9" s="219"/>
      <c r="B9" s="23" t="s">
        <v>38</v>
      </c>
      <c r="C9" s="230">
        <v>63339</v>
      </c>
      <c r="D9" s="230">
        <v>1461</v>
      </c>
      <c r="E9" s="219"/>
      <c r="F9" s="332">
        <v>76475</v>
      </c>
      <c r="G9" s="332">
        <v>57652</v>
      </c>
      <c r="H9" s="219"/>
    </row>
    <row r="10" spans="1:8">
      <c r="A10" s="219"/>
      <c r="B10" s="64" t="s">
        <v>35</v>
      </c>
      <c r="C10" s="230">
        <v>63934</v>
      </c>
      <c r="D10" s="230">
        <v>3042</v>
      </c>
      <c r="E10" s="219"/>
      <c r="F10" s="332">
        <v>76475</v>
      </c>
      <c r="G10" s="332">
        <v>57652</v>
      </c>
      <c r="H10" s="219"/>
    </row>
    <row r="11" spans="1:8">
      <c r="A11" s="219"/>
      <c r="B11" s="64" t="s">
        <v>33</v>
      </c>
      <c r="C11" s="230">
        <v>65037</v>
      </c>
      <c r="D11" s="230">
        <v>975</v>
      </c>
      <c r="E11" s="219"/>
      <c r="F11" s="332">
        <v>76475</v>
      </c>
      <c r="G11" s="332">
        <v>57652</v>
      </c>
      <c r="H11" s="219"/>
    </row>
    <row r="12" spans="1:8">
      <c r="A12" s="219"/>
      <c r="B12" s="64" t="s">
        <v>31</v>
      </c>
      <c r="C12" s="230">
        <v>65771</v>
      </c>
      <c r="D12" s="230">
        <v>928</v>
      </c>
      <c r="E12" s="219"/>
      <c r="F12" s="332">
        <v>76475</v>
      </c>
      <c r="G12" s="332">
        <v>57652</v>
      </c>
      <c r="H12" s="219"/>
    </row>
    <row r="13" spans="1:8">
      <c r="A13" s="219"/>
      <c r="B13" s="64" t="s">
        <v>29</v>
      </c>
      <c r="C13" s="230">
        <v>73376</v>
      </c>
      <c r="D13" s="230">
        <v>1330</v>
      </c>
      <c r="E13" s="219"/>
      <c r="F13" s="332">
        <v>76475</v>
      </c>
      <c r="G13" s="332">
        <v>57652</v>
      </c>
      <c r="H13" s="219"/>
    </row>
    <row r="14" spans="1:8">
      <c r="A14" s="219"/>
      <c r="B14" s="64" t="s">
        <v>28</v>
      </c>
      <c r="C14" s="230">
        <v>75500</v>
      </c>
      <c r="D14" s="230">
        <v>2277</v>
      </c>
      <c r="E14" s="219"/>
      <c r="F14" s="332">
        <v>76475</v>
      </c>
      <c r="G14" s="332">
        <v>57652</v>
      </c>
      <c r="H14" s="219"/>
    </row>
    <row r="15" spans="1:8">
      <c r="A15" s="219"/>
      <c r="B15" s="64" t="s">
        <v>30</v>
      </c>
      <c r="C15" s="230">
        <v>77027</v>
      </c>
      <c r="D15" s="230">
        <v>1571</v>
      </c>
      <c r="E15" s="219"/>
      <c r="F15" s="332">
        <v>76475</v>
      </c>
      <c r="G15" s="332">
        <v>57652</v>
      </c>
      <c r="H15" s="219"/>
    </row>
    <row r="16" spans="1:8">
      <c r="A16" s="219"/>
      <c r="B16" s="64" t="s">
        <v>27</v>
      </c>
      <c r="C16" s="230">
        <v>81489</v>
      </c>
      <c r="D16" s="230">
        <v>1248</v>
      </c>
      <c r="E16" s="219"/>
      <c r="F16" s="332">
        <v>76475</v>
      </c>
      <c r="G16" s="332">
        <v>57652</v>
      </c>
      <c r="H16" s="219"/>
    </row>
    <row r="17" spans="1:19">
      <c r="A17" s="219"/>
      <c r="B17" s="64" t="s">
        <v>23</v>
      </c>
      <c r="C17" s="230">
        <v>82839</v>
      </c>
      <c r="D17" s="230">
        <v>930</v>
      </c>
      <c r="E17" s="167"/>
      <c r="F17" s="332">
        <v>76475</v>
      </c>
      <c r="G17" s="332">
        <v>57652</v>
      </c>
      <c r="H17" s="219"/>
      <c r="I17" s="219"/>
      <c r="J17" s="219"/>
      <c r="K17" s="219"/>
      <c r="L17" s="219"/>
      <c r="M17" s="219"/>
      <c r="N17" s="219"/>
      <c r="O17" s="219"/>
      <c r="P17" s="219"/>
      <c r="Q17" s="219"/>
      <c r="R17" s="219"/>
      <c r="S17" s="219"/>
    </row>
    <row r="18" spans="1:19">
      <c r="A18" s="219"/>
      <c r="B18" s="64" t="s">
        <v>26</v>
      </c>
      <c r="C18" s="230">
        <v>83133</v>
      </c>
      <c r="D18" s="230">
        <v>856</v>
      </c>
      <c r="E18" s="219"/>
      <c r="F18" s="332">
        <v>76475</v>
      </c>
      <c r="G18" s="332">
        <v>57652</v>
      </c>
      <c r="H18" s="219"/>
      <c r="I18" s="219"/>
      <c r="J18" s="219"/>
      <c r="K18" s="219"/>
      <c r="L18" s="219"/>
      <c r="M18" s="219"/>
      <c r="N18" s="219"/>
      <c r="O18" s="219"/>
      <c r="P18" s="219"/>
      <c r="Q18" s="219"/>
      <c r="R18" s="219"/>
      <c r="S18" s="219"/>
    </row>
    <row r="19" spans="1:19">
      <c r="A19" s="219"/>
      <c r="B19" s="64" t="s">
        <v>22</v>
      </c>
      <c r="C19" s="230">
        <v>89238</v>
      </c>
      <c r="D19" s="230">
        <v>2184</v>
      </c>
      <c r="E19" s="219"/>
      <c r="F19" s="332">
        <v>76475</v>
      </c>
      <c r="G19" s="332">
        <v>57652</v>
      </c>
      <c r="H19" s="219"/>
      <c r="I19" s="219"/>
      <c r="J19" s="219"/>
      <c r="K19" s="219"/>
      <c r="L19" s="219"/>
      <c r="M19" s="219"/>
      <c r="N19" s="219"/>
      <c r="O19" s="219"/>
      <c r="P19" s="219"/>
      <c r="Q19" s="219"/>
      <c r="R19" s="219"/>
      <c r="S19" s="219"/>
    </row>
    <row r="20" spans="1:19">
      <c r="A20" s="219"/>
      <c r="B20" s="64" t="s">
        <v>24</v>
      </c>
      <c r="C20" s="230">
        <v>91572</v>
      </c>
      <c r="D20" s="230">
        <v>1122</v>
      </c>
      <c r="E20" s="219"/>
      <c r="F20" s="332">
        <v>76475</v>
      </c>
      <c r="G20" s="332">
        <v>57652</v>
      </c>
      <c r="H20" s="219"/>
      <c r="I20" s="219"/>
      <c r="J20" s="219"/>
      <c r="K20" s="219"/>
      <c r="L20" s="219"/>
      <c r="M20" s="219"/>
      <c r="N20" s="219"/>
      <c r="O20" s="219"/>
      <c r="P20" s="219"/>
      <c r="Q20" s="219"/>
      <c r="R20" s="219"/>
      <c r="S20" s="219"/>
    </row>
    <row r="21" spans="1:19">
      <c r="A21" s="219"/>
      <c r="B21" s="64" t="s">
        <v>25</v>
      </c>
      <c r="C21" s="230">
        <v>91807</v>
      </c>
      <c r="D21" s="230">
        <v>1342</v>
      </c>
      <c r="E21" s="219"/>
      <c r="F21" s="332">
        <v>76475</v>
      </c>
      <c r="G21" s="332">
        <v>57652</v>
      </c>
      <c r="H21" s="219"/>
      <c r="I21" s="219"/>
      <c r="J21" s="219"/>
      <c r="K21" s="219"/>
      <c r="L21" s="219"/>
      <c r="M21" s="219"/>
      <c r="N21" s="219"/>
      <c r="O21" s="219"/>
      <c r="P21" s="219"/>
      <c r="Q21" s="219"/>
      <c r="R21" s="219"/>
      <c r="S21" s="219"/>
    </row>
    <row r="22" spans="1:19">
      <c r="A22" s="219"/>
      <c r="B22" s="64" t="s">
        <v>21</v>
      </c>
      <c r="C22" s="230">
        <v>106046</v>
      </c>
      <c r="D22" s="230">
        <v>1955</v>
      </c>
      <c r="E22" s="219"/>
      <c r="F22" s="332">
        <v>76475</v>
      </c>
      <c r="G22" s="332">
        <v>57652</v>
      </c>
      <c r="H22" s="219"/>
      <c r="I22" s="219"/>
      <c r="J22" s="219"/>
      <c r="K22" s="219"/>
      <c r="L22" s="219"/>
      <c r="M22" s="219"/>
      <c r="N22" s="219"/>
      <c r="O22" s="219"/>
      <c r="P22" s="219"/>
      <c r="Q22" s="219"/>
      <c r="R22" s="219"/>
      <c r="S22" s="219"/>
    </row>
    <row r="23" spans="1:19">
      <c r="A23" s="219"/>
      <c r="B23" s="64" t="s">
        <v>20</v>
      </c>
      <c r="C23" s="230">
        <v>107034</v>
      </c>
      <c r="D23" s="230">
        <v>1215</v>
      </c>
      <c r="E23" s="219"/>
      <c r="F23" s="332">
        <v>76475</v>
      </c>
      <c r="G23" s="332">
        <v>57652</v>
      </c>
      <c r="H23" s="219"/>
      <c r="I23" s="219"/>
      <c r="J23" s="219"/>
      <c r="K23" s="219"/>
      <c r="L23" s="219"/>
      <c r="M23" s="219"/>
      <c r="N23" s="219"/>
      <c r="O23" s="219"/>
      <c r="P23" s="219"/>
      <c r="Q23" s="219"/>
      <c r="R23" s="219"/>
      <c r="S23" s="219"/>
    </row>
    <row r="24" spans="1:19">
      <c r="A24" s="219"/>
      <c r="B24" s="64" t="s">
        <v>19</v>
      </c>
      <c r="C24" s="230">
        <v>110969</v>
      </c>
      <c r="D24" s="230">
        <v>2182</v>
      </c>
      <c r="E24" s="219"/>
      <c r="F24" s="332">
        <v>76475</v>
      </c>
      <c r="G24" s="332">
        <v>57652</v>
      </c>
      <c r="H24" s="219"/>
      <c r="I24" s="219"/>
      <c r="J24" s="219"/>
      <c r="K24" s="219"/>
      <c r="L24" s="219"/>
      <c r="M24" s="219"/>
      <c r="N24" s="219"/>
      <c r="O24" s="219"/>
      <c r="P24" s="219"/>
      <c r="Q24" s="219"/>
      <c r="R24" s="219"/>
      <c r="S24" s="219"/>
    </row>
    <row r="25" spans="1:19">
      <c r="A25" s="219"/>
      <c r="B25" s="88" t="s">
        <v>64</v>
      </c>
      <c r="C25" s="89">
        <v>57652</v>
      </c>
      <c r="D25" s="90">
        <v>138</v>
      </c>
      <c r="E25" s="10"/>
      <c r="F25" s="219"/>
      <c r="G25" s="219"/>
      <c r="H25" s="219"/>
      <c r="I25" s="219"/>
      <c r="J25" s="219"/>
      <c r="K25" s="219"/>
      <c r="L25" s="219"/>
      <c r="M25" s="219"/>
      <c r="N25" s="219"/>
      <c r="O25" s="219"/>
      <c r="P25" s="219"/>
      <c r="Q25" s="219"/>
      <c r="R25" s="219"/>
      <c r="S25" s="219"/>
    </row>
    <row r="26" spans="1:19">
      <c r="A26" s="219"/>
      <c r="B26" s="88" t="s">
        <v>55</v>
      </c>
      <c r="C26" s="226">
        <v>76475</v>
      </c>
      <c r="D26" s="226">
        <v>425</v>
      </c>
      <c r="E26" s="219"/>
      <c r="F26" s="219"/>
      <c r="G26" s="219"/>
      <c r="H26" s="219"/>
      <c r="I26" s="219"/>
      <c r="J26" s="219"/>
      <c r="K26" s="219"/>
      <c r="L26" s="219"/>
      <c r="M26" s="219"/>
      <c r="N26" s="219"/>
      <c r="O26" s="219"/>
      <c r="P26" s="219"/>
      <c r="Q26" s="219"/>
      <c r="R26" s="219"/>
      <c r="S26" s="219"/>
    </row>
    <row r="27" spans="1:19">
      <c r="A27" s="219"/>
      <c r="B27" s="64"/>
      <c r="C27" s="219"/>
      <c r="D27" s="219"/>
      <c r="E27" s="219"/>
      <c r="F27" s="219"/>
      <c r="G27" s="219"/>
      <c r="H27" s="219"/>
      <c r="I27" s="219"/>
      <c r="J27" s="219"/>
      <c r="K27" s="219"/>
      <c r="L27" s="219"/>
      <c r="M27" s="219"/>
      <c r="N27" s="219"/>
      <c r="O27" s="219"/>
      <c r="P27" s="219"/>
      <c r="Q27" s="219"/>
      <c r="R27" s="219"/>
      <c r="S27" s="219"/>
    </row>
    <row r="28" spans="1:19">
      <c r="A28" s="353" t="s">
        <v>115</v>
      </c>
      <c r="B28" s="353"/>
      <c r="C28" s="353"/>
      <c r="D28" s="353"/>
      <c r="E28" s="353"/>
      <c r="F28" s="353"/>
      <c r="G28" s="353"/>
      <c r="H28" s="353"/>
      <c r="I28" s="219"/>
      <c r="J28" s="219"/>
      <c r="K28" s="219"/>
      <c r="L28" s="219"/>
      <c r="M28" s="219"/>
      <c r="N28" s="219"/>
      <c r="O28" s="219"/>
      <c r="P28" s="219"/>
      <c r="Q28" s="219"/>
      <c r="R28" s="219"/>
      <c r="S28" s="219"/>
    </row>
    <row r="29" spans="1:19">
      <c r="A29" s="352" t="s">
        <v>77</v>
      </c>
      <c r="B29" s="352"/>
      <c r="C29" s="352"/>
      <c r="D29" s="352"/>
      <c r="E29" s="352"/>
      <c r="F29" s="352"/>
      <c r="G29" s="352"/>
      <c r="H29" s="352"/>
      <c r="I29" s="219"/>
      <c r="J29" s="219"/>
      <c r="K29" s="219"/>
      <c r="L29" s="219"/>
      <c r="M29" s="219"/>
      <c r="N29" s="219"/>
      <c r="O29" s="219"/>
      <c r="P29" s="219"/>
      <c r="Q29" s="219"/>
      <c r="R29" s="219"/>
      <c r="S29" s="219"/>
    </row>
    <row r="31" spans="1:19" s="85" customFormat="1">
      <c r="A31" s="351" t="s">
        <v>482</v>
      </c>
      <c r="B31" s="351"/>
      <c r="C31" s="351"/>
      <c r="D31" s="351"/>
      <c r="E31" s="351"/>
      <c r="F31" s="351"/>
      <c r="G31" s="351"/>
      <c r="H31" s="351"/>
    </row>
    <row r="32" spans="1:19">
      <c r="A32" s="219"/>
      <c r="B32" s="219"/>
      <c r="C32" s="219"/>
      <c r="D32" s="219"/>
      <c r="E32" s="219"/>
      <c r="F32" s="219"/>
      <c r="G32" s="219"/>
      <c r="H32" s="219"/>
      <c r="I32" s="6"/>
      <c r="J32" s="6"/>
      <c r="K32" s="7"/>
      <c r="L32" s="7"/>
      <c r="M32" s="7"/>
      <c r="N32" s="7"/>
      <c r="O32" s="6"/>
      <c r="P32" s="6"/>
      <c r="Q32" s="6"/>
      <c r="R32" s="6"/>
      <c r="S32" s="6"/>
    </row>
    <row r="33" spans="1:19" ht="36">
      <c r="A33" s="219"/>
      <c r="B33" s="219"/>
      <c r="C33" s="83" t="s">
        <v>114</v>
      </c>
      <c r="D33" s="83" t="s">
        <v>48</v>
      </c>
      <c r="E33" s="15"/>
      <c r="F33" s="16"/>
      <c r="G33" s="219"/>
      <c r="H33" s="219"/>
      <c r="I33" s="6"/>
      <c r="J33" s="6"/>
      <c r="K33" s="7"/>
      <c r="L33" s="7"/>
      <c r="M33" s="7"/>
      <c r="N33" s="7"/>
      <c r="O33" s="6"/>
      <c r="P33" s="6"/>
      <c r="Q33" s="6"/>
      <c r="R33" s="6"/>
      <c r="S33" s="6"/>
    </row>
    <row r="34" spans="1:19">
      <c r="A34" s="219"/>
      <c r="B34" s="24">
        <v>2013</v>
      </c>
      <c r="C34" s="247">
        <v>58442</v>
      </c>
      <c r="D34" s="247">
        <v>1120</v>
      </c>
      <c r="E34" s="5"/>
      <c r="F34" s="5"/>
      <c r="G34" s="219"/>
      <c r="H34" s="219"/>
      <c r="I34" s="219"/>
      <c r="J34" s="219"/>
      <c r="K34" s="14"/>
      <c r="L34" s="14"/>
      <c r="M34" s="14"/>
      <c r="N34" s="14"/>
      <c r="O34" s="219"/>
      <c r="P34" s="219"/>
      <c r="Q34" s="219"/>
      <c r="R34" s="219"/>
      <c r="S34" s="219"/>
    </row>
    <row r="35" spans="1:19">
      <c r="A35" s="219"/>
      <c r="B35" s="24">
        <v>2014</v>
      </c>
      <c r="C35" s="247">
        <v>58973</v>
      </c>
      <c r="D35" s="247">
        <v>1294</v>
      </c>
      <c r="E35" s="5"/>
      <c r="F35" s="5"/>
      <c r="G35" s="219"/>
      <c r="H35" s="219"/>
      <c r="I35" s="219"/>
      <c r="J35" s="219"/>
      <c r="K35" s="14"/>
      <c r="L35" s="14"/>
      <c r="M35" s="14"/>
      <c r="N35" s="14"/>
      <c r="O35" s="219"/>
      <c r="P35" s="219"/>
      <c r="Q35" s="219"/>
      <c r="R35" s="219"/>
      <c r="S35" s="219"/>
    </row>
    <row r="36" spans="1:19">
      <c r="A36" s="219"/>
      <c r="B36" s="23">
        <v>2015</v>
      </c>
      <c r="C36" s="247">
        <v>59741</v>
      </c>
      <c r="D36" s="247">
        <v>1178</v>
      </c>
      <c r="E36" s="5"/>
      <c r="F36" s="5"/>
      <c r="G36" s="219"/>
      <c r="H36" s="219"/>
      <c r="I36" s="219"/>
      <c r="J36" s="219"/>
      <c r="K36" s="14"/>
      <c r="L36" s="14"/>
      <c r="M36" s="14"/>
      <c r="N36" s="14"/>
      <c r="O36" s="219"/>
      <c r="P36" s="219"/>
      <c r="Q36" s="219"/>
      <c r="R36" s="219"/>
      <c r="S36" s="219"/>
    </row>
    <row r="37" spans="1:19">
      <c r="A37" s="219"/>
      <c r="B37" s="24">
        <v>2016</v>
      </c>
      <c r="C37" s="247">
        <v>60894</v>
      </c>
      <c r="D37" s="247">
        <v>710</v>
      </c>
      <c r="E37" s="5"/>
      <c r="F37" s="5"/>
      <c r="G37" s="219"/>
      <c r="H37" s="219"/>
      <c r="I37" s="219"/>
      <c r="J37" s="219"/>
      <c r="K37" s="14"/>
      <c r="L37" s="14"/>
      <c r="M37" s="14"/>
      <c r="N37" s="14"/>
      <c r="O37" s="219"/>
      <c r="P37" s="219"/>
      <c r="Q37" s="219"/>
      <c r="R37" s="219"/>
      <c r="S37" s="219"/>
    </row>
    <row r="38" spans="1:19">
      <c r="A38" s="219"/>
      <c r="B38" s="24">
        <v>2017</v>
      </c>
      <c r="C38" s="247">
        <v>62681</v>
      </c>
      <c r="D38" s="247">
        <v>990</v>
      </c>
      <c r="E38" s="5"/>
      <c r="F38" s="5"/>
      <c r="G38" s="219"/>
      <c r="H38" s="219"/>
      <c r="I38" s="219"/>
      <c r="J38" s="219"/>
      <c r="K38" s="14"/>
      <c r="L38" s="14"/>
      <c r="M38" s="14"/>
      <c r="N38" s="14"/>
      <c r="O38" s="219"/>
      <c r="P38" s="219"/>
      <c r="Q38" s="219"/>
      <c r="R38" s="219"/>
      <c r="S38" s="219"/>
    </row>
    <row r="39" spans="1:19">
      <c r="A39" s="6"/>
      <c r="B39" s="6"/>
      <c r="C39" s="6"/>
      <c r="D39" s="6"/>
      <c r="E39" s="6"/>
      <c r="F39" s="6"/>
      <c r="G39" s="6"/>
      <c r="H39" s="6"/>
      <c r="I39" s="219"/>
      <c r="J39" s="219"/>
      <c r="K39" s="219"/>
      <c r="L39" s="219"/>
      <c r="M39" s="219"/>
      <c r="N39" s="219"/>
      <c r="O39" s="219"/>
      <c r="P39" s="219"/>
      <c r="Q39" s="219"/>
      <c r="R39" s="219"/>
      <c r="S39" s="219"/>
    </row>
    <row r="40" spans="1:19">
      <c r="A40" s="353" t="s">
        <v>116</v>
      </c>
      <c r="B40" s="353"/>
      <c r="C40" s="353"/>
      <c r="D40" s="353"/>
      <c r="E40" s="353"/>
      <c r="F40" s="353"/>
      <c r="G40" s="353"/>
      <c r="H40" s="353"/>
      <c r="I40" s="219"/>
      <c r="J40" s="219"/>
      <c r="K40" s="219"/>
      <c r="L40" s="219"/>
      <c r="M40" s="219"/>
      <c r="N40" s="219"/>
      <c r="O40" s="219"/>
      <c r="P40" s="219"/>
      <c r="Q40" s="219"/>
      <c r="R40" s="219"/>
      <c r="S40" s="219"/>
    </row>
    <row r="41" spans="1:19">
      <c r="A41" s="352" t="s">
        <v>77</v>
      </c>
      <c r="B41" s="352"/>
      <c r="C41" s="352"/>
      <c r="D41" s="352"/>
      <c r="E41" s="352"/>
      <c r="F41" s="352"/>
      <c r="G41" s="352"/>
      <c r="H41" s="352"/>
      <c r="I41" s="219"/>
      <c r="J41" s="219"/>
      <c r="K41" s="219"/>
      <c r="L41" s="219"/>
      <c r="M41" s="219"/>
      <c r="N41" s="219"/>
      <c r="O41" s="219"/>
      <c r="P41" s="219"/>
      <c r="Q41" s="219"/>
      <c r="R41" s="219"/>
      <c r="S41" s="219"/>
    </row>
    <row r="42" spans="1:19">
      <c r="A42" s="6"/>
      <c r="B42" s="6"/>
      <c r="C42" s="6"/>
      <c r="D42" s="6"/>
      <c r="E42" s="6"/>
      <c r="F42" s="6"/>
      <c r="G42" s="6"/>
      <c r="H42" s="6"/>
      <c r="I42" s="219"/>
      <c r="J42" s="22"/>
      <c r="K42" s="22"/>
      <c r="L42" s="22"/>
      <c r="M42" s="22"/>
      <c r="N42" s="22"/>
      <c r="O42" s="22"/>
      <c r="P42" s="219"/>
      <c r="Q42" s="219"/>
      <c r="R42" s="219"/>
      <c r="S42" s="219"/>
    </row>
    <row r="43" spans="1:19" s="85" customFormat="1">
      <c r="A43" s="351" t="s">
        <v>381</v>
      </c>
      <c r="B43" s="351"/>
      <c r="C43" s="351"/>
      <c r="D43" s="351"/>
      <c r="E43" s="351"/>
      <c r="F43" s="351"/>
      <c r="G43" s="351"/>
      <c r="H43" s="351"/>
    </row>
    <row r="44" spans="1:19">
      <c r="A44" s="219"/>
      <c r="B44" s="219"/>
      <c r="C44" s="219"/>
      <c r="D44" s="219"/>
      <c r="E44" s="219"/>
      <c r="F44" s="219"/>
      <c r="G44" s="219"/>
      <c r="H44" s="219"/>
      <c r="I44" s="6"/>
      <c r="J44" s="6"/>
      <c r="K44" s="7"/>
      <c r="L44" s="7"/>
      <c r="M44" s="7"/>
      <c r="N44" s="7"/>
      <c r="O44" s="6"/>
      <c r="P44" s="6"/>
      <c r="Q44" s="6"/>
      <c r="R44" s="6"/>
      <c r="S44" s="6"/>
    </row>
    <row r="45" spans="1:19" ht="45">
      <c r="A45" s="219"/>
      <c r="B45" s="219"/>
      <c r="C45" s="83" t="s">
        <v>114</v>
      </c>
      <c r="D45" s="83" t="s">
        <v>48</v>
      </c>
      <c r="E45" s="15" t="s">
        <v>555</v>
      </c>
      <c r="F45" s="16"/>
      <c r="G45" s="219"/>
      <c r="H45" s="219"/>
      <c r="I45" s="6"/>
      <c r="J45" s="6"/>
      <c r="K45" s="7"/>
      <c r="L45" s="7"/>
      <c r="M45" s="7"/>
      <c r="N45" s="7"/>
      <c r="O45" s="6"/>
      <c r="P45" s="6"/>
      <c r="Q45" s="6"/>
      <c r="R45" s="6"/>
      <c r="S45" s="6"/>
    </row>
    <row r="46" spans="1:19">
      <c r="A46" s="219"/>
      <c r="B46" s="217" t="s">
        <v>443</v>
      </c>
      <c r="C46" s="247">
        <v>43424</v>
      </c>
      <c r="D46" s="247">
        <v>1814</v>
      </c>
      <c r="E46" s="337">
        <v>62681</v>
      </c>
      <c r="F46" s="5"/>
      <c r="G46" s="219"/>
      <c r="H46" s="219"/>
      <c r="I46" s="219"/>
      <c r="J46" s="219"/>
      <c r="K46" s="14"/>
      <c r="L46" s="14"/>
      <c r="M46" s="14"/>
      <c r="N46" s="14"/>
      <c r="O46" s="219"/>
      <c r="P46" s="219"/>
      <c r="Q46" s="219"/>
      <c r="R46" s="219"/>
      <c r="S46" s="219"/>
    </row>
    <row r="47" spans="1:19" ht="30">
      <c r="A47" s="219"/>
      <c r="B47" s="217" t="s">
        <v>444</v>
      </c>
      <c r="C47" s="247">
        <v>50477</v>
      </c>
      <c r="D47" s="247">
        <v>3279</v>
      </c>
      <c r="E47" s="337">
        <v>62681</v>
      </c>
      <c r="F47" s="5"/>
      <c r="G47" s="219"/>
      <c r="H47" s="219"/>
      <c r="I47" s="219"/>
      <c r="J47" s="219"/>
      <c r="K47" s="14"/>
      <c r="L47" s="14"/>
      <c r="M47" s="14"/>
      <c r="N47" s="14"/>
      <c r="O47" s="219"/>
      <c r="P47" s="219"/>
      <c r="Q47" s="219"/>
      <c r="R47" s="219"/>
      <c r="S47" s="219"/>
    </row>
    <row r="48" spans="1:19">
      <c r="A48" s="219"/>
      <c r="B48" s="217" t="s">
        <v>455</v>
      </c>
      <c r="C48" s="247">
        <v>54471</v>
      </c>
      <c r="D48" s="247">
        <v>4848</v>
      </c>
      <c r="E48" s="337">
        <v>62681</v>
      </c>
      <c r="F48" s="5"/>
      <c r="G48" s="219"/>
      <c r="H48" s="219"/>
      <c r="I48" s="219"/>
      <c r="J48" s="219"/>
      <c r="K48" s="14"/>
      <c r="L48" s="14"/>
      <c r="M48" s="14"/>
      <c r="N48" s="14"/>
      <c r="O48" s="219"/>
      <c r="P48" s="219"/>
      <c r="Q48" s="219"/>
      <c r="R48" s="219"/>
      <c r="S48" s="219"/>
    </row>
    <row r="49" spans="1:14">
      <c r="A49" s="219"/>
      <c r="B49" s="217" t="s">
        <v>438</v>
      </c>
      <c r="C49" s="247">
        <v>56701</v>
      </c>
      <c r="D49" s="247">
        <v>3179</v>
      </c>
      <c r="E49" s="337">
        <v>62681</v>
      </c>
      <c r="F49" s="5"/>
      <c r="G49" s="219"/>
      <c r="H49" s="219"/>
      <c r="I49" s="219"/>
      <c r="J49" s="219"/>
      <c r="K49" s="14"/>
      <c r="L49" s="14"/>
      <c r="M49" s="14"/>
      <c r="N49" s="14"/>
    </row>
    <row r="50" spans="1:14">
      <c r="A50" s="219"/>
      <c r="B50" s="217" t="s">
        <v>442</v>
      </c>
      <c r="C50" s="247">
        <v>57269</v>
      </c>
      <c r="D50" s="247">
        <v>2811</v>
      </c>
      <c r="E50" s="337">
        <v>62681</v>
      </c>
      <c r="F50" s="5"/>
      <c r="G50" s="219"/>
      <c r="H50" s="219"/>
      <c r="I50" s="219"/>
      <c r="J50" s="219"/>
      <c r="K50" s="14"/>
      <c r="L50" s="14"/>
      <c r="M50" s="14"/>
      <c r="N50" s="14"/>
    </row>
    <row r="51" spans="1:14">
      <c r="A51" s="219"/>
      <c r="B51" s="217" t="s">
        <v>454</v>
      </c>
      <c r="C51" s="247">
        <v>59313</v>
      </c>
      <c r="D51" s="247">
        <v>9423</v>
      </c>
      <c r="E51" s="337">
        <v>62681</v>
      </c>
      <c r="F51" s="5"/>
      <c r="G51" s="219"/>
      <c r="H51" s="219"/>
      <c r="I51" s="219"/>
      <c r="J51" s="219"/>
      <c r="K51" s="14"/>
      <c r="L51" s="14"/>
      <c r="M51" s="14"/>
      <c r="N51" s="14"/>
    </row>
    <row r="52" spans="1:14">
      <c r="A52" s="219"/>
      <c r="B52" s="217" t="s">
        <v>453</v>
      </c>
      <c r="C52" s="247">
        <v>61168</v>
      </c>
      <c r="D52" s="247">
        <v>3447</v>
      </c>
      <c r="E52" s="337">
        <v>62681</v>
      </c>
      <c r="F52" s="5"/>
      <c r="G52" s="219"/>
      <c r="H52" s="219"/>
      <c r="I52" s="219"/>
      <c r="J52" s="219"/>
      <c r="K52" s="14"/>
      <c r="L52" s="14"/>
      <c r="M52" s="14"/>
      <c r="N52" s="14"/>
    </row>
    <row r="53" spans="1:14">
      <c r="A53" s="219"/>
      <c r="B53" s="217" t="s">
        <v>440</v>
      </c>
      <c r="C53" s="247">
        <v>62739</v>
      </c>
      <c r="D53" s="247">
        <v>1642</v>
      </c>
      <c r="E53" s="337">
        <v>62681</v>
      </c>
      <c r="F53" s="5"/>
      <c r="G53" s="219"/>
      <c r="H53" s="219"/>
      <c r="I53" s="219"/>
      <c r="J53" s="219"/>
      <c r="K53" s="14"/>
      <c r="L53" s="14"/>
      <c r="M53" s="14"/>
      <c r="N53" s="14"/>
    </row>
    <row r="54" spans="1:14">
      <c r="A54" s="219"/>
      <c r="B54" s="217" t="s">
        <v>441</v>
      </c>
      <c r="C54" s="247">
        <v>63271</v>
      </c>
      <c r="D54" s="247">
        <v>3383</v>
      </c>
      <c r="E54" s="337">
        <v>62681</v>
      </c>
      <c r="F54" s="5"/>
      <c r="G54" s="219"/>
      <c r="H54" s="219"/>
      <c r="I54" s="219"/>
      <c r="J54" s="219"/>
      <c r="K54" s="14"/>
      <c r="L54" s="14"/>
      <c r="M54" s="14"/>
      <c r="N54" s="14"/>
    </row>
    <row r="55" spans="1:14">
      <c r="A55" s="219"/>
      <c r="B55" s="217" t="s">
        <v>452</v>
      </c>
      <c r="C55" s="247">
        <v>84841</v>
      </c>
      <c r="D55" s="247">
        <v>12887</v>
      </c>
      <c r="E55" s="337">
        <v>62681</v>
      </c>
      <c r="F55" s="1"/>
      <c r="G55" s="219"/>
      <c r="H55" s="219"/>
      <c r="I55" s="219"/>
      <c r="J55" s="219"/>
      <c r="K55" s="14"/>
      <c r="L55" s="14"/>
      <c r="M55" s="14"/>
      <c r="N55" s="14"/>
    </row>
    <row r="56" spans="1:14">
      <c r="A56" s="219"/>
      <c r="B56" s="217" t="s">
        <v>451</v>
      </c>
      <c r="C56" s="247">
        <v>99883</v>
      </c>
      <c r="D56" s="247">
        <v>8566</v>
      </c>
      <c r="E56" s="337">
        <v>62681</v>
      </c>
      <c r="F56" s="1"/>
      <c r="G56" s="219"/>
      <c r="H56" s="219"/>
      <c r="I56" s="219"/>
      <c r="J56" s="219"/>
      <c r="K56" s="14"/>
      <c r="L56" s="14"/>
      <c r="M56" s="14"/>
      <c r="N56" s="14"/>
    </row>
    <row r="57" spans="1:14">
      <c r="A57" s="219"/>
      <c r="B57" s="217" t="s">
        <v>439</v>
      </c>
      <c r="C57" s="247">
        <v>127523</v>
      </c>
      <c r="D57" s="247">
        <v>4550</v>
      </c>
      <c r="E57" s="337">
        <v>62681</v>
      </c>
      <c r="F57" s="5"/>
      <c r="G57" s="219"/>
      <c r="H57" s="219"/>
      <c r="I57" s="219"/>
      <c r="J57" s="219"/>
      <c r="K57" s="14"/>
      <c r="L57" s="14"/>
      <c r="M57" s="14"/>
      <c r="N57" s="14"/>
    </row>
    <row r="58" spans="1:14">
      <c r="A58" s="219"/>
      <c r="B58" s="256"/>
      <c r="C58" s="222"/>
      <c r="D58" s="222"/>
      <c r="E58" s="5"/>
      <c r="F58" s="5"/>
      <c r="G58" s="219"/>
      <c r="H58" s="219"/>
      <c r="I58" s="219"/>
      <c r="J58" s="219"/>
      <c r="K58" s="14"/>
      <c r="L58" s="14"/>
      <c r="M58" s="14"/>
      <c r="N58" s="14"/>
    </row>
    <row r="59" spans="1:14">
      <c r="A59" s="219"/>
      <c r="B59" s="256"/>
      <c r="C59" s="222"/>
      <c r="D59" s="222"/>
      <c r="E59" s="5"/>
      <c r="F59" s="5"/>
      <c r="G59" s="219"/>
      <c r="H59" s="219"/>
      <c r="I59" s="219"/>
      <c r="J59" s="219"/>
      <c r="K59" s="14"/>
      <c r="L59" s="14"/>
      <c r="M59" s="14"/>
      <c r="N59" s="14"/>
    </row>
    <row r="60" spans="1:14">
      <c r="A60" s="219"/>
      <c r="B60" s="256"/>
      <c r="C60" s="222"/>
      <c r="D60" s="222"/>
      <c r="E60" s="5"/>
      <c r="F60" s="5"/>
      <c r="G60" s="219"/>
      <c r="H60" s="219"/>
      <c r="I60" s="219"/>
      <c r="J60" s="219"/>
      <c r="K60" s="14"/>
      <c r="L60" s="14"/>
      <c r="M60" s="14"/>
      <c r="N60" s="14"/>
    </row>
    <row r="61" spans="1:14">
      <c r="A61" s="219"/>
      <c r="B61" s="256"/>
      <c r="C61" s="222"/>
      <c r="D61" s="222"/>
      <c r="E61" s="5"/>
      <c r="F61" s="5"/>
      <c r="G61" s="219"/>
      <c r="H61" s="219"/>
      <c r="I61" s="219"/>
      <c r="J61" s="219"/>
      <c r="K61" s="14"/>
      <c r="L61" s="14"/>
      <c r="M61" s="14"/>
      <c r="N61" s="14"/>
    </row>
    <row r="62" spans="1:14">
      <c r="A62" s="219"/>
      <c r="B62" s="1"/>
      <c r="C62" s="3"/>
      <c r="D62" s="4"/>
      <c r="E62" s="1"/>
      <c r="F62" s="11"/>
      <c r="G62" s="219"/>
      <c r="H62" s="219"/>
      <c r="I62" s="219"/>
      <c r="J62" s="219"/>
      <c r="K62" s="14"/>
      <c r="L62" s="14"/>
      <c r="M62" s="14"/>
      <c r="N62" s="14"/>
    </row>
    <row r="63" spans="1:14">
      <c r="I63" s="219"/>
      <c r="J63" s="219"/>
      <c r="K63" s="219"/>
      <c r="L63" s="219"/>
      <c r="M63" s="219"/>
      <c r="N63" s="219"/>
    </row>
    <row r="64" spans="1:14">
      <c r="I64" s="219"/>
      <c r="J64" s="219"/>
      <c r="K64" s="219"/>
      <c r="L64" s="219"/>
      <c r="M64" s="219"/>
      <c r="N64" s="219"/>
    </row>
    <row r="117" spans="1:8">
      <c r="A117" s="353" t="s">
        <v>115</v>
      </c>
      <c r="B117" s="353"/>
      <c r="C117" s="353"/>
      <c r="D117" s="353"/>
      <c r="E117" s="353"/>
      <c r="F117" s="353"/>
      <c r="G117" s="353"/>
      <c r="H117" s="353"/>
    </row>
    <row r="118" spans="1:8">
      <c r="A118" s="352" t="s">
        <v>77</v>
      </c>
      <c r="B118" s="352"/>
      <c r="C118" s="352"/>
      <c r="D118" s="352"/>
      <c r="E118" s="352"/>
      <c r="F118" s="352"/>
      <c r="G118" s="352"/>
      <c r="H118" s="352"/>
    </row>
  </sheetData>
  <sortState ref="B46:D57">
    <sortCondition ref="C46:C57"/>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7"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5" customFormat="1">
      <c r="A1" s="351" t="s">
        <v>563</v>
      </c>
      <c r="B1" s="351"/>
      <c r="C1" s="351"/>
      <c r="D1" s="351"/>
      <c r="E1" s="351"/>
      <c r="F1" s="351"/>
      <c r="G1" s="351"/>
      <c r="H1" s="351"/>
      <c r="J1" s="268"/>
      <c r="K1" s="268"/>
      <c r="L1" s="268"/>
      <c r="M1" s="268"/>
      <c r="N1" s="268"/>
      <c r="O1" s="268"/>
    </row>
    <row r="2" spans="1:15">
      <c r="A2" s="249"/>
      <c r="B2" s="249"/>
      <c r="D2" s="249"/>
      <c r="E2" s="249"/>
      <c r="F2" s="249"/>
      <c r="G2" s="249"/>
      <c r="H2" s="249"/>
      <c r="I2" s="219"/>
      <c r="J2" s="219"/>
      <c r="K2" s="219"/>
      <c r="L2" s="219"/>
      <c r="M2" s="219"/>
      <c r="N2" s="219"/>
      <c r="O2" s="219"/>
    </row>
    <row r="3" spans="1:15" ht="36.75">
      <c r="A3" s="219"/>
      <c r="B3" s="64"/>
      <c r="C3" s="249" t="s">
        <v>375</v>
      </c>
      <c r="D3" s="168" t="s">
        <v>48</v>
      </c>
      <c r="E3" s="219" t="s">
        <v>83</v>
      </c>
      <c r="F3" s="219" t="s">
        <v>524</v>
      </c>
      <c r="G3" s="219"/>
      <c r="H3" s="219"/>
      <c r="I3" s="219"/>
      <c r="J3" s="219"/>
      <c r="K3" s="219"/>
      <c r="L3" s="219"/>
      <c r="M3" s="219"/>
      <c r="N3" s="219"/>
      <c r="O3" s="219"/>
    </row>
    <row r="4" spans="1:15">
      <c r="A4" s="219"/>
      <c r="B4" s="64" t="s">
        <v>19</v>
      </c>
      <c r="C4" s="169">
        <v>0.13</v>
      </c>
      <c r="D4" s="171" t="s">
        <v>126</v>
      </c>
      <c r="E4" s="219"/>
      <c r="F4" s="257">
        <v>0.19</v>
      </c>
      <c r="G4" s="219"/>
      <c r="H4" s="219"/>
      <c r="I4" s="219"/>
      <c r="J4" s="219"/>
      <c r="K4" s="219"/>
      <c r="L4" s="219"/>
      <c r="M4" s="219"/>
      <c r="N4" s="219"/>
      <c r="O4" s="219"/>
    </row>
    <row r="5" spans="1:15">
      <c r="A5" s="219"/>
      <c r="B5" s="64" t="s">
        <v>23</v>
      </c>
      <c r="C5" s="169">
        <v>0.14000000000000001</v>
      </c>
      <c r="D5" s="170" t="s">
        <v>119</v>
      </c>
      <c r="E5" s="172"/>
      <c r="F5" s="257">
        <v>0.19</v>
      </c>
      <c r="G5" s="219"/>
      <c r="H5" s="219"/>
      <c r="I5" s="219"/>
      <c r="J5" s="219"/>
      <c r="K5" s="219"/>
      <c r="L5" s="219"/>
      <c r="M5" s="219"/>
      <c r="N5" s="219"/>
      <c r="O5" s="219"/>
    </row>
    <row r="6" spans="1:15">
      <c r="A6" s="219"/>
      <c r="B6" s="64" t="s">
        <v>20</v>
      </c>
      <c r="C6" s="169">
        <v>0.14000000000000001</v>
      </c>
      <c r="D6" s="171" t="s">
        <v>129</v>
      </c>
      <c r="E6" s="219"/>
      <c r="F6" s="257">
        <v>0.19</v>
      </c>
      <c r="G6" s="219"/>
      <c r="H6" s="219"/>
      <c r="I6" s="219"/>
      <c r="J6" s="219"/>
      <c r="K6" s="219"/>
      <c r="L6" s="219"/>
      <c r="M6" s="219"/>
      <c r="N6" s="219"/>
      <c r="O6" s="219"/>
    </row>
    <row r="7" spans="1:15">
      <c r="A7" s="219"/>
      <c r="B7" s="64" t="s">
        <v>22</v>
      </c>
      <c r="C7" s="169">
        <v>0.14000000000000001</v>
      </c>
      <c r="D7" s="171" t="s">
        <v>132</v>
      </c>
      <c r="E7" s="219"/>
      <c r="F7" s="257">
        <v>0.19</v>
      </c>
      <c r="G7" s="219"/>
      <c r="H7" s="219"/>
      <c r="I7" s="219"/>
      <c r="J7" s="219"/>
      <c r="K7" s="219"/>
      <c r="L7" s="219"/>
      <c r="M7" s="219"/>
      <c r="N7" s="219"/>
      <c r="O7" s="219"/>
    </row>
    <row r="8" spans="1:15">
      <c r="A8" s="219"/>
      <c r="B8" s="64" t="s">
        <v>27</v>
      </c>
      <c r="C8" s="169">
        <v>0.15</v>
      </c>
      <c r="D8" s="170" t="s">
        <v>124</v>
      </c>
      <c r="E8" s="219"/>
      <c r="F8" s="257">
        <v>0.19</v>
      </c>
      <c r="G8" s="219"/>
      <c r="H8" s="219"/>
      <c r="I8" s="219"/>
      <c r="J8" s="219"/>
      <c r="K8" s="219"/>
      <c r="L8" s="219"/>
      <c r="M8" s="219"/>
      <c r="N8" s="219"/>
      <c r="O8" s="219"/>
    </row>
    <row r="9" spans="1:15">
      <c r="A9" s="219"/>
      <c r="B9" s="64" t="s">
        <v>21</v>
      </c>
      <c r="C9" s="169">
        <v>0.15</v>
      </c>
      <c r="D9" s="171" t="s">
        <v>124</v>
      </c>
      <c r="E9" s="219"/>
      <c r="F9" s="257">
        <v>0.19</v>
      </c>
      <c r="G9" s="219"/>
      <c r="H9" s="219"/>
      <c r="I9" s="219"/>
      <c r="J9" s="219"/>
      <c r="K9" s="219"/>
      <c r="L9" s="219"/>
      <c r="M9" s="219"/>
      <c r="N9" s="219"/>
      <c r="O9" s="219"/>
    </row>
    <row r="10" spans="1:15">
      <c r="A10" s="219"/>
      <c r="B10" s="64" t="s">
        <v>28</v>
      </c>
      <c r="C10" s="169">
        <v>0.15</v>
      </c>
      <c r="D10" s="171" t="s">
        <v>132</v>
      </c>
      <c r="E10" s="219"/>
      <c r="F10" s="257">
        <v>0.19</v>
      </c>
      <c r="G10" s="219"/>
      <c r="H10" s="219"/>
      <c r="I10" s="219"/>
      <c r="J10" s="219"/>
      <c r="K10" s="219"/>
      <c r="L10" s="219"/>
      <c r="M10" s="219"/>
      <c r="N10" s="219"/>
      <c r="O10" s="219"/>
    </row>
    <row r="11" spans="1:15">
      <c r="A11" s="219"/>
      <c r="B11" s="64" t="s">
        <v>35</v>
      </c>
      <c r="C11" s="169">
        <v>0.16</v>
      </c>
      <c r="D11" s="171" t="s">
        <v>131</v>
      </c>
      <c r="E11" s="219"/>
      <c r="F11" s="257">
        <v>0.19</v>
      </c>
      <c r="G11" s="219"/>
      <c r="H11" s="219"/>
      <c r="I11" s="219"/>
      <c r="J11" s="219"/>
      <c r="K11" s="219"/>
      <c r="L11" s="219"/>
      <c r="M11" s="219"/>
      <c r="N11" s="219"/>
      <c r="O11" s="219"/>
    </row>
    <row r="12" spans="1:15">
      <c r="A12" s="219"/>
      <c r="B12" s="64" t="s">
        <v>30</v>
      </c>
      <c r="C12" s="169">
        <v>0.17</v>
      </c>
      <c r="D12" s="170" t="s">
        <v>127</v>
      </c>
      <c r="E12" s="219"/>
      <c r="F12" s="257">
        <v>0.19</v>
      </c>
      <c r="G12" s="219"/>
      <c r="H12" s="219"/>
      <c r="I12" s="219"/>
      <c r="J12" s="219"/>
      <c r="K12" s="219"/>
      <c r="L12" s="219"/>
      <c r="M12" s="219"/>
      <c r="N12" s="219"/>
      <c r="O12" s="219"/>
    </row>
    <row r="13" spans="1:15">
      <c r="A13" s="219"/>
      <c r="B13" s="64" t="s">
        <v>26</v>
      </c>
      <c r="C13" s="169">
        <v>0.17</v>
      </c>
      <c r="D13" s="171" t="s">
        <v>128</v>
      </c>
      <c r="E13" s="219"/>
      <c r="F13" s="257">
        <v>0.19</v>
      </c>
      <c r="G13" s="219"/>
      <c r="H13" s="219"/>
      <c r="I13" s="219"/>
      <c r="J13" s="219"/>
      <c r="K13" s="219"/>
      <c r="L13" s="219"/>
      <c r="M13" s="219"/>
      <c r="N13" s="219"/>
      <c r="O13" s="219"/>
    </row>
    <row r="14" spans="1:15">
      <c r="A14" s="219"/>
      <c r="B14" s="64" t="s">
        <v>25</v>
      </c>
      <c r="C14" s="169">
        <v>0.18</v>
      </c>
      <c r="D14" s="171" t="s">
        <v>120</v>
      </c>
      <c r="E14" s="219"/>
      <c r="F14" s="257">
        <v>0.19</v>
      </c>
      <c r="G14" s="219"/>
      <c r="H14" s="219"/>
      <c r="I14" s="219"/>
      <c r="J14" s="219"/>
      <c r="K14" s="219"/>
      <c r="L14" s="219"/>
      <c r="M14" s="219"/>
      <c r="N14" s="219"/>
      <c r="O14" s="219"/>
    </row>
    <row r="15" spans="1:15">
      <c r="A15" s="219"/>
      <c r="B15" s="64" t="s">
        <v>33</v>
      </c>
      <c r="C15" s="169">
        <v>0.19</v>
      </c>
      <c r="D15" s="170" t="s">
        <v>120</v>
      </c>
      <c r="E15" s="219"/>
      <c r="F15" s="257">
        <v>0.19</v>
      </c>
      <c r="G15" s="219"/>
      <c r="H15" s="219"/>
      <c r="I15" s="219"/>
      <c r="J15" s="219"/>
      <c r="K15" s="219"/>
      <c r="L15" s="219"/>
      <c r="M15" s="219"/>
      <c r="N15" s="219"/>
      <c r="O15" s="219"/>
    </row>
    <row r="16" spans="1:15">
      <c r="A16" s="219"/>
      <c r="B16" s="64" t="s">
        <v>31</v>
      </c>
      <c r="C16" s="169">
        <v>0.19</v>
      </c>
      <c r="D16" s="171" t="s">
        <v>120</v>
      </c>
      <c r="E16" s="219"/>
      <c r="F16" s="257">
        <v>0.19</v>
      </c>
      <c r="G16" s="219"/>
      <c r="H16" s="219"/>
      <c r="I16" s="219"/>
      <c r="J16" s="219"/>
      <c r="K16" s="219"/>
      <c r="L16" s="219"/>
      <c r="M16" s="219"/>
      <c r="N16" s="219"/>
      <c r="O16" s="219"/>
    </row>
    <row r="17" spans="1:19">
      <c r="A17" s="219"/>
      <c r="B17" s="64" t="s">
        <v>24</v>
      </c>
      <c r="C17" s="169">
        <v>0.2</v>
      </c>
      <c r="D17" s="170" t="s">
        <v>118</v>
      </c>
      <c r="E17" s="219"/>
      <c r="F17" s="257">
        <v>0.19</v>
      </c>
      <c r="G17" s="219"/>
      <c r="H17" s="219"/>
      <c r="I17" s="219"/>
      <c r="J17" s="219"/>
      <c r="K17" s="219"/>
      <c r="L17" s="219"/>
      <c r="M17" s="219"/>
      <c r="N17" s="219"/>
      <c r="O17" s="219"/>
      <c r="P17" s="219"/>
      <c r="Q17" s="219"/>
      <c r="R17" s="219"/>
      <c r="S17" s="219"/>
    </row>
    <row r="18" spans="1:19">
      <c r="A18" s="219"/>
      <c r="B18" s="64" t="s">
        <v>32</v>
      </c>
      <c r="C18" s="169">
        <v>0.2</v>
      </c>
      <c r="D18" s="170" t="s">
        <v>121</v>
      </c>
      <c r="E18" s="219"/>
      <c r="F18" s="257">
        <v>0.19</v>
      </c>
      <c r="G18" s="219"/>
      <c r="H18" s="219"/>
      <c r="I18" s="219"/>
      <c r="J18" s="219"/>
      <c r="K18" s="219"/>
      <c r="L18" s="219"/>
      <c r="M18" s="219"/>
      <c r="N18" s="219"/>
      <c r="O18" s="219"/>
      <c r="P18" s="219"/>
      <c r="Q18" s="219"/>
      <c r="R18" s="219"/>
      <c r="S18" s="219"/>
    </row>
    <row r="19" spans="1:19">
      <c r="A19" s="219"/>
      <c r="B19" s="64" t="s">
        <v>39</v>
      </c>
      <c r="C19" s="169">
        <v>0.21</v>
      </c>
      <c r="D19" s="170" t="s">
        <v>122</v>
      </c>
      <c r="E19" s="219"/>
      <c r="F19" s="257">
        <v>0.19</v>
      </c>
      <c r="G19" s="219"/>
      <c r="H19" s="219"/>
      <c r="I19" s="219"/>
      <c r="J19" s="219"/>
      <c r="K19" s="219"/>
      <c r="L19" s="219"/>
      <c r="M19" s="219"/>
      <c r="N19" s="219"/>
      <c r="O19" s="219"/>
      <c r="P19" s="219"/>
      <c r="Q19" s="219"/>
      <c r="R19" s="219"/>
      <c r="S19" s="219"/>
    </row>
    <row r="20" spans="1:19">
      <c r="A20" s="219"/>
      <c r="B20" s="64" t="s">
        <v>29</v>
      </c>
      <c r="C20" s="169">
        <v>0.22</v>
      </c>
      <c r="D20" s="171" t="s">
        <v>133</v>
      </c>
      <c r="E20" s="219"/>
      <c r="F20" s="257">
        <v>0.19</v>
      </c>
      <c r="G20" s="219"/>
      <c r="H20" s="219"/>
      <c r="I20" s="219"/>
      <c r="J20" s="219"/>
      <c r="K20" s="219"/>
      <c r="L20" s="219"/>
      <c r="M20" s="219"/>
      <c r="N20" s="219"/>
      <c r="O20" s="219"/>
      <c r="P20" s="219"/>
      <c r="Q20" s="219"/>
      <c r="R20" s="219"/>
      <c r="S20" s="219"/>
    </row>
    <row r="21" spans="1:19">
      <c r="A21" s="219"/>
      <c r="B21" s="64" t="s">
        <v>36</v>
      </c>
      <c r="C21" s="169">
        <v>0.23</v>
      </c>
      <c r="D21" s="170" t="s">
        <v>117</v>
      </c>
      <c r="E21" s="219"/>
      <c r="F21" s="257">
        <v>0.19</v>
      </c>
      <c r="G21" s="219"/>
      <c r="H21" s="219"/>
      <c r="I21" s="219"/>
      <c r="J21" s="219"/>
      <c r="K21" s="219"/>
      <c r="L21" s="219"/>
      <c r="M21" s="219"/>
      <c r="N21" s="219"/>
      <c r="O21" s="219"/>
      <c r="P21" s="219"/>
      <c r="Q21" s="219"/>
      <c r="R21" s="219"/>
      <c r="S21" s="219"/>
    </row>
    <row r="22" spans="1:19">
      <c r="A22" s="219"/>
      <c r="B22" s="65" t="s">
        <v>37</v>
      </c>
      <c r="D22" s="269" t="s">
        <v>125</v>
      </c>
      <c r="E22" s="172">
        <v>0.23</v>
      </c>
      <c r="F22" s="257">
        <v>0.19</v>
      </c>
      <c r="G22" s="219"/>
      <c r="H22" s="219"/>
      <c r="I22" s="219"/>
      <c r="J22" s="219"/>
      <c r="K22" s="219"/>
      <c r="L22" s="219"/>
      <c r="M22" s="219"/>
      <c r="N22" s="219"/>
      <c r="O22" s="219"/>
      <c r="P22" s="219"/>
      <c r="Q22" s="219"/>
      <c r="R22" s="219"/>
      <c r="S22" s="219"/>
    </row>
    <row r="23" spans="1:19">
      <c r="A23" s="219"/>
      <c r="B23" s="64" t="s">
        <v>34</v>
      </c>
      <c r="C23" s="169">
        <v>0.25</v>
      </c>
      <c r="D23" s="170" t="s">
        <v>123</v>
      </c>
      <c r="E23" s="219"/>
      <c r="F23" s="257">
        <v>0.19</v>
      </c>
      <c r="G23" s="219"/>
      <c r="H23" s="219"/>
      <c r="I23" s="219"/>
      <c r="J23" s="219"/>
      <c r="K23" s="219"/>
      <c r="L23" s="219"/>
      <c r="M23" s="219"/>
      <c r="N23" s="219"/>
      <c r="O23" s="219"/>
      <c r="P23" s="219"/>
      <c r="Q23" s="219"/>
      <c r="R23" s="219"/>
      <c r="S23" s="219"/>
    </row>
    <row r="24" spans="1:19">
      <c r="A24" s="219"/>
      <c r="B24" s="23" t="s">
        <v>38</v>
      </c>
      <c r="C24" s="169">
        <v>0.26</v>
      </c>
      <c r="D24" s="171" t="s">
        <v>130</v>
      </c>
      <c r="E24" s="219"/>
      <c r="F24" s="257">
        <v>0.19</v>
      </c>
      <c r="G24" s="219"/>
      <c r="H24" s="219"/>
      <c r="I24" s="219"/>
      <c r="J24" s="219"/>
      <c r="K24" s="219"/>
      <c r="L24" s="219"/>
      <c r="M24" s="219"/>
      <c r="N24" s="219"/>
      <c r="O24" s="219"/>
      <c r="P24" s="219"/>
      <c r="Q24" s="219"/>
      <c r="R24" s="219"/>
      <c r="S24" s="219"/>
    </row>
    <row r="25" spans="1:19">
      <c r="A25" s="219"/>
      <c r="B25" s="88" t="s">
        <v>64</v>
      </c>
      <c r="C25" s="173">
        <v>0.11</v>
      </c>
      <c r="D25" s="174"/>
      <c r="E25" s="10"/>
      <c r="F25" s="219"/>
      <c r="G25" s="219"/>
      <c r="H25" s="219"/>
      <c r="I25" s="219"/>
      <c r="J25" s="219"/>
      <c r="K25" s="219"/>
      <c r="L25" s="219"/>
      <c r="M25" s="219"/>
      <c r="N25" s="219"/>
      <c r="O25" s="219"/>
      <c r="P25" s="219"/>
      <c r="Q25" s="219"/>
      <c r="R25" s="219"/>
      <c r="S25" s="219"/>
    </row>
    <row r="26" spans="1:19">
      <c r="A26" s="219"/>
      <c r="B26" s="88" t="s">
        <v>55</v>
      </c>
      <c r="C26" s="173">
        <v>0.19</v>
      </c>
      <c r="D26" s="175"/>
      <c r="E26" s="219"/>
      <c r="F26" s="219"/>
      <c r="G26" s="219"/>
      <c r="H26" s="219"/>
      <c r="I26" s="219"/>
      <c r="J26" s="219"/>
      <c r="K26" s="219"/>
      <c r="L26" s="219"/>
      <c r="M26" s="219"/>
      <c r="N26" s="219"/>
      <c r="O26" s="219"/>
      <c r="P26" s="219"/>
      <c r="Q26" s="219"/>
      <c r="R26" s="219"/>
      <c r="S26" s="219"/>
    </row>
    <row r="27" spans="1:19">
      <c r="A27" s="249"/>
      <c r="B27" s="249"/>
      <c r="C27" s="249"/>
      <c r="D27" s="249"/>
      <c r="E27" s="249"/>
      <c r="F27" s="249"/>
      <c r="G27" s="249"/>
      <c r="H27" s="249"/>
      <c r="I27" s="219"/>
      <c r="J27" s="219"/>
      <c r="K27" s="219"/>
      <c r="L27" s="219"/>
      <c r="M27" s="219"/>
      <c r="N27" s="219"/>
      <c r="O27" s="219"/>
      <c r="P27" s="219"/>
      <c r="Q27" s="219"/>
      <c r="R27" s="219"/>
      <c r="S27" s="219"/>
    </row>
    <row r="28" spans="1:19" ht="14.25" customHeight="1">
      <c r="A28" s="352" t="s">
        <v>374</v>
      </c>
      <c r="B28" s="352"/>
      <c r="C28" s="352"/>
      <c r="D28" s="352"/>
      <c r="E28" s="352"/>
      <c r="F28" s="352"/>
      <c r="G28" s="352"/>
      <c r="H28" s="352"/>
      <c r="I28" s="219"/>
      <c r="J28" s="219"/>
      <c r="K28" s="219"/>
      <c r="L28" s="219"/>
      <c r="M28" s="219"/>
      <c r="N28" s="219"/>
      <c r="O28" s="219"/>
      <c r="P28" s="219"/>
      <c r="Q28" s="219"/>
      <c r="R28" s="219"/>
      <c r="S28" s="219"/>
    </row>
    <row r="29" spans="1:19" s="6" customFormat="1" ht="25.35" customHeight="1">
      <c r="A29" s="359" t="s">
        <v>134</v>
      </c>
      <c r="B29" s="359"/>
      <c r="C29" s="359"/>
      <c r="D29" s="359"/>
      <c r="E29" s="359"/>
      <c r="F29" s="359"/>
      <c r="G29" s="359"/>
      <c r="H29" s="359"/>
    </row>
    <row r="30" spans="1:19">
      <c r="A30" s="249"/>
      <c r="B30" s="249"/>
      <c r="C30" s="249"/>
      <c r="D30" s="249"/>
      <c r="E30" s="249"/>
      <c r="F30" s="249"/>
      <c r="G30" s="249"/>
      <c r="H30" s="249"/>
      <c r="I30" s="219"/>
      <c r="J30" s="219"/>
      <c r="K30" s="219"/>
      <c r="L30" s="219"/>
      <c r="M30" s="219"/>
      <c r="N30" s="219"/>
      <c r="O30" s="219"/>
      <c r="P30" s="219"/>
      <c r="Q30" s="219"/>
      <c r="R30" s="219"/>
      <c r="S30" s="219"/>
    </row>
    <row r="31" spans="1:19" s="85" customFormat="1">
      <c r="A31" s="351" t="s">
        <v>585</v>
      </c>
      <c r="B31" s="351"/>
      <c r="C31" s="351"/>
      <c r="D31" s="351"/>
      <c r="E31" s="351"/>
      <c r="F31" s="351"/>
      <c r="G31" s="351"/>
      <c r="H31" s="351"/>
    </row>
    <row r="32" spans="1:19">
      <c r="A32" s="219"/>
      <c r="B32" s="219"/>
      <c r="C32" s="219"/>
      <c r="D32" s="219"/>
      <c r="E32" s="219"/>
      <c r="F32" s="219"/>
      <c r="G32" s="219"/>
      <c r="H32" s="219"/>
      <c r="I32" s="6"/>
      <c r="J32" s="6"/>
      <c r="K32" s="7"/>
      <c r="L32" s="7"/>
      <c r="M32" s="7"/>
      <c r="N32" s="7"/>
      <c r="O32" s="6"/>
      <c r="P32" s="6"/>
      <c r="Q32" s="6"/>
      <c r="R32" s="6"/>
      <c r="S32" s="6"/>
    </row>
    <row r="33" spans="1:19" ht="48">
      <c r="A33" s="219"/>
      <c r="B33" s="219"/>
      <c r="C33" s="81" t="s">
        <v>135</v>
      </c>
      <c r="D33" s="83" t="s">
        <v>48</v>
      </c>
      <c r="E33" s="15"/>
      <c r="F33" s="16"/>
      <c r="G33" s="219"/>
      <c r="H33" s="219"/>
      <c r="I33" s="6"/>
      <c r="J33" s="6"/>
      <c r="K33" s="7"/>
      <c r="L33" s="7"/>
      <c r="M33" s="7"/>
      <c r="N33" s="7"/>
      <c r="O33" s="6"/>
      <c r="P33" s="6"/>
      <c r="Q33" s="6"/>
      <c r="R33" s="6"/>
      <c r="S33" s="6"/>
    </row>
    <row r="34" spans="1:19">
      <c r="A34" s="219"/>
      <c r="B34" s="158">
        <v>2014</v>
      </c>
      <c r="C34" s="293">
        <v>0.28000000000000003</v>
      </c>
      <c r="D34" s="217" t="s">
        <v>456</v>
      </c>
      <c r="E34" s="5"/>
      <c r="F34" s="5"/>
      <c r="G34" s="219"/>
      <c r="H34" s="219"/>
      <c r="I34" s="219"/>
      <c r="J34" s="219"/>
      <c r="K34" s="14"/>
      <c r="L34" s="14"/>
      <c r="M34" s="14"/>
      <c r="N34" s="14"/>
      <c r="O34" s="219"/>
      <c r="P34" s="219"/>
      <c r="Q34" s="219"/>
      <c r="R34" s="219"/>
      <c r="S34" s="219"/>
    </row>
    <row r="35" spans="1:19">
      <c r="A35" s="219"/>
      <c r="B35" s="158">
        <v>2015</v>
      </c>
      <c r="C35" s="293">
        <v>0.28000000000000003</v>
      </c>
      <c r="D35" s="217" t="s">
        <v>456</v>
      </c>
      <c r="E35" s="5"/>
      <c r="F35" s="5"/>
      <c r="G35" s="219"/>
      <c r="H35" s="219"/>
      <c r="I35" s="219"/>
      <c r="J35" s="219"/>
      <c r="K35" s="14"/>
      <c r="L35" s="14"/>
      <c r="M35" s="14"/>
      <c r="N35" s="14"/>
      <c r="O35" s="219"/>
      <c r="P35" s="219"/>
      <c r="Q35" s="219"/>
      <c r="R35" s="219"/>
      <c r="S35" s="219"/>
    </row>
    <row r="36" spans="1:19">
      <c r="A36" s="219"/>
      <c r="B36" s="158">
        <v>2016</v>
      </c>
      <c r="C36" s="293">
        <v>0.28999999999999998</v>
      </c>
      <c r="D36" s="217" t="s">
        <v>457</v>
      </c>
      <c r="E36" s="5"/>
      <c r="F36" s="5"/>
      <c r="G36" s="219"/>
      <c r="H36" s="219"/>
      <c r="I36" s="219"/>
      <c r="J36" s="219"/>
      <c r="K36" s="14"/>
      <c r="L36" s="14"/>
      <c r="M36" s="14"/>
      <c r="N36" s="14"/>
      <c r="O36" s="219"/>
      <c r="P36" s="219"/>
      <c r="Q36" s="219"/>
      <c r="R36" s="219"/>
      <c r="S36" s="219"/>
    </row>
    <row r="37" spans="1:19">
      <c r="A37" s="219"/>
      <c r="B37" s="158">
        <v>2017</v>
      </c>
      <c r="C37" s="293">
        <v>0.28999999999999998</v>
      </c>
      <c r="D37" s="217" t="s">
        <v>457</v>
      </c>
      <c r="E37" s="5"/>
      <c r="F37" s="5"/>
      <c r="G37" s="219"/>
      <c r="H37" s="219"/>
      <c r="I37" s="219"/>
      <c r="J37" s="219"/>
      <c r="K37" s="14"/>
      <c r="L37" s="14"/>
      <c r="M37" s="14"/>
      <c r="N37" s="14"/>
      <c r="O37" s="219"/>
      <c r="P37" s="219"/>
      <c r="Q37" s="219"/>
      <c r="R37" s="219"/>
      <c r="S37" s="219"/>
    </row>
    <row r="38" spans="1:19">
      <c r="A38" s="219"/>
      <c r="B38" s="158">
        <v>2018</v>
      </c>
      <c r="C38" s="293">
        <v>0.28999999999999998</v>
      </c>
      <c r="D38" s="217" t="s">
        <v>457</v>
      </c>
      <c r="E38" s="5"/>
      <c r="F38" s="5"/>
      <c r="G38" s="219"/>
      <c r="H38" s="219"/>
      <c r="I38" s="219"/>
      <c r="J38" s="219"/>
      <c r="K38" s="14"/>
      <c r="L38" s="14"/>
      <c r="M38" s="14"/>
      <c r="N38" s="14"/>
      <c r="O38" s="219"/>
      <c r="P38" s="219"/>
      <c r="Q38" s="219"/>
      <c r="R38" s="219"/>
      <c r="S38" s="219"/>
    </row>
    <row r="39" spans="1:19">
      <c r="A39" s="6"/>
      <c r="B39" s="158">
        <v>2019</v>
      </c>
      <c r="C39" s="293">
        <v>0.28999999999999998</v>
      </c>
      <c r="D39" s="217" t="s">
        <v>457</v>
      </c>
      <c r="E39" s="6"/>
      <c r="F39" s="6"/>
      <c r="G39" s="6"/>
      <c r="H39" s="6"/>
      <c r="I39" s="219"/>
      <c r="J39" s="219"/>
      <c r="K39" s="219"/>
      <c r="L39" s="219"/>
      <c r="M39" s="219"/>
      <c r="N39" s="219"/>
      <c r="O39" s="219"/>
      <c r="P39" s="219"/>
      <c r="Q39" s="219"/>
      <c r="R39" s="219"/>
      <c r="S39" s="219"/>
    </row>
    <row r="40" spans="1:19" s="6" customFormat="1">
      <c r="B40" s="197"/>
      <c r="C40" s="169"/>
      <c r="D40" s="171"/>
    </row>
    <row r="41" spans="1:19" s="6" customFormat="1" ht="14.25" customHeight="1">
      <c r="A41" s="352" t="s">
        <v>136</v>
      </c>
      <c r="B41" s="352"/>
      <c r="C41" s="352"/>
      <c r="D41" s="352"/>
      <c r="E41" s="352"/>
      <c r="F41" s="352"/>
      <c r="G41" s="352"/>
      <c r="H41" s="352"/>
    </row>
    <row r="42" spans="1:19" s="6" customFormat="1" ht="66.75" customHeight="1">
      <c r="A42" s="359" t="s">
        <v>137</v>
      </c>
      <c r="B42" s="359"/>
      <c r="C42" s="359"/>
      <c r="D42" s="359"/>
      <c r="E42" s="359"/>
      <c r="F42" s="359"/>
      <c r="G42" s="359"/>
      <c r="H42" s="359"/>
    </row>
    <row r="43" spans="1:19">
      <c r="A43" s="249"/>
      <c r="B43" s="249"/>
      <c r="C43" s="249"/>
      <c r="D43" s="249"/>
      <c r="E43" s="249"/>
      <c r="F43" s="249"/>
      <c r="G43" s="249"/>
      <c r="H43" s="249"/>
      <c r="I43" s="219"/>
      <c r="J43" s="219"/>
      <c r="K43" s="219"/>
      <c r="L43" s="219"/>
      <c r="M43" s="219"/>
      <c r="N43" s="219"/>
      <c r="O43" s="219"/>
      <c r="P43" s="219"/>
      <c r="Q43" s="219"/>
      <c r="R43" s="219"/>
      <c r="S43" s="219"/>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30" workbookViewId="0">
      <selection activeCell="A155" sqref="A155"/>
    </sheetView>
  </sheetViews>
  <sheetFormatPr defaultRowHeight="15"/>
  <cols>
    <col min="2" max="2" width="14.140625" customWidth="1"/>
    <col min="3" max="3" width="11.28515625" customWidth="1"/>
  </cols>
  <sheetData>
    <row r="1" spans="1:8" s="85" customFormat="1">
      <c r="A1" s="351" t="s">
        <v>138</v>
      </c>
      <c r="B1" s="351"/>
      <c r="C1" s="351"/>
      <c r="D1" s="351"/>
      <c r="E1" s="351"/>
      <c r="F1" s="351"/>
      <c r="G1" s="351"/>
      <c r="H1" s="351"/>
    </row>
    <row r="3" spans="1:8">
      <c r="A3" s="219"/>
      <c r="B3" s="219"/>
      <c r="C3" s="86">
        <v>2015</v>
      </c>
      <c r="D3" s="86">
        <v>2016</v>
      </c>
      <c r="E3" s="86">
        <v>2017</v>
      </c>
      <c r="F3" s="25"/>
      <c r="G3" s="86"/>
      <c r="H3" s="25"/>
    </row>
    <row r="4" spans="1:8">
      <c r="A4" s="219"/>
      <c r="B4" s="35" t="s">
        <v>27</v>
      </c>
      <c r="C4" s="155">
        <v>0.105</v>
      </c>
      <c r="D4" s="155">
        <v>9.9000000000000005E-2</v>
      </c>
      <c r="E4" s="155">
        <v>9.1999999999999998E-2</v>
      </c>
      <c r="F4" s="155"/>
      <c r="G4" s="33"/>
      <c r="H4" s="33"/>
    </row>
    <row r="5" spans="1:8">
      <c r="A5" s="219"/>
      <c r="B5" s="35" t="s">
        <v>35</v>
      </c>
      <c r="C5" s="155">
        <v>0.13400000000000001</v>
      </c>
      <c r="D5" s="155">
        <v>0.13</v>
      </c>
      <c r="E5" s="155">
        <v>0.127</v>
      </c>
      <c r="F5" s="155"/>
      <c r="G5" s="33"/>
      <c r="H5" s="33"/>
    </row>
    <row r="6" spans="1:8">
      <c r="A6" s="219"/>
      <c r="B6" s="35" t="s">
        <v>36</v>
      </c>
      <c r="C6" s="155">
        <v>0.13900000000000001</v>
      </c>
      <c r="D6" s="155">
        <v>0.129</v>
      </c>
      <c r="E6" s="155">
        <v>0.127</v>
      </c>
      <c r="F6" s="155"/>
      <c r="G6" s="33"/>
      <c r="H6" s="33"/>
    </row>
    <row r="7" spans="1:8">
      <c r="A7" s="219"/>
      <c r="B7" s="35" t="s">
        <v>34</v>
      </c>
      <c r="C7" s="155">
        <v>0.17399999999999999</v>
      </c>
      <c r="D7" s="155">
        <v>0.17100000000000001</v>
      </c>
      <c r="E7" s="155">
        <v>0.16300000000000001</v>
      </c>
      <c r="F7" s="155"/>
      <c r="G7" s="33"/>
      <c r="H7" s="33"/>
    </row>
    <row r="8" spans="1:8">
      <c r="A8" s="219"/>
      <c r="B8" s="35" t="s">
        <v>39</v>
      </c>
      <c r="C8" s="155">
        <v>0.129</v>
      </c>
      <c r="D8" s="155">
        <v>0.129</v>
      </c>
      <c r="E8" s="155">
        <v>0.129</v>
      </c>
      <c r="F8" s="155"/>
      <c r="G8" s="33"/>
      <c r="H8" s="33"/>
    </row>
    <row r="9" spans="1:8">
      <c r="A9" s="219"/>
      <c r="B9" s="35" t="s">
        <v>32</v>
      </c>
      <c r="C9" s="155">
        <v>0.13300000000000001</v>
      </c>
      <c r="D9" s="155">
        <v>0.124</v>
      </c>
      <c r="E9" s="155">
        <v>0.11899999999999999</v>
      </c>
      <c r="F9" s="155"/>
      <c r="G9" s="33"/>
      <c r="H9" s="33"/>
    </row>
    <row r="10" spans="1:8">
      <c r="A10" s="219"/>
      <c r="B10" s="35" t="s">
        <v>30</v>
      </c>
      <c r="C10" s="155">
        <v>0.114</v>
      </c>
      <c r="D10" s="155">
        <v>0.11</v>
      </c>
      <c r="E10" s="155">
        <v>0.106</v>
      </c>
      <c r="F10" s="155"/>
      <c r="G10" s="33"/>
      <c r="H10" s="33"/>
    </row>
    <row r="11" spans="1:8">
      <c r="A11" s="219"/>
      <c r="B11" s="35" t="s">
        <v>33</v>
      </c>
      <c r="C11" s="155">
        <v>0.126</v>
      </c>
      <c r="D11" s="155">
        <v>0.122</v>
      </c>
      <c r="E11" s="155">
        <v>0.11799999999999999</v>
      </c>
      <c r="F11" s="155"/>
      <c r="G11" s="33"/>
      <c r="H11" s="33"/>
    </row>
    <row r="12" spans="1:8">
      <c r="A12" s="219"/>
      <c r="B12" s="36" t="s">
        <v>37</v>
      </c>
      <c r="C12" s="157">
        <v>0.106</v>
      </c>
      <c r="D12" s="157">
        <v>0.105</v>
      </c>
      <c r="E12" s="157">
        <v>0.107</v>
      </c>
      <c r="F12" s="155"/>
      <c r="G12" s="33"/>
      <c r="H12" s="33"/>
    </row>
    <row r="13" spans="1:8">
      <c r="A13" s="219"/>
      <c r="B13" s="35" t="s">
        <v>38</v>
      </c>
      <c r="C13" s="155">
        <v>9.8000000000000004E-2</v>
      </c>
      <c r="D13" s="155">
        <v>9.6000000000000002E-2</v>
      </c>
      <c r="E13" s="155">
        <v>9.8000000000000004E-2</v>
      </c>
      <c r="F13" s="157"/>
      <c r="G13" s="91"/>
      <c r="H13" s="33"/>
    </row>
    <row r="14" spans="1:8">
      <c r="A14" s="219"/>
      <c r="B14" s="35" t="s">
        <v>29</v>
      </c>
      <c r="C14" s="155">
        <v>0.1</v>
      </c>
      <c r="D14" s="155">
        <v>9.6000000000000002E-2</v>
      </c>
      <c r="E14" s="155">
        <v>9.2999999999999999E-2</v>
      </c>
      <c r="F14" s="155"/>
      <c r="G14" s="33"/>
      <c r="H14" s="33"/>
    </row>
    <row r="15" spans="1:8">
      <c r="A15" s="219"/>
      <c r="B15" s="35" t="s">
        <v>31</v>
      </c>
      <c r="C15" s="155">
        <v>9.9000000000000005E-2</v>
      </c>
      <c r="D15" s="155">
        <v>9.4E-2</v>
      </c>
      <c r="E15" s="155">
        <v>0.09</v>
      </c>
      <c r="F15" s="155"/>
      <c r="G15" s="33"/>
      <c r="H15" s="33"/>
    </row>
    <row r="16" spans="1:8">
      <c r="A16" s="219"/>
      <c r="B16" s="35" t="s">
        <v>23</v>
      </c>
      <c r="C16" s="155">
        <v>0.105</v>
      </c>
      <c r="D16" s="155">
        <v>9.9000000000000005E-2</v>
      </c>
      <c r="E16" s="155">
        <v>9.2999999999999999E-2</v>
      </c>
      <c r="F16" s="155"/>
      <c r="G16" s="33"/>
      <c r="H16" s="33"/>
    </row>
    <row r="17" spans="1:8">
      <c r="A17" s="219"/>
      <c r="B17" s="35" t="s">
        <v>28</v>
      </c>
      <c r="C17" s="155">
        <v>9.7000000000000003E-2</v>
      </c>
      <c r="D17" s="155">
        <v>0.09</v>
      </c>
      <c r="E17" s="155">
        <v>8.6999999999999994E-2</v>
      </c>
      <c r="F17" s="155"/>
      <c r="G17" s="33"/>
      <c r="H17" s="33"/>
    </row>
    <row r="18" spans="1:8">
      <c r="A18" s="219"/>
      <c r="B18" s="35" t="s">
        <v>25</v>
      </c>
      <c r="C18" s="155">
        <v>8.8999999999999996E-2</v>
      </c>
      <c r="D18" s="155">
        <v>8.5000000000000006E-2</v>
      </c>
      <c r="E18" s="155">
        <v>0.08</v>
      </c>
      <c r="F18" s="155"/>
      <c r="G18" s="33"/>
      <c r="H18" s="33"/>
    </row>
    <row r="19" spans="1:8">
      <c r="A19" s="219"/>
      <c r="B19" s="35" t="s">
        <v>26</v>
      </c>
      <c r="C19" s="155">
        <v>8.7999999999999995E-2</v>
      </c>
      <c r="D19" s="155">
        <v>8.4000000000000005E-2</v>
      </c>
      <c r="E19" s="155">
        <v>8.2000000000000003E-2</v>
      </c>
      <c r="F19" s="155"/>
      <c r="G19" s="33"/>
      <c r="H19" s="33"/>
    </row>
    <row r="20" spans="1:8">
      <c r="A20" s="219"/>
      <c r="B20" s="35" t="s">
        <v>24</v>
      </c>
      <c r="C20" s="155">
        <v>0.08</v>
      </c>
      <c r="D20" s="155">
        <v>7.4999999999999997E-2</v>
      </c>
      <c r="E20" s="155">
        <v>7.1999999999999995E-2</v>
      </c>
      <c r="F20" s="155"/>
      <c r="G20" s="33"/>
      <c r="H20" s="33"/>
    </row>
    <row r="21" spans="1:8">
      <c r="A21" s="219"/>
      <c r="B21" s="35" t="s">
        <v>22</v>
      </c>
      <c r="C21" s="155">
        <v>7.5999999999999998E-2</v>
      </c>
      <c r="D21" s="155">
        <v>7.1999999999999995E-2</v>
      </c>
      <c r="E21" s="155">
        <v>6.7000000000000004E-2</v>
      </c>
      <c r="F21" s="155"/>
      <c r="G21" s="33"/>
      <c r="H21" s="33"/>
    </row>
    <row r="22" spans="1:8">
      <c r="A22" s="219"/>
      <c r="B22" s="35" t="s">
        <v>21</v>
      </c>
      <c r="C22" s="155">
        <v>7.0999999999999994E-2</v>
      </c>
      <c r="D22" s="155">
        <v>6.9000000000000006E-2</v>
      </c>
      <c r="E22" s="155">
        <v>6.2E-2</v>
      </c>
      <c r="F22" s="155"/>
      <c r="G22" s="33"/>
      <c r="H22" s="33"/>
    </row>
    <row r="23" spans="1:8">
      <c r="A23" s="219"/>
      <c r="B23" s="35" t="s">
        <v>19</v>
      </c>
      <c r="C23" s="155">
        <v>6.6000000000000003E-2</v>
      </c>
      <c r="D23" s="155">
        <v>6.3E-2</v>
      </c>
      <c r="E23" s="155">
        <v>5.6000000000000001E-2</v>
      </c>
      <c r="F23" s="155"/>
      <c r="G23" s="33"/>
      <c r="H23" s="33"/>
    </row>
    <row r="24" spans="1:8">
      <c r="A24" s="219"/>
      <c r="B24" s="35" t="s">
        <v>20</v>
      </c>
      <c r="C24" s="155">
        <v>6.5000000000000002E-2</v>
      </c>
      <c r="D24" s="155">
        <v>6.0999999999999999E-2</v>
      </c>
      <c r="E24" s="155">
        <v>5.6000000000000001E-2</v>
      </c>
      <c r="F24" s="155"/>
      <c r="G24" s="33"/>
      <c r="H24" s="33"/>
    </row>
    <row r="25" spans="1:8">
      <c r="A25" s="219"/>
      <c r="B25" s="94" t="s">
        <v>55</v>
      </c>
      <c r="C25" s="156">
        <v>0.108</v>
      </c>
      <c r="D25" s="156">
        <v>0.10299999999999999</v>
      </c>
      <c r="E25" s="155">
        <v>9.6000000000000002E-2</v>
      </c>
      <c r="F25" s="155"/>
      <c r="G25" s="92"/>
      <c r="H25" s="33"/>
    </row>
    <row r="26" spans="1:8">
      <c r="A26" s="219"/>
      <c r="B26" s="94" t="s">
        <v>64</v>
      </c>
      <c r="C26" s="156">
        <v>0.13400000000000001</v>
      </c>
      <c r="D26" s="156">
        <v>0.129</v>
      </c>
      <c r="E26" s="155">
        <v>0.125</v>
      </c>
      <c r="F26" s="155"/>
      <c r="G26" s="92"/>
      <c r="H26" s="33"/>
    </row>
    <row r="27" spans="1:8" s="219" customFormat="1">
      <c r="B27" s="36" t="s">
        <v>37</v>
      </c>
      <c r="C27" s="157">
        <v>0.106</v>
      </c>
      <c r="D27" s="157">
        <v>0.105</v>
      </c>
      <c r="E27" s="157">
        <v>0.107</v>
      </c>
      <c r="F27" s="155"/>
      <c r="G27" s="92"/>
      <c r="H27" s="33"/>
    </row>
    <row r="28" spans="1:8" ht="14.25" customHeight="1">
      <c r="A28" s="352" t="s">
        <v>139</v>
      </c>
      <c r="B28" s="352"/>
      <c r="C28" s="352"/>
      <c r="D28" s="352"/>
      <c r="E28" s="352"/>
      <c r="F28" s="352"/>
      <c r="G28" s="352"/>
      <c r="H28" s="352"/>
    </row>
    <row r="29" spans="1:8" ht="14.25" customHeight="1">
      <c r="A29" s="360" t="s">
        <v>140</v>
      </c>
      <c r="B29" s="360"/>
      <c r="C29" s="360"/>
      <c r="D29" s="360"/>
      <c r="E29" s="360"/>
      <c r="F29" s="360"/>
      <c r="G29" s="360"/>
      <c r="H29" s="360"/>
    </row>
    <row r="30" spans="1:8">
      <c r="A30" s="360"/>
      <c r="B30" s="360"/>
      <c r="C30" s="360"/>
      <c r="D30" s="360"/>
      <c r="E30" s="360"/>
      <c r="F30" s="360"/>
      <c r="G30" s="360"/>
      <c r="H30" s="360"/>
    </row>
    <row r="31" spans="1:8">
      <c r="A31" s="360"/>
      <c r="B31" s="360"/>
      <c r="C31" s="360"/>
      <c r="D31" s="360"/>
      <c r="E31" s="360"/>
      <c r="F31" s="360"/>
      <c r="G31" s="360"/>
      <c r="H31" s="360"/>
    </row>
    <row r="32" spans="1:8" s="219" customFormat="1">
      <c r="A32" s="251"/>
      <c r="B32" s="251"/>
      <c r="C32" s="251"/>
      <c r="D32" s="251"/>
      <c r="E32" s="251"/>
      <c r="F32" s="251"/>
      <c r="G32" s="251"/>
      <c r="H32" s="251"/>
    </row>
    <row r="33" spans="1:8" s="184" customFormat="1">
      <c r="A33" s="270" t="s">
        <v>141</v>
      </c>
      <c r="B33" s="271"/>
      <c r="C33" s="271"/>
      <c r="D33" s="271"/>
      <c r="E33" s="271"/>
      <c r="F33" s="271"/>
      <c r="G33" s="271"/>
      <c r="H33" s="271"/>
    </row>
    <row r="34" spans="1:8" s="219" customFormat="1">
      <c r="A34" s="251"/>
      <c r="B34" s="251"/>
      <c r="C34" s="251"/>
      <c r="D34" s="251"/>
      <c r="E34" s="251"/>
      <c r="F34" s="251"/>
      <c r="G34" s="251"/>
      <c r="H34" s="251"/>
    </row>
    <row r="35" spans="1:8" s="219" customFormat="1">
      <c r="C35" s="86">
        <v>2017</v>
      </c>
      <c r="D35" s="86" t="s">
        <v>83</v>
      </c>
      <c r="E35" s="112" t="s">
        <v>525</v>
      </c>
      <c r="F35" s="86" t="s">
        <v>526</v>
      </c>
      <c r="G35" s="86"/>
      <c r="H35" s="25"/>
    </row>
    <row r="36" spans="1:8" s="219" customFormat="1">
      <c r="B36" s="35" t="s">
        <v>19</v>
      </c>
      <c r="C36" s="155">
        <v>5.6000000000000001E-2</v>
      </c>
      <c r="D36" s="155"/>
      <c r="E36" s="189">
        <v>0.125</v>
      </c>
      <c r="F36" s="155">
        <v>9.6000000000000002E-2</v>
      </c>
      <c r="G36" s="33"/>
      <c r="H36" s="33"/>
    </row>
    <row r="37" spans="1:8" s="219" customFormat="1">
      <c r="B37" s="35" t="s">
        <v>20</v>
      </c>
      <c r="C37" s="155">
        <v>5.6000000000000001E-2</v>
      </c>
      <c r="D37" s="155"/>
      <c r="E37" s="189">
        <v>0.125</v>
      </c>
      <c r="F37" s="155">
        <v>9.6000000000000002E-2</v>
      </c>
      <c r="G37" s="33"/>
      <c r="H37" s="33"/>
    </row>
    <row r="38" spans="1:8" s="219" customFormat="1">
      <c r="B38" s="35" t="s">
        <v>21</v>
      </c>
      <c r="C38" s="155">
        <v>6.2E-2</v>
      </c>
      <c r="D38" s="156"/>
      <c r="E38" s="189">
        <v>0.125</v>
      </c>
      <c r="F38" s="155">
        <v>9.6000000000000002E-2</v>
      </c>
      <c r="G38" s="92"/>
      <c r="H38" s="33"/>
    </row>
    <row r="39" spans="1:8" s="219" customFormat="1">
      <c r="B39" s="35" t="s">
        <v>22</v>
      </c>
      <c r="C39" s="155">
        <v>6.7000000000000004E-2</v>
      </c>
      <c r="D39" s="155"/>
      <c r="E39" s="189">
        <v>0.125</v>
      </c>
      <c r="F39" s="155">
        <v>9.6000000000000002E-2</v>
      </c>
      <c r="G39" s="33"/>
      <c r="H39" s="33"/>
    </row>
    <row r="40" spans="1:8" s="219" customFormat="1">
      <c r="B40" s="35" t="s">
        <v>24</v>
      </c>
      <c r="C40" s="155">
        <v>7.1999999999999995E-2</v>
      </c>
      <c r="D40" s="155"/>
      <c r="E40" s="189">
        <v>0.125</v>
      </c>
      <c r="F40" s="155">
        <v>9.6000000000000002E-2</v>
      </c>
      <c r="G40" s="33"/>
      <c r="H40" s="33"/>
    </row>
    <row r="41" spans="1:8" s="219" customFormat="1">
      <c r="B41" s="35" t="s">
        <v>25</v>
      </c>
      <c r="C41" s="155">
        <v>0.08</v>
      </c>
      <c r="D41" s="155"/>
      <c r="E41" s="189">
        <v>0.125</v>
      </c>
      <c r="F41" s="155">
        <v>9.6000000000000002E-2</v>
      </c>
      <c r="G41" s="33"/>
      <c r="H41" s="33"/>
    </row>
    <row r="42" spans="1:8" s="219" customFormat="1">
      <c r="B42" s="35" t="s">
        <v>26</v>
      </c>
      <c r="C42" s="155">
        <v>8.2000000000000003E-2</v>
      </c>
      <c r="D42" s="155"/>
      <c r="E42" s="189">
        <v>0.125</v>
      </c>
      <c r="F42" s="155">
        <v>9.6000000000000002E-2</v>
      </c>
      <c r="G42" s="33"/>
      <c r="H42" s="33"/>
    </row>
    <row r="43" spans="1:8" s="219" customFormat="1">
      <c r="B43" s="35" t="s">
        <v>28</v>
      </c>
      <c r="C43" s="155">
        <v>8.6999999999999994E-2</v>
      </c>
      <c r="D43" s="155"/>
      <c r="E43" s="189">
        <v>0.125</v>
      </c>
      <c r="F43" s="155">
        <v>9.6000000000000002E-2</v>
      </c>
      <c r="G43" s="33"/>
      <c r="H43" s="33"/>
    </row>
    <row r="44" spans="1:8" s="219" customFormat="1">
      <c r="B44" s="35" t="s">
        <v>31</v>
      </c>
      <c r="C44" s="155">
        <v>0.09</v>
      </c>
      <c r="D44" s="156"/>
      <c r="E44" s="189">
        <v>0.125</v>
      </c>
      <c r="F44" s="155">
        <v>9.6000000000000002E-2</v>
      </c>
      <c r="G44" s="92"/>
      <c r="H44" s="33"/>
    </row>
    <row r="45" spans="1:8" s="219" customFormat="1">
      <c r="B45" s="35" t="s">
        <v>27</v>
      </c>
      <c r="C45" s="155">
        <v>9.1999999999999998E-2</v>
      </c>
      <c r="D45" s="155"/>
      <c r="E45" s="189">
        <v>0.125</v>
      </c>
      <c r="F45" s="155">
        <v>9.6000000000000002E-2</v>
      </c>
      <c r="G45" s="33"/>
      <c r="H45" s="33"/>
    </row>
    <row r="46" spans="1:8" s="219" customFormat="1">
      <c r="B46" s="35" t="s">
        <v>29</v>
      </c>
      <c r="C46" s="155">
        <v>9.2999999999999999E-2</v>
      </c>
      <c r="D46" s="155"/>
      <c r="E46" s="189">
        <v>0.125</v>
      </c>
      <c r="F46" s="155">
        <v>9.6000000000000002E-2</v>
      </c>
      <c r="G46" s="33"/>
      <c r="H46" s="33"/>
    </row>
    <row r="47" spans="1:8" s="219" customFormat="1">
      <c r="B47" s="35" t="s">
        <v>23</v>
      </c>
      <c r="C47" s="155">
        <v>9.2999999999999999E-2</v>
      </c>
      <c r="D47" s="157"/>
      <c r="E47" s="189">
        <v>0.125</v>
      </c>
      <c r="F47" s="155">
        <v>9.6000000000000002E-2</v>
      </c>
      <c r="G47" s="91"/>
      <c r="H47" s="33"/>
    </row>
    <row r="48" spans="1:8" s="219" customFormat="1">
      <c r="B48" s="35" t="s">
        <v>38</v>
      </c>
      <c r="C48" s="155">
        <v>9.8000000000000004E-2</v>
      </c>
      <c r="D48" s="155"/>
      <c r="E48" s="189">
        <v>0.125</v>
      </c>
      <c r="F48" s="155">
        <v>9.6000000000000002E-2</v>
      </c>
      <c r="G48" s="33"/>
      <c r="H48" s="33"/>
    </row>
    <row r="49" spans="1:8" s="219" customFormat="1">
      <c r="B49" s="35" t="s">
        <v>30</v>
      </c>
      <c r="C49" s="155">
        <v>0.106</v>
      </c>
      <c r="D49" s="155"/>
      <c r="E49" s="189">
        <v>0.125</v>
      </c>
      <c r="F49" s="155">
        <v>9.6000000000000002E-2</v>
      </c>
      <c r="G49" s="33"/>
      <c r="H49" s="33"/>
    </row>
    <row r="50" spans="1:8" s="219" customFormat="1">
      <c r="B50" s="36" t="s">
        <v>37</v>
      </c>
      <c r="D50" s="157">
        <v>0.107</v>
      </c>
      <c r="E50" s="189">
        <v>0.125</v>
      </c>
      <c r="F50" s="155">
        <v>9.6000000000000002E-2</v>
      </c>
      <c r="G50" s="33"/>
      <c r="H50" s="33"/>
    </row>
    <row r="51" spans="1:8" s="219" customFormat="1">
      <c r="B51" s="35" t="s">
        <v>33</v>
      </c>
      <c r="C51" s="155">
        <v>0.11799999999999999</v>
      </c>
      <c r="D51" s="155"/>
      <c r="E51" s="189">
        <v>0.125</v>
      </c>
      <c r="F51" s="155">
        <v>9.6000000000000002E-2</v>
      </c>
      <c r="G51" s="33"/>
      <c r="H51" s="33"/>
    </row>
    <row r="52" spans="1:8" s="219" customFormat="1">
      <c r="B52" s="35" t="s">
        <v>32</v>
      </c>
      <c r="C52" s="155">
        <v>0.11899999999999999</v>
      </c>
      <c r="D52" s="155"/>
      <c r="E52" s="189">
        <v>0.125</v>
      </c>
      <c r="F52" s="155">
        <v>9.6000000000000002E-2</v>
      </c>
      <c r="G52" s="33"/>
      <c r="H52" s="33"/>
    </row>
    <row r="53" spans="1:8" s="219" customFormat="1">
      <c r="B53" s="35" t="s">
        <v>35</v>
      </c>
      <c r="C53" s="155">
        <v>0.127</v>
      </c>
      <c r="D53" s="155"/>
      <c r="E53" s="189">
        <v>0.125</v>
      </c>
      <c r="F53" s="155">
        <v>9.6000000000000002E-2</v>
      </c>
      <c r="G53" s="33"/>
      <c r="H53" s="33"/>
    </row>
    <row r="54" spans="1:8" s="219" customFormat="1">
      <c r="B54" s="35" t="s">
        <v>36</v>
      </c>
      <c r="C54" s="155">
        <v>0.127</v>
      </c>
      <c r="D54" s="155"/>
      <c r="E54" s="189">
        <v>0.125</v>
      </c>
      <c r="F54" s="155">
        <v>9.6000000000000002E-2</v>
      </c>
      <c r="G54" s="33"/>
      <c r="H54" s="33"/>
    </row>
    <row r="55" spans="1:8" s="219" customFormat="1">
      <c r="B55" s="35" t="s">
        <v>39</v>
      </c>
      <c r="C55" s="155">
        <v>0.129</v>
      </c>
      <c r="D55" s="155"/>
      <c r="E55" s="189">
        <v>0.125</v>
      </c>
      <c r="F55" s="155">
        <v>9.6000000000000002E-2</v>
      </c>
      <c r="G55" s="33"/>
      <c r="H55" s="33"/>
    </row>
    <row r="56" spans="1:8" s="219" customFormat="1">
      <c r="B56" s="35" t="s">
        <v>34</v>
      </c>
      <c r="C56" s="155">
        <v>0.16300000000000001</v>
      </c>
      <c r="D56" s="155"/>
      <c r="E56" s="189">
        <v>0.125</v>
      </c>
      <c r="F56" s="155">
        <v>9.6000000000000002E-2</v>
      </c>
      <c r="G56" s="33"/>
      <c r="H56" s="33"/>
    </row>
    <row r="57" spans="1:8" s="219" customFormat="1">
      <c r="B57" s="94" t="s">
        <v>55</v>
      </c>
      <c r="C57" s="155">
        <v>9.6000000000000002E-2</v>
      </c>
      <c r="D57" s="155"/>
      <c r="E57" s="12"/>
      <c r="F57" s="12"/>
    </row>
    <row r="58" spans="1:8" s="219" customFormat="1">
      <c r="B58" s="94" t="s">
        <v>64</v>
      </c>
      <c r="C58" s="155">
        <v>0.125</v>
      </c>
      <c r="D58" s="155"/>
      <c r="E58" s="12"/>
      <c r="F58" s="12"/>
    </row>
    <row r="59" spans="1:8" s="219" customFormat="1">
      <c r="B59" s="94"/>
      <c r="C59" s="155"/>
      <c r="D59" s="155"/>
      <c r="E59" s="12"/>
      <c r="F59" s="12"/>
    </row>
    <row r="60" spans="1:8" s="219" customFormat="1" ht="15" customHeight="1">
      <c r="A60" s="352" t="s">
        <v>370</v>
      </c>
      <c r="B60" s="352"/>
      <c r="C60" s="352"/>
      <c r="D60" s="352"/>
      <c r="E60" s="352"/>
      <c r="F60" s="352"/>
      <c r="G60" s="352"/>
      <c r="H60" s="352"/>
    </row>
    <row r="61" spans="1:8" s="219" customFormat="1" ht="15" customHeight="1">
      <c r="A61" s="360" t="s">
        <v>140</v>
      </c>
      <c r="B61" s="360"/>
      <c r="C61" s="360"/>
      <c r="D61" s="360"/>
      <c r="E61" s="360"/>
      <c r="F61" s="360"/>
      <c r="G61" s="360"/>
      <c r="H61" s="360"/>
    </row>
    <row r="62" spans="1:8" s="219" customFormat="1">
      <c r="A62" s="360"/>
      <c r="B62" s="360"/>
      <c r="C62" s="360"/>
      <c r="D62" s="360"/>
      <c r="E62" s="360"/>
      <c r="F62" s="360"/>
      <c r="G62" s="360"/>
      <c r="H62" s="360"/>
    </row>
    <row r="63" spans="1:8" s="219" customFormat="1">
      <c r="A63" s="360"/>
      <c r="B63" s="360"/>
      <c r="C63" s="360"/>
      <c r="D63" s="360"/>
      <c r="E63" s="360"/>
      <c r="F63" s="360"/>
      <c r="G63" s="360"/>
      <c r="H63" s="360"/>
    </row>
    <row r="64" spans="1:8" s="219" customFormat="1">
      <c r="A64" s="251"/>
      <c r="B64" s="251"/>
      <c r="C64" s="251"/>
      <c r="D64" s="251"/>
      <c r="E64" s="251"/>
      <c r="F64" s="251"/>
      <c r="G64" s="251"/>
      <c r="H64" s="251"/>
    </row>
    <row r="65" spans="1:9" s="219" customFormat="1">
      <c r="A65" s="251"/>
      <c r="B65" s="251"/>
      <c r="C65" s="251"/>
      <c r="D65" s="251"/>
      <c r="E65" s="251"/>
      <c r="F65" s="251"/>
      <c r="G65" s="251"/>
      <c r="H65" s="251"/>
    </row>
    <row r="66" spans="1:9" s="219" customFormat="1">
      <c r="A66" s="251"/>
      <c r="B66" s="251"/>
      <c r="C66" s="251"/>
      <c r="D66" s="251"/>
      <c r="E66" s="251"/>
      <c r="F66" s="251"/>
      <c r="G66" s="251"/>
      <c r="H66" s="251"/>
    </row>
    <row r="67" spans="1:9" s="219" customFormat="1" ht="15" customHeight="1">
      <c r="A67" s="251"/>
      <c r="B67" s="251"/>
      <c r="C67" s="251"/>
      <c r="D67" s="251"/>
      <c r="E67" s="251"/>
      <c r="F67" s="251"/>
      <c r="G67" s="251"/>
      <c r="H67" s="251"/>
    </row>
    <row r="68" spans="1:9" ht="15" customHeight="1">
      <c r="A68" s="219"/>
      <c r="B68" s="219"/>
      <c r="C68" s="219"/>
      <c r="D68" s="219"/>
      <c r="E68" s="219"/>
      <c r="F68" s="219"/>
      <c r="G68" s="219"/>
      <c r="H68" s="219"/>
      <c r="I68" s="219"/>
    </row>
    <row r="69" spans="1:9" s="85" customFormat="1">
      <c r="A69" s="351" t="s">
        <v>483</v>
      </c>
      <c r="B69" s="351"/>
      <c r="C69" s="351"/>
      <c r="D69" s="351"/>
      <c r="E69" s="351"/>
      <c r="F69" s="351"/>
      <c r="G69" s="351"/>
      <c r="H69" s="351"/>
    </row>
    <row r="70" spans="1:9">
      <c r="A70" s="24"/>
      <c r="B70" s="24"/>
      <c r="C70" s="24"/>
      <c r="D70" s="24"/>
      <c r="E70" s="24"/>
      <c r="F70" s="24"/>
      <c r="G70" s="24"/>
      <c r="H70" s="24"/>
      <c r="I70" s="24"/>
    </row>
    <row r="71" spans="1:9">
      <c r="A71" s="24"/>
      <c r="B71" s="150" t="s">
        <v>142</v>
      </c>
      <c r="C71" s="152">
        <v>2013</v>
      </c>
      <c r="D71" s="152">
        <v>2014</v>
      </c>
      <c r="E71" s="152">
        <v>2015</v>
      </c>
      <c r="F71" s="152">
        <v>2016</v>
      </c>
      <c r="G71" s="152">
        <v>2017</v>
      </c>
      <c r="H71" s="150"/>
      <c r="I71" s="24"/>
    </row>
    <row r="72" spans="1:9">
      <c r="A72" s="24"/>
      <c r="B72" s="140" t="s">
        <v>55</v>
      </c>
      <c r="C72" s="151">
        <v>185097</v>
      </c>
      <c r="D72" s="151">
        <v>180154</v>
      </c>
      <c r="E72" s="151">
        <v>178852</v>
      </c>
      <c r="F72" s="151">
        <v>171530</v>
      </c>
      <c r="G72" s="151">
        <v>163305</v>
      </c>
      <c r="H72" s="142"/>
      <c r="I72" s="24"/>
    </row>
    <row r="73" spans="1:9">
      <c r="A73" s="24"/>
      <c r="B73" s="143" t="s">
        <v>36</v>
      </c>
      <c r="C73" s="144">
        <v>6463</v>
      </c>
      <c r="D73" s="144">
        <v>5848</v>
      </c>
      <c r="E73" s="144">
        <v>5905</v>
      </c>
      <c r="F73" s="144">
        <v>5958</v>
      </c>
      <c r="G73" s="144">
        <v>5863</v>
      </c>
      <c r="H73" s="142"/>
      <c r="I73" s="24"/>
    </row>
    <row r="74" spans="1:9">
      <c r="A74" s="24"/>
      <c r="B74" s="143" t="s">
        <v>24</v>
      </c>
      <c r="C74" s="144">
        <v>7834</v>
      </c>
      <c r="D74" s="144">
        <v>7764</v>
      </c>
      <c r="E74" s="144">
        <v>7767</v>
      </c>
      <c r="F74" s="144">
        <v>7336</v>
      </c>
      <c r="G74" s="144">
        <v>6840</v>
      </c>
      <c r="H74" s="142"/>
      <c r="I74" s="24"/>
    </row>
    <row r="75" spans="1:9">
      <c r="A75" s="24"/>
      <c r="B75" s="143" t="s">
        <v>23</v>
      </c>
      <c r="C75" s="144">
        <v>5641</v>
      </c>
      <c r="D75" s="144">
        <v>5320</v>
      </c>
      <c r="E75" s="144">
        <v>5046</v>
      </c>
      <c r="F75" s="144">
        <v>4703</v>
      </c>
      <c r="G75" s="144">
        <v>4450</v>
      </c>
      <c r="H75" s="142"/>
      <c r="I75" s="24"/>
    </row>
    <row r="76" spans="1:9">
      <c r="A76" s="24"/>
      <c r="B76" s="143" t="s">
        <v>33</v>
      </c>
      <c r="C76" s="144">
        <v>13085</v>
      </c>
      <c r="D76" s="144">
        <v>12459</v>
      </c>
      <c r="E76" s="144">
        <v>12413</v>
      </c>
      <c r="F76" s="144">
        <v>11612</v>
      </c>
      <c r="G76" s="144">
        <v>11104</v>
      </c>
      <c r="H76" s="142"/>
      <c r="I76" s="24"/>
    </row>
    <row r="77" spans="1:9">
      <c r="A77" s="24"/>
      <c r="B77" s="143" t="s">
        <v>32</v>
      </c>
      <c r="C77" s="144">
        <v>1835</v>
      </c>
      <c r="D77" s="144">
        <v>1856</v>
      </c>
      <c r="E77" s="144">
        <v>1685</v>
      </c>
      <c r="F77" s="144">
        <v>1513</v>
      </c>
      <c r="G77" s="144">
        <v>1445</v>
      </c>
      <c r="H77" s="142"/>
      <c r="I77" s="24"/>
    </row>
    <row r="78" spans="1:9">
      <c r="A78" s="24"/>
      <c r="B78" s="143" t="s">
        <v>39</v>
      </c>
      <c r="C78" s="144">
        <v>6614</v>
      </c>
      <c r="D78" s="144">
        <v>6270</v>
      </c>
      <c r="E78" s="144">
        <v>5978</v>
      </c>
      <c r="F78" s="144">
        <v>5270</v>
      </c>
      <c r="G78" s="144">
        <v>5287</v>
      </c>
      <c r="H78" s="142"/>
      <c r="I78" s="24"/>
    </row>
    <row r="79" spans="1:9">
      <c r="A79" s="24"/>
      <c r="B79" s="143" t="s">
        <v>34</v>
      </c>
      <c r="C79" s="144">
        <v>23849</v>
      </c>
      <c r="D79" s="144">
        <v>22564</v>
      </c>
      <c r="E79" s="144">
        <v>22248</v>
      </c>
      <c r="F79" s="144">
        <v>21825</v>
      </c>
      <c r="G79" s="144">
        <v>20792</v>
      </c>
      <c r="H79" s="142"/>
      <c r="I79" s="24"/>
    </row>
    <row r="80" spans="1:9">
      <c r="A80" s="24"/>
      <c r="B80" s="143" t="s">
        <v>27</v>
      </c>
      <c r="C80" s="144">
        <v>4029</v>
      </c>
      <c r="D80" s="144">
        <v>3901</v>
      </c>
      <c r="E80" s="144">
        <v>3739</v>
      </c>
      <c r="F80" s="144">
        <v>3445</v>
      </c>
      <c r="G80" s="144">
        <v>3274</v>
      </c>
      <c r="H80" s="142"/>
      <c r="I80" s="24"/>
    </row>
    <row r="81" spans="1:9">
      <c r="A81" s="24"/>
      <c r="B81" s="145" t="s">
        <v>37</v>
      </c>
      <c r="C81" s="146">
        <v>23004</v>
      </c>
      <c r="D81" s="146">
        <v>22448</v>
      </c>
      <c r="E81" s="146">
        <v>22193</v>
      </c>
      <c r="F81" s="146">
        <v>21619</v>
      </c>
      <c r="G81" s="146">
        <v>20129</v>
      </c>
      <c r="H81" s="142"/>
      <c r="I81" s="24"/>
    </row>
    <row r="82" spans="1:9">
      <c r="A82" s="24"/>
      <c r="B82" s="143" t="s">
        <v>19</v>
      </c>
      <c r="C82" s="143">
        <v>518</v>
      </c>
      <c r="D82" s="143">
        <v>514</v>
      </c>
      <c r="E82" s="143">
        <v>526</v>
      </c>
      <c r="F82" s="143">
        <v>495</v>
      </c>
      <c r="G82" s="143">
        <v>439</v>
      </c>
      <c r="H82" s="141"/>
      <c r="I82" s="24"/>
    </row>
    <row r="83" spans="1:9">
      <c r="A83" s="24"/>
      <c r="B83" s="143" t="s">
        <v>30</v>
      </c>
      <c r="C83" s="144">
        <v>8127</v>
      </c>
      <c r="D83" s="144">
        <v>8080</v>
      </c>
      <c r="E83" s="144">
        <v>8655</v>
      </c>
      <c r="F83" s="144">
        <v>8349</v>
      </c>
      <c r="G83" s="144">
        <v>7990</v>
      </c>
      <c r="H83" s="142"/>
      <c r="I83" s="24"/>
    </row>
    <row r="84" spans="1:9">
      <c r="A84" s="24"/>
      <c r="B84" s="143" t="s">
        <v>26</v>
      </c>
      <c r="C84" s="144">
        <v>14869</v>
      </c>
      <c r="D84" s="144">
        <v>14243</v>
      </c>
      <c r="E84" s="144">
        <v>14276</v>
      </c>
      <c r="F84" s="144">
        <v>13652</v>
      </c>
      <c r="G84" s="144">
        <v>13361</v>
      </c>
      <c r="H84" s="142"/>
      <c r="I84" s="24"/>
    </row>
    <row r="85" spans="1:9">
      <c r="A85" s="24"/>
      <c r="B85" s="143" t="s">
        <v>25</v>
      </c>
      <c r="C85" s="144">
        <v>8413</v>
      </c>
      <c r="D85" s="144">
        <v>8281</v>
      </c>
      <c r="E85" s="144">
        <v>8140</v>
      </c>
      <c r="F85" s="144">
        <v>7585</v>
      </c>
      <c r="G85" s="144">
        <v>6900</v>
      </c>
      <c r="H85" s="142"/>
      <c r="I85" s="24"/>
    </row>
    <row r="86" spans="1:9">
      <c r="A86" s="24"/>
      <c r="B86" s="143" t="s">
        <v>20</v>
      </c>
      <c r="C86" s="144">
        <v>2963</v>
      </c>
      <c r="D86" s="144">
        <v>2949</v>
      </c>
      <c r="E86" s="144">
        <v>3007</v>
      </c>
      <c r="F86" s="144">
        <v>2837</v>
      </c>
      <c r="G86" s="144">
        <v>2654</v>
      </c>
      <c r="H86" s="142"/>
      <c r="I86" s="24"/>
    </row>
    <row r="87" spans="1:9">
      <c r="A87" s="24"/>
      <c r="B87" s="143" t="s">
        <v>31</v>
      </c>
      <c r="C87" s="144">
        <v>19957</v>
      </c>
      <c r="D87" s="144">
        <v>20460</v>
      </c>
      <c r="E87" s="144">
        <v>20241</v>
      </c>
      <c r="F87" s="144">
        <v>19062</v>
      </c>
      <c r="G87" s="144">
        <v>18528</v>
      </c>
      <c r="H87" s="142"/>
      <c r="I87" s="24"/>
    </row>
    <row r="88" spans="1:9">
      <c r="A88" s="24"/>
      <c r="B88" s="143" t="s">
        <v>38</v>
      </c>
      <c r="C88" s="144">
        <v>17924</v>
      </c>
      <c r="D88" s="144">
        <v>17845</v>
      </c>
      <c r="E88" s="144">
        <v>17652</v>
      </c>
      <c r="F88" s="144">
        <v>17614</v>
      </c>
      <c r="G88" s="144">
        <v>16712</v>
      </c>
      <c r="H88" s="142"/>
      <c r="I88" s="24"/>
    </row>
    <row r="89" spans="1:9">
      <c r="A89" s="24"/>
      <c r="B89" s="143" t="s">
        <v>35</v>
      </c>
      <c r="C89" s="144">
        <v>1359</v>
      </c>
      <c r="D89" s="144">
        <v>1251</v>
      </c>
      <c r="E89" s="144">
        <v>1233</v>
      </c>
      <c r="F89" s="144">
        <v>1005</v>
      </c>
      <c r="G89" s="144">
        <v>1001</v>
      </c>
      <c r="H89" s="142"/>
      <c r="I89" s="24"/>
    </row>
    <row r="90" spans="1:9">
      <c r="A90" s="24"/>
      <c r="B90" s="143" t="s">
        <v>21</v>
      </c>
      <c r="C90" s="144">
        <v>3635</v>
      </c>
      <c r="D90" s="144">
        <v>3618</v>
      </c>
      <c r="E90" s="144">
        <v>3471</v>
      </c>
      <c r="F90" s="144">
        <v>3307</v>
      </c>
      <c r="G90" s="144">
        <v>3023</v>
      </c>
      <c r="H90" s="142"/>
      <c r="I90" s="24"/>
    </row>
    <row r="91" spans="1:9">
      <c r="A91" s="24"/>
      <c r="B91" s="143" t="s">
        <v>22</v>
      </c>
      <c r="C91" s="144">
        <v>1004</v>
      </c>
      <c r="D91" s="143">
        <v>930</v>
      </c>
      <c r="E91" s="143">
        <v>864</v>
      </c>
      <c r="F91" s="143">
        <v>866</v>
      </c>
      <c r="G91" s="143">
        <v>789</v>
      </c>
      <c r="H91" s="141"/>
      <c r="I91" s="24"/>
    </row>
    <row r="92" spans="1:9">
      <c r="A92" s="24"/>
      <c r="B92" s="143" t="s">
        <v>29</v>
      </c>
      <c r="C92" s="144">
        <v>12639</v>
      </c>
      <c r="D92" s="144">
        <v>12177</v>
      </c>
      <c r="E92" s="144">
        <v>12568</v>
      </c>
      <c r="F92" s="144">
        <v>12299</v>
      </c>
      <c r="G92" s="144">
        <v>11582</v>
      </c>
      <c r="H92" s="142"/>
      <c r="I92" s="24"/>
    </row>
    <row r="93" spans="1:9">
      <c r="A93" s="24"/>
      <c r="B93" s="143" t="s">
        <v>28</v>
      </c>
      <c r="C93" s="144">
        <v>1335</v>
      </c>
      <c r="D93" s="144">
        <v>1376</v>
      </c>
      <c r="E93" s="144">
        <v>1245</v>
      </c>
      <c r="F93" s="144">
        <v>1178</v>
      </c>
      <c r="G93" s="144">
        <v>1142</v>
      </c>
      <c r="H93" s="142"/>
      <c r="I93" s="24"/>
    </row>
    <row r="94" spans="1:9">
      <c r="A94" s="24"/>
      <c r="B94" s="145" t="s">
        <v>37</v>
      </c>
      <c r="C94" s="146">
        <v>23004</v>
      </c>
      <c r="D94" s="146">
        <v>22448</v>
      </c>
      <c r="E94" s="146">
        <v>22193</v>
      </c>
      <c r="F94" s="146">
        <v>21619</v>
      </c>
      <c r="G94" s="146">
        <v>20129</v>
      </c>
      <c r="H94" s="142"/>
      <c r="I94" s="24"/>
    </row>
    <row r="95" spans="1:9" ht="14.25" customHeight="1">
      <c r="A95" s="361" t="s">
        <v>143</v>
      </c>
      <c r="B95" s="361"/>
      <c r="C95" s="361"/>
      <c r="D95" s="361"/>
      <c r="E95" s="361"/>
      <c r="F95" s="361"/>
      <c r="G95" s="361"/>
      <c r="H95" s="361"/>
      <c r="I95" s="24"/>
    </row>
    <row r="96" spans="1:9">
      <c r="A96" s="354" t="s">
        <v>574</v>
      </c>
      <c r="B96" s="352"/>
      <c r="C96" s="352"/>
      <c r="D96" s="352"/>
      <c r="E96" s="352"/>
      <c r="F96" s="352"/>
      <c r="G96" s="352"/>
      <c r="H96" s="352"/>
      <c r="I96" s="219"/>
    </row>
    <row r="98" spans="1:9" s="85" customFormat="1">
      <c r="A98" s="351" t="s">
        <v>484</v>
      </c>
      <c r="B98" s="351"/>
      <c r="C98" s="351"/>
      <c r="D98" s="351"/>
      <c r="E98" s="351"/>
      <c r="F98" s="351"/>
      <c r="G98" s="351"/>
      <c r="H98" s="351"/>
    </row>
    <row r="100" spans="1:9" ht="20.45" customHeight="1">
      <c r="A100" s="219"/>
      <c r="B100" s="1"/>
      <c r="C100" s="148" t="s">
        <v>144</v>
      </c>
      <c r="D100" s="149" t="s">
        <v>145</v>
      </c>
      <c r="E100" s="149" t="s">
        <v>146</v>
      </c>
      <c r="F100" s="148" t="s">
        <v>147</v>
      </c>
      <c r="G100" s="148" t="s">
        <v>148</v>
      </c>
      <c r="H100" s="219"/>
      <c r="I100" s="219"/>
    </row>
    <row r="101" spans="1:9">
      <c r="A101" s="219"/>
      <c r="B101" s="94" t="s">
        <v>55</v>
      </c>
      <c r="C101" s="147">
        <v>400070</v>
      </c>
      <c r="D101" s="94">
        <v>406996</v>
      </c>
      <c r="E101" s="94">
        <v>402944</v>
      </c>
      <c r="F101" s="94">
        <v>401697</v>
      </c>
      <c r="G101" s="94">
        <v>399308</v>
      </c>
      <c r="H101" s="219"/>
      <c r="I101" s="219"/>
    </row>
    <row r="102" spans="1:9">
      <c r="A102" s="219"/>
      <c r="B102" s="143" t="s">
        <v>36</v>
      </c>
      <c r="C102" s="144">
        <v>20049</v>
      </c>
      <c r="D102" s="144">
        <v>19901</v>
      </c>
      <c r="E102" s="144">
        <v>20071</v>
      </c>
      <c r="F102" s="144">
        <v>19032</v>
      </c>
      <c r="G102" s="144">
        <v>19119</v>
      </c>
      <c r="H102" s="219"/>
      <c r="I102" s="219"/>
    </row>
    <row r="103" spans="1:9">
      <c r="A103" s="219"/>
      <c r="B103" s="143" t="s">
        <v>24</v>
      </c>
      <c r="C103" s="144">
        <v>20544</v>
      </c>
      <c r="D103" s="144">
        <v>20729</v>
      </c>
      <c r="E103" s="144">
        <v>20155</v>
      </c>
      <c r="F103" s="144">
        <v>20008</v>
      </c>
      <c r="G103" s="144">
        <v>19439</v>
      </c>
      <c r="H103" s="219"/>
      <c r="I103" s="219"/>
    </row>
    <row r="104" spans="1:9">
      <c r="A104" s="219"/>
      <c r="B104" s="143" t="s">
        <v>23</v>
      </c>
      <c r="C104" s="144">
        <v>14839</v>
      </c>
      <c r="D104" s="144">
        <v>14737</v>
      </c>
      <c r="E104" s="144">
        <v>14371</v>
      </c>
      <c r="F104" s="144">
        <v>13959</v>
      </c>
      <c r="G104" s="144">
        <v>13720</v>
      </c>
      <c r="H104" s="219"/>
      <c r="I104" s="219"/>
    </row>
    <row r="105" spans="1:9">
      <c r="A105" s="219"/>
      <c r="B105" s="143" t="s">
        <v>33</v>
      </c>
      <c r="C105" s="144">
        <v>31500</v>
      </c>
      <c r="D105" s="144">
        <v>32353</v>
      </c>
      <c r="E105" s="144">
        <v>32131</v>
      </c>
      <c r="F105" s="144">
        <v>31785</v>
      </c>
      <c r="G105" s="144">
        <v>31343</v>
      </c>
      <c r="H105" s="219"/>
      <c r="I105" s="219"/>
    </row>
    <row r="106" spans="1:9">
      <c r="A106" s="219"/>
      <c r="B106" s="143" t="s">
        <v>32</v>
      </c>
      <c r="C106" s="144">
        <v>3765</v>
      </c>
      <c r="D106" s="144">
        <v>3725</v>
      </c>
      <c r="E106" s="144">
        <v>3579</v>
      </c>
      <c r="F106" s="144">
        <v>3627</v>
      </c>
      <c r="G106" s="144">
        <v>3555</v>
      </c>
      <c r="H106" s="219"/>
      <c r="I106" s="219"/>
    </row>
    <row r="107" spans="1:9">
      <c r="A107" s="219"/>
      <c r="B107" s="143" t="s">
        <v>39</v>
      </c>
      <c r="C107" s="144">
        <v>16561</v>
      </c>
      <c r="D107" s="144">
        <v>16063</v>
      </c>
      <c r="E107" s="144">
        <v>16263</v>
      </c>
      <c r="F107" s="144">
        <v>16370</v>
      </c>
      <c r="G107" s="144">
        <v>16449</v>
      </c>
      <c r="H107" s="219"/>
      <c r="I107" s="219"/>
    </row>
    <row r="108" spans="1:9">
      <c r="A108" s="219"/>
      <c r="B108" s="143" t="s">
        <v>34</v>
      </c>
      <c r="C108" s="144">
        <v>53327</v>
      </c>
      <c r="D108" s="144">
        <v>52818</v>
      </c>
      <c r="E108" s="144">
        <v>52039</v>
      </c>
      <c r="F108" s="144">
        <v>54502</v>
      </c>
      <c r="G108" s="144">
        <v>55440</v>
      </c>
      <c r="H108" s="219"/>
      <c r="I108" s="219"/>
    </row>
    <row r="109" spans="1:9">
      <c r="A109" s="219"/>
      <c r="B109" s="143" t="s">
        <v>27</v>
      </c>
      <c r="C109" s="144">
        <v>10161</v>
      </c>
      <c r="D109" s="144">
        <v>10371</v>
      </c>
      <c r="E109" s="144">
        <v>10076</v>
      </c>
      <c r="F109" s="144">
        <v>9891</v>
      </c>
      <c r="G109" s="144">
        <v>9161</v>
      </c>
      <c r="H109" s="219"/>
      <c r="I109" s="219"/>
    </row>
    <row r="110" spans="1:9">
      <c r="A110" s="219"/>
      <c r="B110" s="145" t="s">
        <v>37</v>
      </c>
      <c r="C110" s="146">
        <v>40243</v>
      </c>
      <c r="D110" s="146">
        <v>41241</v>
      </c>
      <c r="E110" s="146">
        <v>41691</v>
      </c>
      <c r="F110" s="146">
        <v>41181</v>
      </c>
      <c r="G110" s="146">
        <v>40101</v>
      </c>
      <c r="H110" s="219"/>
      <c r="I110" s="219"/>
    </row>
    <row r="111" spans="1:9">
      <c r="A111" s="219"/>
      <c r="B111" s="143" t="s">
        <v>19</v>
      </c>
      <c r="C111" s="144">
        <v>1310</v>
      </c>
      <c r="D111" s="144">
        <v>1338</v>
      </c>
      <c r="E111" s="144">
        <v>1266</v>
      </c>
      <c r="F111" s="144">
        <v>1210</v>
      </c>
      <c r="G111" s="144">
        <v>1250</v>
      </c>
      <c r="H111" s="219"/>
      <c r="I111" s="219"/>
    </row>
    <row r="112" spans="1:9">
      <c r="A112" s="219"/>
      <c r="B112" s="143" t="s">
        <v>30</v>
      </c>
      <c r="C112" s="144">
        <v>17579</v>
      </c>
      <c r="D112" s="144">
        <v>17988</v>
      </c>
      <c r="E112" s="144">
        <v>17841</v>
      </c>
      <c r="F112" s="144">
        <v>17529</v>
      </c>
      <c r="G112" s="144">
        <v>17416</v>
      </c>
      <c r="H112" s="219"/>
      <c r="I112" s="219"/>
    </row>
    <row r="113" spans="1:8">
      <c r="A113" s="219"/>
      <c r="B113" s="143" t="s">
        <v>26</v>
      </c>
      <c r="C113" s="144">
        <v>33730</v>
      </c>
      <c r="D113" s="144">
        <v>34647</v>
      </c>
      <c r="E113" s="144">
        <v>34838</v>
      </c>
      <c r="F113" s="144">
        <v>34413</v>
      </c>
      <c r="G113" s="144">
        <v>35341</v>
      </c>
      <c r="H113" s="219"/>
    </row>
    <row r="114" spans="1:8">
      <c r="A114" s="219"/>
      <c r="B114" s="143" t="s">
        <v>25</v>
      </c>
      <c r="C114" s="144">
        <v>18314</v>
      </c>
      <c r="D114" s="144">
        <v>18996</v>
      </c>
      <c r="E114" s="144">
        <v>18782</v>
      </c>
      <c r="F114" s="144">
        <v>18477</v>
      </c>
      <c r="G114" s="144">
        <v>18150</v>
      </c>
      <c r="H114" s="219"/>
    </row>
    <row r="115" spans="1:8">
      <c r="A115" s="219"/>
      <c r="B115" s="143" t="s">
        <v>20</v>
      </c>
      <c r="C115" s="144">
        <v>7176</v>
      </c>
      <c r="D115" s="144">
        <v>7566</v>
      </c>
      <c r="E115" s="144">
        <v>7059</v>
      </c>
      <c r="F115" s="144">
        <v>6963</v>
      </c>
      <c r="G115" s="144">
        <v>6994</v>
      </c>
      <c r="H115" s="219"/>
    </row>
    <row r="116" spans="1:8">
      <c r="A116" s="219"/>
      <c r="B116" s="143" t="s">
        <v>31</v>
      </c>
      <c r="C116" s="144">
        <v>17000</v>
      </c>
      <c r="D116" s="144">
        <v>17224</v>
      </c>
      <c r="E116" s="144">
        <v>17142</v>
      </c>
      <c r="F116" s="144">
        <v>16785</v>
      </c>
      <c r="G116" s="144">
        <v>16307</v>
      </c>
      <c r="H116" s="219"/>
    </row>
    <row r="117" spans="1:8">
      <c r="A117" s="219"/>
      <c r="B117" s="143" t="s">
        <v>38</v>
      </c>
      <c r="C117" s="144">
        <v>40575</v>
      </c>
      <c r="D117" s="144">
        <v>44022</v>
      </c>
      <c r="E117" s="144">
        <v>43503</v>
      </c>
      <c r="F117" s="144">
        <v>43395</v>
      </c>
      <c r="G117" s="144">
        <v>43065</v>
      </c>
      <c r="H117" s="219"/>
    </row>
    <row r="118" spans="1:8">
      <c r="A118" s="219"/>
      <c r="B118" s="143" t="s">
        <v>35</v>
      </c>
      <c r="C118" s="144">
        <v>4119</v>
      </c>
      <c r="D118" s="144">
        <v>4121</v>
      </c>
      <c r="E118" s="144">
        <v>4049</v>
      </c>
      <c r="F118" s="144">
        <v>3885</v>
      </c>
      <c r="G118" s="144">
        <v>3861</v>
      </c>
      <c r="H118" s="219"/>
    </row>
    <row r="119" spans="1:8">
      <c r="A119" s="219"/>
      <c r="B119" s="143" t="s">
        <v>21</v>
      </c>
      <c r="C119" s="144">
        <v>8253</v>
      </c>
      <c r="D119" s="144">
        <v>8261</v>
      </c>
      <c r="E119" s="144">
        <v>8197</v>
      </c>
      <c r="F119" s="144">
        <v>8213</v>
      </c>
      <c r="G119" s="144">
        <v>7914</v>
      </c>
      <c r="H119" s="219"/>
    </row>
    <row r="120" spans="1:8">
      <c r="A120" s="219"/>
      <c r="B120" s="143" t="s">
        <v>22</v>
      </c>
      <c r="C120" s="144">
        <v>2592</v>
      </c>
      <c r="D120" s="144">
        <v>2647</v>
      </c>
      <c r="E120" s="144">
        <v>2350</v>
      </c>
      <c r="F120" s="144">
        <v>2239</v>
      </c>
      <c r="G120" s="144">
        <v>2126</v>
      </c>
      <c r="H120" s="219"/>
    </row>
    <row r="121" spans="1:8">
      <c r="A121" s="219"/>
      <c r="B121" s="143" t="s">
        <v>29</v>
      </c>
      <c r="C121" s="144">
        <v>35142</v>
      </c>
      <c r="D121" s="144">
        <v>34824</v>
      </c>
      <c r="E121" s="144">
        <v>34156</v>
      </c>
      <c r="F121" s="144">
        <v>34921</v>
      </c>
      <c r="G121" s="144">
        <v>35290</v>
      </c>
      <c r="H121" s="219"/>
    </row>
    <row r="122" spans="1:8">
      <c r="A122" s="219"/>
      <c r="B122" s="143" t="s">
        <v>28</v>
      </c>
      <c r="C122" s="144">
        <v>3291</v>
      </c>
      <c r="D122" s="144">
        <v>3424</v>
      </c>
      <c r="E122" s="144">
        <v>3385</v>
      </c>
      <c r="F122" s="144">
        <v>3312</v>
      </c>
      <c r="G122" s="144">
        <v>3267</v>
      </c>
      <c r="H122" s="219"/>
    </row>
    <row r="123" spans="1:8">
      <c r="A123" s="219"/>
      <c r="B123" s="145" t="s">
        <v>37</v>
      </c>
      <c r="C123" s="146">
        <v>40243</v>
      </c>
      <c r="D123" s="146">
        <v>41241</v>
      </c>
      <c r="E123" s="146">
        <v>41691</v>
      </c>
      <c r="F123" s="146">
        <v>41181</v>
      </c>
      <c r="G123" s="146">
        <v>40101</v>
      </c>
      <c r="H123" s="219"/>
    </row>
    <row r="124" spans="1:8" ht="14.25" customHeight="1">
      <c r="A124" s="352" t="s">
        <v>149</v>
      </c>
      <c r="B124" s="352"/>
      <c r="C124" s="352"/>
      <c r="D124" s="352"/>
      <c r="E124" s="352"/>
      <c r="F124" s="352"/>
      <c r="G124" s="352"/>
      <c r="H124" s="352"/>
    </row>
    <row r="125" spans="1:8" ht="39.4" customHeight="1">
      <c r="A125" s="352" t="s">
        <v>575</v>
      </c>
      <c r="B125" s="352"/>
      <c r="C125" s="352"/>
      <c r="D125" s="352"/>
      <c r="E125" s="352"/>
      <c r="F125" s="352"/>
      <c r="G125" s="352"/>
      <c r="H125" s="352"/>
    </row>
    <row r="126" spans="1:8">
      <c r="A126" s="6"/>
      <c r="B126" s="6"/>
      <c r="C126" s="6"/>
      <c r="D126" s="6"/>
      <c r="E126" s="6"/>
      <c r="F126" s="6"/>
      <c r="G126" s="6"/>
      <c r="H126" s="6"/>
    </row>
    <row r="127" spans="1:8" s="85" customFormat="1">
      <c r="A127" s="351" t="s">
        <v>485</v>
      </c>
      <c r="B127" s="351"/>
      <c r="C127" s="351"/>
      <c r="D127" s="351"/>
      <c r="E127" s="351"/>
      <c r="F127" s="351"/>
      <c r="G127" s="351"/>
      <c r="H127" s="351"/>
    </row>
    <row r="129" spans="1:8">
      <c r="A129" s="219"/>
      <c r="B129" s="153"/>
      <c r="C129" s="154">
        <v>2013</v>
      </c>
      <c r="D129" s="154">
        <v>2014</v>
      </c>
      <c r="E129" s="154">
        <v>2015</v>
      </c>
      <c r="F129" s="154">
        <v>2016</v>
      </c>
      <c r="G129" s="154">
        <v>2017</v>
      </c>
      <c r="H129" s="24"/>
    </row>
    <row r="130" spans="1:8">
      <c r="A130" s="219"/>
      <c r="B130" s="140" t="s">
        <v>55</v>
      </c>
      <c r="C130" s="151">
        <v>419410</v>
      </c>
      <c r="D130" s="151">
        <v>417044</v>
      </c>
      <c r="E130" s="151">
        <v>415927</v>
      </c>
      <c r="F130" s="151">
        <v>406259</v>
      </c>
      <c r="G130" s="151">
        <v>373920</v>
      </c>
      <c r="H130" s="142"/>
    </row>
    <row r="131" spans="1:8">
      <c r="A131" s="219"/>
      <c r="B131" s="143" t="s">
        <v>36</v>
      </c>
      <c r="C131" s="144">
        <v>19215</v>
      </c>
      <c r="D131" s="144">
        <v>19858</v>
      </c>
      <c r="E131" s="144">
        <v>20193</v>
      </c>
      <c r="F131" s="144">
        <v>19273</v>
      </c>
      <c r="G131" s="144">
        <v>17975</v>
      </c>
      <c r="H131" s="142"/>
    </row>
    <row r="132" spans="1:8">
      <c r="A132" s="219"/>
      <c r="B132" s="143" t="s">
        <v>24</v>
      </c>
      <c r="C132" s="144">
        <v>14120</v>
      </c>
      <c r="D132" s="144">
        <v>13798</v>
      </c>
      <c r="E132" s="144">
        <v>15192</v>
      </c>
      <c r="F132" s="144">
        <v>14829</v>
      </c>
      <c r="G132" s="144">
        <v>13347</v>
      </c>
      <c r="H132" s="142"/>
    </row>
    <row r="133" spans="1:8">
      <c r="A133" s="219"/>
      <c r="B133" s="143" t="s">
        <v>23</v>
      </c>
      <c r="C133" s="144">
        <v>11914</v>
      </c>
      <c r="D133" s="144">
        <v>11560</v>
      </c>
      <c r="E133" s="144">
        <v>12036</v>
      </c>
      <c r="F133" s="144">
        <v>11324</v>
      </c>
      <c r="G133" s="144">
        <v>9921</v>
      </c>
      <c r="H133" s="142"/>
    </row>
    <row r="134" spans="1:8">
      <c r="A134" s="219"/>
      <c r="B134" s="143" t="s">
        <v>33</v>
      </c>
      <c r="C134" s="144">
        <v>33981</v>
      </c>
      <c r="D134" s="144">
        <v>32085</v>
      </c>
      <c r="E134" s="144">
        <v>32494</v>
      </c>
      <c r="F134" s="144">
        <v>31826</v>
      </c>
      <c r="G134" s="144">
        <v>30484</v>
      </c>
      <c r="H134" s="142"/>
    </row>
    <row r="135" spans="1:8">
      <c r="A135" s="219"/>
      <c r="B135" s="143" t="s">
        <v>32</v>
      </c>
      <c r="C135" s="144">
        <v>4396</v>
      </c>
      <c r="D135" s="144">
        <v>3394</v>
      </c>
      <c r="E135" s="144">
        <v>3919</v>
      </c>
      <c r="F135" s="144">
        <v>3845</v>
      </c>
      <c r="G135" s="144">
        <v>3482</v>
      </c>
      <c r="H135" s="142"/>
    </row>
    <row r="136" spans="1:8">
      <c r="A136" s="219"/>
      <c r="B136" s="143" t="s">
        <v>39</v>
      </c>
      <c r="C136" s="144">
        <v>15583</v>
      </c>
      <c r="D136" s="144">
        <v>15682</v>
      </c>
      <c r="E136" s="144">
        <v>15360</v>
      </c>
      <c r="F136" s="144">
        <v>14767</v>
      </c>
      <c r="G136" s="144">
        <v>13676</v>
      </c>
      <c r="H136" s="142"/>
    </row>
    <row r="137" spans="1:8">
      <c r="A137" s="219"/>
      <c r="B137" s="143" t="s">
        <v>34</v>
      </c>
      <c r="C137" s="144">
        <v>64362</v>
      </c>
      <c r="D137" s="144">
        <v>64464</v>
      </c>
      <c r="E137" s="144">
        <v>62064</v>
      </c>
      <c r="F137" s="144">
        <v>62327</v>
      </c>
      <c r="G137" s="144">
        <v>55898</v>
      </c>
      <c r="H137" s="142"/>
    </row>
    <row r="138" spans="1:8">
      <c r="A138" s="219"/>
      <c r="B138" s="143" t="s">
        <v>27</v>
      </c>
      <c r="C138" s="144">
        <v>10848</v>
      </c>
      <c r="D138" s="144">
        <v>10515</v>
      </c>
      <c r="E138" s="144">
        <v>9873</v>
      </c>
      <c r="F138" s="144">
        <v>8987</v>
      </c>
      <c r="G138" s="144">
        <v>8197</v>
      </c>
      <c r="H138" s="142"/>
    </row>
    <row r="139" spans="1:8">
      <c r="A139" s="219"/>
      <c r="B139" s="145" t="s">
        <v>37</v>
      </c>
      <c r="C139" s="146">
        <v>52615</v>
      </c>
      <c r="D139" s="146">
        <v>52193</v>
      </c>
      <c r="E139" s="146">
        <v>50631</v>
      </c>
      <c r="F139" s="146">
        <v>49140</v>
      </c>
      <c r="G139" s="146">
        <v>43904</v>
      </c>
      <c r="H139" s="142"/>
    </row>
    <row r="140" spans="1:8">
      <c r="A140" s="219"/>
      <c r="B140" s="143" t="s">
        <v>19</v>
      </c>
      <c r="C140" s="144">
        <v>1296</v>
      </c>
      <c r="D140" s="144">
        <v>1294</v>
      </c>
      <c r="E140" s="144">
        <v>1231</v>
      </c>
      <c r="F140" s="144">
        <v>1181</v>
      </c>
      <c r="G140" s="144">
        <v>1017</v>
      </c>
      <c r="H140" s="142"/>
    </row>
    <row r="141" spans="1:8">
      <c r="A141" s="219"/>
      <c r="B141" s="143" t="s">
        <v>30</v>
      </c>
      <c r="C141" s="144">
        <v>16674</v>
      </c>
      <c r="D141" s="144">
        <v>15754</v>
      </c>
      <c r="E141" s="144">
        <v>15547</v>
      </c>
      <c r="F141" s="144">
        <v>15166</v>
      </c>
      <c r="G141" s="144">
        <v>14223</v>
      </c>
      <c r="H141" s="142"/>
    </row>
    <row r="142" spans="1:8">
      <c r="A142" s="219"/>
      <c r="B142" s="143" t="s">
        <v>26</v>
      </c>
      <c r="C142" s="144">
        <v>26068</v>
      </c>
      <c r="D142" s="144">
        <v>26725</v>
      </c>
      <c r="E142" s="144">
        <v>27364</v>
      </c>
      <c r="F142" s="144">
        <v>27848</v>
      </c>
      <c r="G142" s="144">
        <v>25477</v>
      </c>
      <c r="H142" s="142"/>
    </row>
    <row r="143" spans="1:8">
      <c r="A143" s="219"/>
      <c r="B143" s="143" t="s">
        <v>25</v>
      </c>
      <c r="C143" s="144">
        <v>16375</v>
      </c>
      <c r="D143" s="144">
        <v>16944</v>
      </c>
      <c r="E143" s="144">
        <v>17013</v>
      </c>
      <c r="F143" s="144">
        <v>16569</v>
      </c>
      <c r="G143" s="144">
        <v>15042</v>
      </c>
      <c r="H143" s="142"/>
    </row>
    <row r="144" spans="1:8">
      <c r="A144" s="219"/>
      <c r="B144" s="143" t="s">
        <v>20</v>
      </c>
      <c r="C144" s="144">
        <v>6270</v>
      </c>
      <c r="D144" s="144">
        <v>5513</v>
      </c>
      <c r="E144" s="144">
        <v>6236</v>
      </c>
      <c r="F144" s="144">
        <v>5680</v>
      </c>
      <c r="G144" s="144">
        <v>5024</v>
      </c>
      <c r="H144" s="142"/>
    </row>
    <row r="145" spans="1:8">
      <c r="A145" s="219"/>
      <c r="B145" s="143" t="s">
        <v>31</v>
      </c>
      <c r="C145" s="144">
        <v>33786</v>
      </c>
      <c r="D145" s="144">
        <v>34309</v>
      </c>
      <c r="E145" s="144">
        <v>34860</v>
      </c>
      <c r="F145" s="144">
        <v>33325</v>
      </c>
      <c r="G145" s="144">
        <v>31911</v>
      </c>
      <c r="H145" s="142"/>
    </row>
    <row r="146" spans="1:8">
      <c r="A146" s="219"/>
      <c r="B146" s="143" t="s">
        <v>38</v>
      </c>
      <c r="C146" s="144">
        <v>52609</v>
      </c>
      <c r="D146" s="144">
        <v>52662</v>
      </c>
      <c r="E146" s="144">
        <v>51738</v>
      </c>
      <c r="F146" s="144">
        <v>51768</v>
      </c>
      <c r="G146" s="144">
        <v>49346</v>
      </c>
      <c r="H146" s="142"/>
    </row>
    <row r="147" spans="1:8">
      <c r="A147" s="219"/>
      <c r="B147" s="143" t="s">
        <v>35</v>
      </c>
      <c r="C147" s="144">
        <v>4234</v>
      </c>
      <c r="D147" s="144">
        <v>4417</v>
      </c>
      <c r="E147" s="144">
        <v>4255</v>
      </c>
      <c r="F147" s="144">
        <v>3974</v>
      </c>
      <c r="G147" s="144">
        <v>3849</v>
      </c>
      <c r="H147" s="142"/>
    </row>
    <row r="148" spans="1:8">
      <c r="A148" s="219"/>
      <c r="B148" s="143" t="s">
        <v>21</v>
      </c>
      <c r="C148" s="144">
        <v>6671</v>
      </c>
      <c r="D148" s="144">
        <v>6407</v>
      </c>
      <c r="E148" s="144">
        <v>6366</v>
      </c>
      <c r="F148" s="144">
        <v>5860</v>
      </c>
      <c r="G148" s="144">
        <v>5316</v>
      </c>
      <c r="H148" s="142"/>
    </row>
    <row r="149" spans="1:8">
      <c r="A149" s="219"/>
      <c r="B149" s="143" t="s">
        <v>22</v>
      </c>
      <c r="C149" s="144">
        <v>2167</v>
      </c>
      <c r="D149" s="144">
        <v>2004</v>
      </c>
      <c r="E149" s="144">
        <v>1778</v>
      </c>
      <c r="F149" s="144">
        <v>1585</v>
      </c>
      <c r="G149" s="144">
        <v>1521</v>
      </c>
      <c r="H149" s="142"/>
    </row>
    <row r="150" spans="1:8">
      <c r="A150" s="219"/>
      <c r="B150" s="143" t="s">
        <v>29</v>
      </c>
      <c r="C150" s="144">
        <v>22935</v>
      </c>
      <c r="D150" s="144">
        <v>24111</v>
      </c>
      <c r="E150" s="144">
        <v>24516</v>
      </c>
      <c r="F150" s="144">
        <v>23858</v>
      </c>
      <c r="G150" s="144">
        <v>21398</v>
      </c>
      <c r="H150" s="142"/>
    </row>
    <row r="151" spans="1:8">
      <c r="A151" s="219"/>
      <c r="B151" s="143" t="s">
        <v>28</v>
      </c>
      <c r="C151" s="144">
        <v>3291</v>
      </c>
      <c r="D151" s="144">
        <v>3355</v>
      </c>
      <c r="E151" s="144">
        <v>3261</v>
      </c>
      <c r="F151" s="144">
        <v>3127</v>
      </c>
      <c r="G151" s="144">
        <v>2912</v>
      </c>
      <c r="H151" s="142"/>
    </row>
    <row r="152" spans="1:8">
      <c r="B152" s="145" t="s">
        <v>37</v>
      </c>
      <c r="C152" s="146">
        <v>52615</v>
      </c>
      <c r="D152" s="146">
        <v>52193</v>
      </c>
      <c r="E152" s="146">
        <v>50631</v>
      </c>
      <c r="F152" s="146">
        <v>49140</v>
      </c>
      <c r="G152" s="146">
        <v>43904</v>
      </c>
    </row>
    <row r="153" spans="1:8" ht="14.25" customHeight="1">
      <c r="A153" s="352" t="s">
        <v>150</v>
      </c>
      <c r="B153" s="352"/>
      <c r="C153" s="352"/>
      <c r="D153" s="352"/>
      <c r="E153" s="352"/>
      <c r="F153" s="352"/>
      <c r="G153" s="352"/>
      <c r="H153" s="352"/>
    </row>
    <row r="154" spans="1:8">
      <c r="A154" s="354" t="s">
        <v>574</v>
      </c>
      <c r="B154" s="352"/>
      <c r="C154" s="352"/>
      <c r="D154" s="352"/>
      <c r="E154" s="352"/>
      <c r="F154" s="352"/>
      <c r="G154" s="352"/>
      <c r="H154" s="352"/>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27"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7" max="7" width="11.42578125" customWidth="1"/>
    <col min="11" max="11" width="12.28515625" customWidth="1"/>
  </cols>
  <sheetData>
    <row r="1" spans="1:10" s="85" customFormat="1">
      <c r="A1" s="364" t="s">
        <v>151</v>
      </c>
      <c r="B1" s="364"/>
      <c r="C1" s="364"/>
      <c r="D1" s="364"/>
      <c r="E1" s="364"/>
      <c r="F1" s="364"/>
      <c r="G1" s="364"/>
      <c r="H1" s="364"/>
      <c r="I1" s="364"/>
      <c r="J1" s="364"/>
    </row>
    <row r="2" spans="1:10">
      <c r="A2" s="219"/>
      <c r="B2" s="19"/>
      <c r="C2" s="219"/>
      <c r="D2" s="219"/>
      <c r="E2" s="219"/>
      <c r="F2" s="219"/>
      <c r="G2" s="219"/>
      <c r="H2" s="219"/>
      <c r="I2" s="219"/>
      <c r="J2" s="219"/>
    </row>
    <row r="3" spans="1:10">
      <c r="A3" s="219"/>
      <c r="B3" s="220"/>
      <c r="C3" s="229" t="s">
        <v>152</v>
      </c>
      <c r="D3" s="229" t="s">
        <v>153</v>
      </c>
      <c r="E3" s="229" t="s">
        <v>154</v>
      </c>
      <c r="F3" s="228"/>
    </row>
    <row r="4" spans="1:10" ht="60">
      <c r="A4" s="219"/>
      <c r="B4" s="221" t="s">
        <v>39</v>
      </c>
      <c r="C4" s="222">
        <v>700</v>
      </c>
      <c r="D4" s="222">
        <v>700</v>
      </c>
      <c r="E4" s="222">
        <v>700</v>
      </c>
      <c r="F4" s="222"/>
      <c r="G4" s="228"/>
      <c r="H4" s="228" t="s">
        <v>165</v>
      </c>
      <c r="I4" s="228" t="s">
        <v>37</v>
      </c>
      <c r="J4" s="258" t="s">
        <v>159</v>
      </c>
    </row>
    <row r="5" spans="1:10">
      <c r="A5" s="219"/>
      <c r="B5" s="223" t="s">
        <v>35</v>
      </c>
      <c r="C5" s="222">
        <v>760</v>
      </c>
      <c r="D5" s="222">
        <v>740</v>
      </c>
      <c r="E5" s="222">
        <v>700</v>
      </c>
      <c r="F5" s="222"/>
      <c r="G5" s="222" t="s">
        <v>152</v>
      </c>
      <c r="H5" s="222">
        <v>700</v>
      </c>
      <c r="I5" s="222">
        <v>825</v>
      </c>
      <c r="J5" s="222">
        <v>1420</v>
      </c>
    </row>
    <row r="6" spans="1:10">
      <c r="A6" s="219"/>
      <c r="B6" s="272" t="s">
        <v>37</v>
      </c>
      <c r="C6" s="227">
        <v>825</v>
      </c>
      <c r="D6" s="227">
        <v>757.75</v>
      </c>
      <c r="E6" s="227">
        <v>725</v>
      </c>
      <c r="F6" s="222"/>
      <c r="G6" s="222" t="s">
        <v>153</v>
      </c>
      <c r="H6" s="222">
        <v>700</v>
      </c>
      <c r="I6" s="222">
        <v>758</v>
      </c>
      <c r="J6" s="222">
        <v>1443</v>
      </c>
    </row>
    <row r="7" spans="1:10">
      <c r="A7" s="219"/>
      <c r="B7" s="221" t="s">
        <v>32</v>
      </c>
      <c r="C7" s="222">
        <v>840</v>
      </c>
      <c r="D7" s="222">
        <v>840</v>
      </c>
      <c r="E7" s="222">
        <v>800</v>
      </c>
      <c r="F7" s="222"/>
      <c r="G7" s="222" t="s">
        <v>154</v>
      </c>
      <c r="H7" s="222">
        <v>700</v>
      </c>
      <c r="I7" s="222">
        <v>725</v>
      </c>
      <c r="J7" s="222">
        <v>1025</v>
      </c>
    </row>
    <row r="8" spans="1:10">
      <c r="A8" s="219"/>
      <c r="B8" s="223" t="s">
        <v>34</v>
      </c>
      <c r="C8" s="222">
        <v>840</v>
      </c>
      <c r="D8" s="222">
        <v>757.75</v>
      </c>
      <c r="E8" s="222">
        <v>900</v>
      </c>
      <c r="F8" s="222"/>
      <c r="G8" s="222"/>
      <c r="H8" s="222"/>
      <c r="I8" s="219"/>
      <c r="J8" s="219"/>
    </row>
    <row r="9" spans="1:10">
      <c r="A9" s="219"/>
      <c r="B9" s="223" t="s">
        <v>36</v>
      </c>
      <c r="C9" s="222">
        <v>863.48</v>
      </c>
      <c r="D9" s="222">
        <v>740</v>
      </c>
      <c r="E9" s="222">
        <v>720</v>
      </c>
      <c r="F9" s="222"/>
      <c r="G9" s="222"/>
      <c r="H9" s="222"/>
      <c r="I9" s="219"/>
      <c r="J9" s="219"/>
    </row>
    <row r="10" spans="1:10">
      <c r="A10" s="219"/>
      <c r="B10" s="223" t="s">
        <v>31</v>
      </c>
      <c r="C10" s="222">
        <v>900</v>
      </c>
      <c r="D10" s="222">
        <v>810</v>
      </c>
      <c r="E10" s="222">
        <v>723</v>
      </c>
      <c r="F10" s="222"/>
      <c r="G10" s="222"/>
      <c r="H10" s="222"/>
      <c r="I10" s="219"/>
      <c r="J10" s="219"/>
    </row>
    <row r="11" spans="1:10">
      <c r="A11" s="219"/>
      <c r="B11" s="223" t="s">
        <v>155</v>
      </c>
      <c r="C11" s="222">
        <v>900</v>
      </c>
      <c r="D11" s="222">
        <v>900</v>
      </c>
      <c r="E11" s="222">
        <v>760</v>
      </c>
      <c r="F11" s="227"/>
      <c r="G11" s="227"/>
      <c r="H11" s="227"/>
      <c r="I11" s="219"/>
      <c r="J11" s="219"/>
    </row>
    <row r="12" spans="1:10">
      <c r="A12" s="219"/>
      <c r="B12" s="223" t="s">
        <v>22</v>
      </c>
      <c r="C12" s="222">
        <v>956.25</v>
      </c>
      <c r="D12" s="222">
        <v>910</v>
      </c>
      <c r="E12" s="222">
        <v>800</v>
      </c>
      <c r="F12" s="222"/>
      <c r="G12" s="222"/>
      <c r="H12" s="222"/>
      <c r="I12" s="219"/>
      <c r="J12" s="219"/>
    </row>
    <row r="13" spans="1:10">
      <c r="A13" s="219"/>
      <c r="B13" s="224" t="s">
        <v>21</v>
      </c>
      <c r="C13" s="222">
        <v>1000</v>
      </c>
      <c r="D13" s="222">
        <v>970</v>
      </c>
      <c r="E13" s="222">
        <v>945</v>
      </c>
      <c r="F13" s="222"/>
      <c r="G13" s="222"/>
      <c r="H13" s="222"/>
      <c r="I13" s="219"/>
      <c r="J13" s="219"/>
    </row>
    <row r="14" spans="1:10">
      <c r="A14" s="219"/>
      <c r="B14" s="224" t="s">
        <v>33</v>
      </c>
      <c r="C14" s="222">
        <v>1040</v>
      </c>
      <c r="D14" s="222">
        <v>909</v>
      </c>
      <c r="E14" s="222">
        <v>737</v>
      </c>
      <c r="F14" s="222"/>
      <c r="G14" s="222"/>
      <c r="H14" s="222"/>
      <c r="I14" s="219"/>
      <c r="J14" s="219"/>
    </row>
    <row r="15" spans="1:10">
      <c r="A15" s="219"/>
      <c r="B15" s="223" t="s">
        <v>29</v>
      </c>
      <c r="C15" s="222">
        <v>1050</v>
      </c>
      <c r="D15" s="222">
        <v>950</v>
      </c>
      <c r="E15" s="222">
        <v>820</v>
      </c>
      <c r="F15" s="222"/>
      <c r="G15" s="222"/>
      <c r="H15" s="222"/>
      <c r="I15" s="219"/>
      <c r="J15" s="219"/>
    </row>
    <row r="16" spans="1:10">
      <c r="A16" s="219"/>
      <c r="B16" s="223" t="s">
        <v>27</v>
      </c>
      <c r="C16" s="222">
        <v>1081</v>
      </c>
      <c r="D16" s="222">
        <v>975</v>
      </c>
      <c r="E16" s="222">
        <v>834</v>
      </c>
      <c r="F16" s="222"/>
      <c r="G16" s="222"/>
      <c r="H16" s="222"/>
      <c r="I16" s="219"/>
      <c r="J16" s="219"/>
    </row>
    <row r="17" spans="1:10">
      <c r="A17" s="219"/>
      <c r="B17" s="223" t="s">
        <v>26</v>
      </c>
      <c r="C17" s="222">
        <v>1125</v>
      </c>
      <c r="D17" s="222">
        <v>1020</v>
      </c>
      <c r="E17" s="222">
        <v>900</v>
      </c>
      <c r="F17" s="222"/>
      <c r="G17" s="222"/>
      <c r="H17" s="222"/>
      <c r="I17" s="219"/>
      <c r="J17" s="219"/>
    </row>
    <row r="18" spans="1:10">
      <c r="A18" s="219"/>
      <c r="B18" s="223" t="s">
        <v>28</v>
      </c>
      <c r="C18" s="222">
        <v>1125.8</v>
      </c>
      <c r="D18" s="222">
        <v>996</v>
      </c>
      <c r="E18" s="222">
        <v>775</v>
      </c>
      <c r="F18" s="222"/>
      <c r="G18" s="222"/>
      <c r="H18" s="222"/>
      <c r="I18" s="219"/>
      <c r="J18" s="219"/>
    </row>
    <row r="19" spans="1:10">
      <c r="A19" s="219"/>
      <c r="B19" s="223" t="s">
        <v>23</v>
      </c>
      <c r="C19" s="222">
        <v>1216</v>
      </c>
      <c r="D19" s="222">
        <v>1120</v>
      </c>
      <c r="E19" s="222">
        <v>860</v>
      </c>
      <c r="F19" s="222"/>
      <c r="G19" s="222"/>
      <c r="H19" s="222"/>
      <c r="I19" s="219"/>
      <c r="J19" s="219"/>
    </row>
    <row r="20" spans="1:10">
      <c r="A20" s="219"/>
      <c r="B20" s="223" t="s">
        <v>25</v>
      </c>
      <c r="C20" s="222">
        <v>1250</v>
      </c>
      <c r="D20" s="222">
        <v>1020</v>
      </c>
      <c r="E20" s="222">
        <v>989</v>
      </c>
      <c r="F20" s="222"/>
      <c r="G20" s="222"/>
      <c r="H20" s="222"/>
      <c r="I20" s="219"/>
      <c r="J20" s="219"/>
    </row>
    <row r="21" spans="1:10">
      <c r="A21" s="219"/>
      <c r="B21" s="223" t="s">
        <v>24</v>
      </c>
      <c r="C21" s="222">
        <v>1270</v>
      </c>
      <c r="D21" s="222">
        <v>1100</v>
      </c>
      <c r="E21" s="222">
        <v>945</v>
      </c>
      <c r="F21" s="222"/>
      <c r="G21" s="222"/>
      <c r="H21" s="222"/>
      <c r="I21" s="219"/>
      <c r="J21" s="219"/>
    </row>
    <row r="22" spans="1:10">
      <c r="A22" s="219"/>
      <c r="B22" s="223" t="s">
        <v>20</v>
      </c>
      <c r="C22" s="222">
        <v>1375</v>
      </c>
      <c r="D22" s="222">
        <v>1154</v>
      </c>
      <c r="E22" s="222">
        <v>1025</v>
      </c>
      <c r="F22" s="222"/>
      <c r="G22" s="222"/>
      <c r="H22" s="222"/>
      <c r="I22" s="219"/>
      <c r="J22" s="219"/>
    </row>
    <row r="23" spans="1:10">
      <c r="A23" s="219"/>
      <c r="B23" s="223" t="s">
        <v>30</v>
      </c>
      <c r="C23" s="222">
        <v>1384</v>
      </c>
      <c r="D23" s="222">
        <v>1184</v>
      </c>
      <c r="E23" s="222">
        <v>1000</v>
      </c>
      <c r="F23" s="222"/>
      <c r="G23" s="222"/>
      <c r="H23" s="222"/>
      <c r="I23" s="219"/>
      <c r="J23" s="219"/>
    </row>
    <row r="24" spans="1:10">
      <c r="A24" s="219"/>
      <c r="B24" s="223" t="s">
        <v>156</v>
      </c>
      <c r="C24" s="222">
        <v>1420</v>
      </c>
      <c r="D24" s="222">
        <v>1443</v>
      </c>
      <c r="E24" s="222">
        <v>835</v>
      </c>
      <c r="F24" s="222"/>
      <c r="G24" s="222"/>
      <c r="H24" s="222"/>
      <c r="I24" s="219"/>
      <c r="J24" s="219"/>
    </row>
    <row r="25" spans="1:10">
      <c r="A25" s="219"/>
      <c r="B25" s="225" t="s">
        <v>157</v>
      </c>
      <c r="C25" s="226">
        <f>AVERAGE(C4:C24)</f>
        <v>1043.8823809523808</v>
      </c>
      <c r="D25" s="226">
        <f t="shared" ref="D25:E25" si="0">AVERAGE(D4:D24)</f>
        <v>952.21428571428567</v>
      </c>
      <c r="E25" s="226">
        <f t="shared" si="0"/>
        <v>833</v>
      </c>
      <c r="F25" s="226"/>
      <c r="G25" s="226"/>
      <c r="H25" s="226"/>
      <c r="I25" s="219"/>
      <c r="J25" s="219"/>
    </row>
    <row r="26" spans="1:10">
      <c r="A26" s="219"/>
      <c r="B26" s="225"/>
      <c r="C26" s="226"/>
      <c r="D26" s="226"/>
      <c r="E26" s="226"/>
      <c r="F26" s="226"/>
      <c r="G26" s="226"/>
      <c r="H26" s="226"/>
      <c r="I26" s="219"/>
      <c r="J26" s="219"/>
    </row>
    <row r="27" spans="1:10" ht="25.5">
      <c r="A27" s="219"/>
      <c r="B27" s="216" t="s">
        <v>158</v>
      </c>
      <c r="C27" s="215">
        <v>700</v>
      </c>
      <c r="D27" s="215">
        <v>700</v>
      </c>
      <c r="E27" s="215">
        <v>700</v>
      </c>
      <c r="F27" s="226"/>
      <c r="G27" s="226"/>
      <c r="H27" s="226"/>
      <c r="I27" s="219"/>
      <c r="J27" s="219"/>
    </row>
    <row r="28" spans="1:10">
      <c r="A28" s="219"/>
      <c r="B28" s="272" t="s">
        <v>37</v>
      </c>
      <c r="C28" s="227">
        <v>825</v>
      </c>
      <c r="D28" s="227">
        <v>757.75</v>
      </c>
      <c r="E28" s="227">
        <v>725</v>
      </c>
      <c r="F28" s="226"/>
      <c r="G28" s="226"/>
      <c r="H28" s="226"/>
      <c r="I28" s="219"/>
      <c r="J28" s="219"/>
    </row>
    <row r="29" spans="1:10" ht="25.5">
      <c r="A29" s="219"/>
      <c r="B29" s="216" t="s">
        <v>159</v>
      </c>
      <c r="C29" s="215">
        <v>1420</v>
      </c>
      <c r="D29" s="215">
        <v>1443</v>
      </c>
      <c r="E29" s="215">
        <v>1025</v>
      </c>
      <c r="F29" s="226"/>
      <c r="G29" s="226"/>
      <c r="H29" s="226"/>
      <c r="I29" s="219"/>
      <c r="J29" s="219"/>
    </row>
    <row r="30" spans="1:10">
      <c r="A30" s="219"/>
      <c r="B30" s="19"/>
      <c r="C30" s="219"/>
      <c r="D30" s="219"/>
      <c r="E30" s="219"/>
      <c r="F30" s="219"/>
      <c r="G30" s="219"/>
      <c r="H30" s="219"/>
      <c r="I30" s="219"/>
      <c r="J30" s="219"/>
    </row>
    <row r="31" spans="1:10">
      <c r="A31" s="21" t="s">
        <v>160</v>
      </c>
      <c r="B31" s="21"/>
      <c r="C31" s="219"/>
      <c r="D31" s="219"/>
      <c r="E31" s="219"/>
      <c r="F31" s="219"/>
      <c r="G31" s="219"/>
      <c r="H31" s="219"/>
      <c r="I31" s="219"/>
      <c r="J31" s="219"/>
    </row>
    <row r="32" spans="1:10" ht="14.25" customHeight="1">
      <c r="A32" s="363" t="s">
        <v>161</v>
      </c>
      <c r="B32" s="363"/>
      <c r="C32" s="363"/>
      <c r="D32" s="363"/>
      <c r="E32" s="363"/>
      <c r="F32" s="363"/>
      <c r="G32" s="363"/>
      <c r="H32" s="363"/>
      <c r="I32" s="363"/>
      <c r="J32" s="363"/>
    </row>
    <row r="33" spans="1:11" ht="22.5" customHeight="1">
      <c r="A33" s="363"/>
      <c r="B33" s="363"/>
      <c r="C33" s="363"/>
      <c r="D33" s="363"/>
      <c r="E33" s="363"/>
      <c r="F33" s="363"/>
      <c r="G33" s="363"/>
      <c r="H33" s="363"/>
      <c r="I33" s="363"/>
      <c r="J33" s="363"/>
      <c r="K33" s="219"/>
    </row>
    <row r="36" spans="1:11" s="85" customFormat="1">
      <c r="A36" s="364" t="s">
        <v>586</v>
      </c>
      <c r="B36" s="364"/>
      <c r="C36" s="364"/>
      <c r="D36" s="364"/>
      <c r="E36" s="364"/>
      <c r="F36" s="364"/>
      <c r="G36" s="364"/>
      <c r="H36" s="364"/>
      <c r="I36" s="364"/>
      <c r="J36" s="364"/>
    </row>
    <row r="39" spans="1:11" ht="72" customHeight="1">
      <c r="A39" s="362" t="s">
        <v>162</v>
      </c>
      <c r="B39" s="362"/>
      <c r="C39" s="362"/>
      <c r="D39" s="362"/>
      <c r="E39" s="362"/>
      <c r="F39" s="362"/>
      <c r="G39" s="362"/>
      <c r="H39" s="362"/>
      <c r="I39" s="362"/>
      <c r="J39" s="219"/>
      <c r="K39" s="219"/>
    </row>
    <row r="40" spans="1:11">
      <c r="A40" s="219" t="s">
        <v>163</v>
      </c>
      <c r="B40" s="219"/>
      <c r="C40" s="219"/>
      <c r="D40" s="219"/>
      <c r="E40" s="219"/>
      <c r="F40" s="219"/>
      <c r="G40" s="219"/>
      <c r="H40" s="219"/>
      <c r="I40" s="219"/>
      <c r="J40" s="219"/>
      <c r="K40" s="219"/>
    </row>
    <row r="41" spans="1:11" ht="36" customHeight="1">
      <c r="A41" s="362" t="s">
        <v>164</v>
      </c>
      <c r="B41" s="362"/>
      <c r="C41" s="362"/>
      <c r="D41" s="362"/>
      <c r="E41" s="362"/>
      <c r="F41" s="362"/>
      <c r="G41" s="362"/>
      <c r="H41" s="362"/>
      <c r="I41" s="362"/>
      <c r="J41" s="362"/>
      <c r="K41" s="362"/>
    </row>
    <row r="42" spans="1:11" ht="36" customHeight="1">
      <c r="A42" s="220"/>
      <c r="B42" s="219" t="s">
        <v>527</v>
      </c>
      <c r="C42" s="229" t="s">
        <v>152</v>
      </c>
      <c r="D42" s="229" t="s">
        <v>153</v>
      </c>
      <c r="E42" s="229" t="s">
        <v>154</v>
      </c>
      <c r="F42" s="229" t="s">
        <v>528</v>
      </c>
      <c r="G42" s="232" t="s">
        <v>114</v>
      </c>
      <c r="J42" s="252"/>
      <c r="K42" s="252"/>
    </row>
    <row r="43" spans="1:11" ht="25.5">
      <c r="A43" s="235" t="s">
        <v>39</v>
      </c>
      <c r="C43" s="230">
        <v>700</v>
      </c>
      <c r="D43" s="230">
        <v>700</v>
      </c>
      <c r="E43" s="230">
        <v>700</v>
      </c>
      <c r="G43" s="231">
        <v>50000</v>
      </c>
      <c r="J43" s="64"/>
      <c r="K43" s="230"/>
    </row>
    <row r="44" spans="1:11">
      <c r="A44" s="223" t="s">
        <v>34</v>
      </c>
      <c r="C44" s="222">
        <v>840</v>
      </c>
      <c r="D44" s="222">
        <v>757.75</v>
      </c>
      <c r="E44" s="222">
        <v>900</v>
      </c>
      <c r="G44" s="231">
        <v>57365</v>
      </c>
      <c r="J44" s="64"/>
      <c r="K44" s="230"/>
    </row>
    <row r="45" spans="1:11">
      <c r="A45" s="223" t="s">
        <v>36</v>
      </c>
      <c r="C45" s="222">
        <v>863.48</v>
      </c>
      <c r="D45" s="222">
        <v>740</v>
      </c>
      <c r="E45" s="222">
        <v>720</v>
      </c>
      <c r="G45" s="231">
        <v>57514</v>
      </c>
      <c r="J45" s="64"/>
      <c r="K45" s="230"/>
    </row>
    <row r="46" spans="1:11">
      <c r="A46" s="221" t="s">
        <v>32</v>
      </c>
      <c r="C46" s="222">
        <v>840</v>
      </c>
      <c r="D46" s="222">
        <v>840</v>
      </c>
      <c r="E46" s="222">
        <v>800</v>
      </c>
      <c r="G46" s="231">
        <v>62332</v>
      </c>
      <c r="H46" s="219"/>
      <c r="I46" s="219"/>
      <c r="J46" s="64"/>
      <c r="K46" s="230"/>
    </row>
    <row r="47" spans="1:11">
      <c r="A47" s="272" t="s">
        <v>37</v>
      </c>
      <c r="B47" s="227">
        <v>825</v>
      </c>
      <c r="C47" s="227">
        <v>825</v>
      </c>
      <c r="D47" s="227">
        <v>757.75</v>
      </c>
      <c r="E47" s="227">
        <v>725</v>
      </c>
      <c r="F47" s="227">
        <v>725</v>
      </c>
      <c r="G47" s="234">
        <v>62681</v>
      </c>
      <c r="H47" s="219"/>
      <c r="I47" s="219"/>
      <c r="J47" s="64"/>
      <c r="K47" s="230"/>
    </row>
    <row r="48" spans="1:11">
      <c r="A48" s="223" t="s">
        <v>155</v>
      </c>
      <c r="C48" s="222">
        <v>900</v>
      </c>
      <c r="D48" s="222">
        <v>900</v>
      </c>
      <c r="E48" s="222">
        <v>760</v>
      </c>
      <c r="G48" s="231">
        <v>63339</v>
      </c>
      <c r="H48" s="219"/>
      <c r="I48" s="219"/>
      <c r="J48" s="64"/>
      <c r="K48" s="230"/>
    </row>
    <row r="49" spans="1:11">
      <c r="A49" s="223" t="s">
        <v>35</v>
      </c>
      <c r="C49" s="222">
        <v>760</v>
      </c>
      <c r="D49" s="222">
        <v>740</v>
      </c>
      <c r="E49" s="222">
        <v>700</v>
      </c>
      <c r="G49" s="231">
        <v>63934</v>
      </c>
      <c r="H49" s="219"/>
      <c r="I49" s="219"/>
      <c r="J49" s="64"/>
      <c r="K49" s="230"/>
    </row>
    <row r="50" spans="1:11">
      <c r="A50" s="224" t="s">
        <v>33</v>
      </c>
      <c r="C50" s="222">
        <v>1040</v>
      </c>
      <c r="D50" s="222">
        <v>909</v>
      </c>
      <c r="E50" s="222">
        <v>737</v>
      </c>
      <c r="G50" s="231">
        <v>65037</v>
      </c>
      <c r="H50" s="219"/>
      <c r="I50" s="219"/>
      <c r="J50" s="64"/>
      <c r="K50" s="230"/>
    </row>
    <row r="51" spans="1:11">
      <c r="A51" s="223" t="s">
        <v>31</v>
      </c>
      <c r="B51" s="219"/>
      <c r="C51" s="222">
        <v>900</v>
      </c>
      <c r="D51" s="222">
        <v>810</v>
      </c>
      <c r="E51" s="222">
        <v>723</v>
      </c>
      <c r="F51" s="219"/>
      <c r="G51" s="231">
        <v>65771</v>
      </c>
      <c r="H51" s="219"/>
      <c r="I51" s="219"/>
      <c r="J51" s="64"/>
      <c r="K51" s="230"/>
    </row>
    <row r="52" spans="1:11">
      <c r="A52" s="223" t="s">
        <v>29</v>
      </c>
      <c r="C52" s="222">
        <v>1050</v>
      </c>
      <c r="D52" s="222">
        <v>950</v>
      </c>
      <c r="E52" s="222">
        <v>820</v>
      </c>
      <c r="G52" s="231">
        <v>73376</v>
      </c>
      <c r="H52" s="219"/>
      <c r="I52" s="219"/>
      <c r="J52" s="64"/>
      <c r="K52" s="230"/>
    </row>
    <row r="53" spans="1:11">
      <c r="A53" s="223" t="s">
        <v>28</v>
      </c>
      <c r="C53" s="222">
        <v>1125.8</v>
      </c>
      <c r="D53" s="222">
        <v>996</v>
      </c>
      <c r="E53" s="222">
        <v>775</v>
      </c>
      <c r="G53" s="231">
        <v>75500</v>
      </c>
      <c r="H53" s="219"/>
      <c r="I53" s="219"/>
      <c r="J53" s="64"/>
      <c r="K53" s="230"/>
    </row>
    <row r="54" spans="1:11" ht="25.5">
      <c r="A54" s="225" t="s">
        <v>157</v>
      </c>
      <c r="C54" s="226">
        <v>1044</v>
      </c>
      <c r="D54" s="226">
        <v>952</v>
      </c>
      <c r="E54" s="226">
        <v>833</v>
      </c>
      <c r="G54" s="233">
        <v>76475</v>
      </c>
      <c r="H54" s="219"/>
      <c r="I54" s="219"/>
      <c r="J54" s="64"/>
      <c r="K54" s="230"/>
    </row>
    <row r="55" spans="1:11">
      <c r="A55" s="223" t="s">
        <v>30</v>
      </c>
      <c r="C55" s="222">
        <v>1384</v>
      </c>
      <c r="D55" s="222">
        <v>1184</v>
      </c>
      <c r="E55" s="222">
        <v>1000</v>
      </c>
      <c r="G55" s="231">
        <v>77027</v>
      </c>
      <c r="H55" s="219"/>
      <c r="I55" s="219"/>
      <c r="J55" s="64"/>
      <c r="K55" s="230"/>
    </row>
    <row r="56" spans="1:11" ht="25.5">
      <c r="A56" s="223" t="s">
        <v>27</v>
      </c>
      <c r="C56" s="222">
        <v>1081</v>
      </c>
      <c r="D56" s="222">
        <v>975</v>
      </c>
      <c r="E56" s="222">
        <v>834</v>
      </c>
      <c r="G56" s="231">
        <v>81489</v>
      </c>
      <c r="H56" s="219"/>
      <c r="I56" s="219"/>
      <c r="J56" s="64"/>
      <c r="K56" s="230"/>
    </row>
    <row r="57" spans="1:11" ht="25.5">
      <c r="A57" s="223" t="s">
        <v>23</v>
      </c>
      <c r="C57" s="222">
        <v>1216</v>
      </c>
      <c r="D57" s="222">
        <v>1120</v>
      </c>
      <c r="E57" s="222">
        <v>860</v>
      </c>
      <c r="G57" s="231">
        <v>82839</v>
      </c>
      <c r="H57" s="219"/>
      <c r="I57" s="219"/>
      <c r="J57" s="64"/>
      <c r="K57" s="230"/>
    </row>
    <row r="58" spans="1:11">
      <c r="A58" s="223" t="s">
        <v>26</v>
      </c>
      <c r="C58" s="222">
        <v>1125</v>
      </c>
      <c r="D58" s="222">
        <v>1020</v>
      </c>
      <c r="E58" s="222">
        <v>900</v>
      </c>
      <c r="G58" s="231">
        <v>83133</v>
      </c>
      <c r="H58" s="219"/>
      <c r="I58" s="219"/>
      <c r="J58" s="46"/>
      <c r="K58" s="167"/>
    </row>
    <row r="59" spans="1:11">
      <c r="A59" s="223" t="s">
        <v>22</v>
      </c>
      <c r="C59" s="222">
        <v>956.25</v>
      </c>
      <c r="D59" s="222">
        <v>910</v>
      </c>
      <c r="E59" s="222">
        <v>800</v>
      </c>
      <c r="G59" s="231">
        <v>89238</v>
      </c>
      <c r="H59" s="219"/>
      <c r="I59" s="219"/>
      <c r="J59" s="64"/>
      <c r="K59" s="230"/>
    </row>
    <row r="60" spans="1:11">
      <c r="A60" s="223" t="s">
        <v>24</v>
      </c>
      <c r="C60" s="222">
        <v>1270</v>
      </c>
      <c r="D60" s="222">
        <v>1100</v>
      </c>
      <c r="E60" s="222">
        <v>945</v>
      </c>
      <c r="G60" s="231">
        <v>91572</v>
      </c>
      <c r="H60" s="219"/>
      <c r="I60" s="219"/>
      <c r="J60" s="64"/>
      <c r="K60" s="230"/>
    </row>
    <row r="61" spans="1:11" ht="25.5">
      <c r="A61" s="223" t="s">
        <v>25</v>
      </c>
      <c r="C61" s="222">
        <v>1250</v>
      </c>
      <c r="D61" s="222">
        <v>1020</v>
      </c>
      <c r="E61" s="222">
        <v>989</v>
      </c>
      <c r="G61" s="231">
        <v>91807</v>
      </c>
      <c r="H61" s="219"/>
      <c r="I61" s="219"/>
      <c r="J61" s="64"/>
      <c r="K61" s="230"/>
    </row>
    <row r="62" spans="1:11">
      <c r="A62" s="224" t="s">
        <v>21</v>
      </c>
      <c r="C62" s="222">
        <v>1000</v>
      </c>
      <c r="D62" s="222">
        <v>970</v>
      </c>
      <c r="E62" s="222">
        <v>945</v>
      </c>
      <c r="G62" s="231">
        <v>106046</v>
      </c>
      <c r="H62" s="219"/>
      <c r="I62" s="219"/>
      <c r="J62" s="64"/>
      <c r="K62" s="230"/>
    </row>
    <row r="63" spans="1:11">
      <c r="A63" s="223" t="s">
        <v>20</v>
      </c>
      <c r="C63" s="222">
        <v>1375</v>
      </c>
      <c r="D63" s="222">
        <v>1154</v>
      </c>
      <c r="E63" s="222">
        <v>1025</v>
      </c>
      <c r="G63" s="231">
        <v>107034</v>
      </c>
      <c r="H63" s="219"/>
      <c r="I63" s="219"/>
      <c r="J63" s="64"/>
      <c r="K63" s="230"/>
    </row>
    <row r="64" spans="1:11" ht="25.5">
      <c r="A64" s="223" t="s">
        <v>156</v>
      </c>
      <c r="C64" s="222">
        <v>1420</v>
      </c>
      <c r="D64" s="222">
        <v>1443</v>
      </c>
      <c r="E64" s="222">
        <v>835</v>
      </c>
      <c r="G64" s="231">
        <v>110969</v>
      </c>
      <c r="H64" s="219"/>
      <c r="I64" s="219"/>
      <c r="J64" s="88"/>
      <c r="K64" s="89"/>
    </row>
    <row r="65" spans="10:11">
      <c r="J65" s="88"/>
      <c r="K65" s="226"/>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2020-01-30T19:10:03Z</dcterms:modified>
</cp:coreProperties>
</file>