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berkovits.SSW\Documents\IFF\Data Hub\Needs Assessment\For QA\Atlantic\"/>
    </mc:Choice>
  </mc:AlternateContent>
  <bookViews>
    <workbookView xWindow="0" yWindow="0" windowWidth="21576" windowHeight="8052" activeTab="1"/>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11" l="1"/>
  <c r="E66" i="11"/>
  <c r="E65" i="11"/>
  <c r="E64" i="11"/>
  <c r="E63" i="11"/>
  <c r="E62" i="11"/>
  <c r="E61" i="11"/>
  <c r="E60" i="11"/>
  <c r="E59" i="11"/>
  <c r="E58" i="11"/>
  <c r="F57" i="11"/>
  <c r="E56" i="11"/>
  <c r="E55" i="11"/>
  <c r="E54" i="11"/>
  <c r="E53" i="11"/>
  <c r="E52" i="11"/>
  <c r="E51" i="11"/>
  <c r="E50" i="11"/>
  <c r="E49" i="11"/>
  <c r="E48" i="11"/>
  <c r="E47" i="11"/>
  <c r="E25" i="11"/>
  <c r="E24" i="11"/>
  <c r="E23" i="11"/>
  <c r="E22" i="11"/>
  <c r="E21" i="11"/>
  <c r="E20" i="11"/>
  <c r="E19" i="11"/>
  <c r="E18" i="11"/>
  <c r="E17" i="11"/>
  <c r="E16" i="11"/>
  <c r="F15" i="11"/>
  <c r="E14" i="11"/>
  <c r="E13" i="11"/>
  <c r="E12" i="11"/>
  <c r="E11" i="11"/>
  <c r="E10" i="11"/>
  <c r="E9" i="11"/>
  <c r="E8" i="11"/>
  <c r="E7" i="11"/>
  <c r="E6" i="11"/>
  <c r="E5" i="11"/>
  <c r="C98" i="9"/>
  <c r="C97" i="9"/>
  <c r="P96" i="9"/>
  <c r="C95" i="9"/>
  <c r="C94" i="9"/>
  <c r="C93" i="9"/>
  <c r="C92" i="9"/>
  <c r="C91" i="9"/>
  <c r="C90" i="9"/>
  <c r="C89" i="9"/>
  <c r="C88" i="9"/>
  <c r="C87" i="9"/>
  <c r="C86" i="9"/>
  <c r="C85" i="9"/>
  <c r="C84" i="9"/>
  <c r="C83" i="9"/>
  <c r="C82" i="9"/>
  <c r="C81" i="9"/>
  <c r="C80" i="9"/>
  <c r="C79" i="9"/>
  <c r="C78" i="9"/>
  <c r="A92" i="21"/>
  <c r="A106" i="21"/>
  <c r="A110" i="21"/>
  <c r="A85" i="21"/>
  <c r="G27" i="9"/>
  <c r="A74" i="21"/>
  <c r="A73" i="21"/>
  <c r="C99"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68" i="11"/>
  <c r="E26" i="11"/>
  <c r="A91" i="21"/>
  <c r="A90" i="21"/>
  <c r="A89" i="21"/>
  <c r="A88" i="21"/>
  <c r="A84" i="21"/>
  <c r="A83" i="21"/>
  <c r="A82" i="21"/>
  <c r="A81" i="21"/>
  <c r="A80" i="21"/>
  <c r="A109" i="21"/>
  <c r="A108" i="21"/>
  <c r="A107" i="21"/>
  <c r="A105" i="21"/>
  <c r="A104" i="21"/>
  <c r="A103" i="21"/>
  <c r="A102" i="21"/>
  <c r="A75"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<sst xmlns="http://schemas.openxmlformats.org/spreadsheetml/2006/main" count="2380" uniqueCount="599">
  <si>
    <t>Race/Ethnicity</t>
  </si>
  <si>
    <t>White</t>
  </si>
  <si>
    <t>Black/ African American</t>
  </si>
  <si>
    <t>American Indian/ Alaska Native</t>
  </si>
  <si>
    <t>Asian</t>
  </si>
  <si>
    <t>Native Hawaiian/ Other PI</t>
  </si>
  <si>
    <t>Other</t>
  </si>
  <si>
    <t>Hispanic/ Latino</t>
  </si>
  <si>
    <t>Passaic</t>
  </si>
  <si>
    <t>New Jersey</t>
  </si>
  <si>
    <t>Hispanic/Latino</t>
  </si>
  <si>
    <t>1.4. Population (%) foreign-born in NJ (by county)</t>
  </si>
  <si>
    <t>% Foreign Born</t>
  </si>
  <si>
    <t>NJ avg 22%</t>
  </si>
  <si>
    <t>County</t>
  </si>
  <si>
    <t>Cape May</t>
  </si>
  <si>
    <t>Salem</t>
  </si>
  <si>
    <t>Gloucester</t>
  </si>
  <si>
    <t>Sussex</t>
  </si>
  <si>
    <t>Ocean</t>
  </si>
  <si>
    <t>Hunterdon</t>
  </si>
  <si>
    <t>Warren</t>
  </si>
  <si>
    <t>Burlington</t>
  </si>
  <si>
    <t>Cumberland</t>
  </si>
  <si>
    <t>Camden</t>
  </si>
  <si>
    <t>Monmouth</t>
  </si>
  <si>
    <t>Atlantic</t>
  </si>
  <si>
    <t>Morris</t>
  </si>
  <si>
    <t>Mercer</t>
  </si>
  <si>
    <t>Somerset</t>
  </si>
  <si>
    <t>Essex</t>
  </si>
  <si>
    <t>Union</t>
  </si>
  <si>
    <t>Bergen</t>
  </si>
  <si>
    <t>Middlesex</t>
  </si>
  <si>
    <t>Hudson</t>
  </si>
  <si>
    <t>1.6. Population (%) foreign-born by municipality</t>
  </si>
  <si>
    <t>NJ avg 69%</t>
  </si>
  <si>
    <t>% English ONLY</t>
  </si>
  <si>
    <t>Copy County</t>
  </si>
  <si>
    <t># &lt;18 who are &lt;6</t>
  </si>
  <si>
    <t># &lt;18 who are between 6 &amp; 11</t>
  </si>
  <si>
    <t># &lt;18 who are between 12 and 17</t>
  </si>
  <si>
    <t>In-Home</t>
  </si>
  <si>
    <t>Out-of-Home Placement</t>
  </si>
  <si>
    <t>Total</t>
  </si>
  <si>
    <t>Copy County Total 2</t>
  </si>
  <si>
    <t>Non-Kinship Placement</t>
  </si>
  <si>
    <t>US 17%</t>
  </si>
  <si>
    <t>NJ 12%</t>
  </si>
  <si>
    <t>Poverty Rate</t>
  </si>
  <si>
    <t xml:space="preserve">Sussex </t>
  </si>
  <si>
    <t xml:space="preserve">Cape May </t>
  </si>
  <si>
    <t>Housing</t>
  </si>
  <si>
    <t>Transportation</t>
  </si>
  <si>
    <t>Health Care</t>
  </si>
  <si>
    <t>Other Necessities</t>
  </si>
  <si>
    <t>Taxes</t>
  </si>
  <si>
    <t>Income</t>
  </si>
  <si>
    <t>% Severe Housing Cost Burden</t>
  </si>
  <si>
    <t>5.2 Households (%) with severe housing problems* over time, in county</t>
  </si>
  <si>
    <t>% Households with severe housing problems</t>
  </si>
  <si>
    <t>United States</t>
  </si>
  <si>
    <t>6.4 Children (#) receiving free or reduced lunch, in county</t>
  </si>
  <si>
    <t>Child Care</t>
  </si>
  <si>
    <t>Lowest Median  Cost in NJ</t>
  </si>
  <si>
    <t xml:space="preserve">Passaic </t>
  </si>
  <si>
    <t>Highest Median Cost in NJ</t>
  </si>
  <si>
    <t>Infant County Copy</t>
  </si>
  <si>
    <t>Infant</t>
  </si>
  <si>
    <t>Toddler</t>
  </si>
  <si>
    <t xml:space="preserve">PreK </t>
  </si>
  <si>
    <t>PreK County Copy</t>
  </si>
  <si>
    <t>Median Household Income</t>
  </si>
  <si>
    <t xml:space="preserve">Hunterdon </t>
  </si>
  <si>
    <t>NJ Average</t>
  </si>
  <si>
    <t>Time (min)</t>
  </si>
  <si>
    <t xml:space="preserve">Passaic  </t>
  </si>
  <si>
    <t>This County Copy</t>
  </si>
  <si>
    <t>No health insurance</t>
  </si>
  <si>
    <t>Children County Copy</t>
  </si>
  <si>
    <t>Medicaid Participation (Sep, 2019) New Jersey Family Care, Non-ABD Children</t>
  </si>
  <si>
    <t>Medicaid Participation (Sep, 2019) New Jersey Family Care, Non-ABD Adults</t>
  </si>
  <si>
    <t>Adults County Copy</t>
  </si>
  <si>
    <t>other</t>
  </si>
  <si>
    <t xml:space="preserve">Passaic   </t>
  </si>
  <si>
    <t>Source: New Jersey Annual Immunization Status Reports, 2013-2019</t>
  </si>
  <si>
    <t>Year</t>
  </si>
  <si>
    <t>Percentage Immunized</t>
  </si>
  <si>
    <t>2013-2014</t>
  </si>
  <si>
    <t>2014-2015</t>
  </si>
  <si>
    <t>2015-2016</t>
  </si>
  <si>
    <t>2016-2017</t>
  </si>
  <si>
    <t>2017-2018</t>
  </si>
  <si>
    <t>2018-2019</t>
  </si>
  <si>
    <t>Unidentified Counties</t>
  </si>
  <si>
    <t>Q1</t>
  </si>
  <si>
    <t>Q2</t>
  </si>
  <si>
    <t>Q3</t>
  </si>
  <si>
    <t>Q4</t>
  </si>
  <si>
    <t>Median</t>
  </si>
  <si>
    <t xml:space="preserve">Hudson </t>
  </si>
  <si>
    <t xml:space="preserve">Gloucester </t>
  </si>
  <si>
    <t xml:space="preserve">Camden </t>
  </si>
  <si>
    <t xml:space="preserve">Essex </t>
  </si>
  <si>
    <t xml:space="preserve">Cumberland </t>
  </si>
  <si>
    <t>Females Copy County</t>
  </si>
  <si>
    <t>Females</t>
  </si>
  <si>
    <t>Males Copy County</t>
  </si>
  <si>
    <t>Male</t>
  </si>
  <si>
    <t>Female</t>
  </si>
  <si>
    <t>Males</t>
  </si>
  <si>
    <t>Violent Crimes</t>
  </si>
  <si>
    <t>Violent Crime Rate per 1,000</t>
  </si>
  <si>
    <t>Murder</t>
  </si>
  <si>
    <t>Rape</t>
  </si>
  <si>
    <t>Robbery</t>
  </si>
  <si>
    <t>Aggravated Assault</t>
  </si>
  <si>
    <t>Burglary</t>
  </si>
  <si>
    <t>Larceny</t>
  </si>
  <si>
    <t>Motor Vehicle Theft</t>
  </si>
  <si>
    <t>Arson</t>
  </si>
  <si>
    <t>Rate per 1,000 youth</t>
  </si>
  <si>
    <t>Homicide</t>
  </si>
  <si>
    <t>Deaths per 100,000 Population</t>
  </si>
  <si>
    <t>White, non-Hispanic</t>
  </si>
  <si>
    <t>Black, non-Hispanic</t>
  </si>
  <si>
    <t>Hispanic (any race)</t>
  </si>
  <si>
    <t># DV incidents</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</si>
  <si>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</si>
  <si>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</si>
  <si>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</si>
  <si>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</si>
  <si>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</si>
  <si>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</si>
  <si>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</si>
  <si>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</si>
  <si>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</si>
  <si>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</si>
  <si>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</si>
  <si>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</si>
  <si>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deaths</t>
  </si>
  <si>
    <t>% change</t>
  </si>
  <si>
    <t>NJ % change -12%</t>
  </si>
  <si>
    <t>Pop per 1 death</t>
  </si>
  <si>
    <t>Alcohol</t>
  </si>
  <si>
    <t>Heroin</t>
  </si>
  <si>
    <t>Other Opiates</t>
  </si>
  <si>
    <t>Cocaine</t>
  </si>
  <si>
    <t>Marijuana</t>
  </si>
  <si>
    <t>Other Drugs</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</si>
  <si>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</si>
  <si>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</si>
  <si>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</si>
  <si>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</si>
  <si>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</si>
  <si>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</si>
  <si>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</si>
  <si>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</si>
  <si>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</si>
  <si>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</si>
  <si>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</si>
  <si>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</si>
  <si>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</si>
  <si>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</si>
  <si>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</si>
  <si>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</si>
  <si>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</si>
  <si>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</si>
  <si>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</si>
  <si>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</si>
  <si>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</si>
  <si>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</si>
  <si>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t>Percent</t>
  </si>
  <si>
    <t>NJ overall 12.1%</t>
  </si>
  <si>
    <t>Sex</t>
  </si>
  <si>
    <t>Men</t>
  </si>
  <si>
    <t>Women</t>
  </si>
  <si>
    <t>NJ overall 14.8%</t>
  </si>
  <si>
    <t>Black/African American, non-Hispanic</t>
  </si>
  <si>
    <t>Asian, non-Hispanic</t>
  </si>
  <si>
    <t>Other, non-Hispanic</t>
  </si>
  <si>
    <t>Source: New Jersey Department of Education Office of Special Education Programs, 2018 Special Education Data</t>
  </si>
  <si>
    <t>Note: Charter schools were included in the county of registered address.</t>
  </si>
  <si>
    <t>2017 Copy This County</t>
  </si>
  <si>
    <t>2018 Copy This County</t>
  </si>
  <si>
    <t>Copy County 2017</t>
  </si>
  <si>
    <t>Copy County 2018</t>
  </si>
  <si>
    <t>2017 NJ Average 17.6%</t>
  </si>
  <si>
    <t>2018 NJ Average 17.9%</t>
  </si>
  <si>
    <t>Source: New Jersey Early Intervention System</t>
  </si>
  <si>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</si>
  <si>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</si>
  <si>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</si>
  <si>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</si>
  <si>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</si>
  <si>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</si>
  <si>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</si>
  <si>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</si>
  <si>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</si>
  <si>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</si>
  <si>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</si>
  <si>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</si>
  <si>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</si>
  <si>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13. Substance Abuse Disorder</t>
  </si>
  <si>
    <t>14. Mental Health Services</t>
  </si>
  <si>
    <t>15. Education</t>
  </si>
  <si>
    <t>0.1 Atlantic County Basic Needs Overview</t>
  </si>
  <si>
    <t>slider position</t>
  </si>
  <si>
    <t>spectrum</t>
  </si>
  <si>
    <t>slider fill</t>
  </si>
  <si>
    <t>slider size</t>
  </si>
  <si>
    <t>Slide Title</t>
  </si>
  <si>
    <t>0.2 Atlantic County Service Needs Overview</t>
  </si>
  <si>
    <t>Middlsex</t>
  </si>
  <si>
    <t>1.1. NJ counties race/ethnicity (percentage), 2017</t>
  </si>
  <si>
    <t>Error</t>
  </si>
  <si>
    <t>**</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</si>
  <si>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</si>
  <si>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</si>
  <si>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1.2 Racial/ ethnic demographics (%) over time, in county</t>
  </si>
  <si>
    <t xml:space="preserve">White </t>
  </si>
  <si>
    <t>Source: American Community Survey (US Census), 2017 data. Demographic and Housing Estimates, 5-yr. Selected NJ and County.  **** the estimate is controlled. A statistical test for sampling variability is not appropriate. DP05</t>
  </si>
  <si>
    <t>1.3. Atlantic county municipalities race/ethnicity (percentage), 2017</t>
  </si>
  <si>
    <t>High</t>
  </si>
  <si>
    <t>Corbin City</t>
  </si>
  <si>
    <t>Middle</t>
  </si>
  <si>
    <t>Ventnor</t>
  </si>
  <si>
    <t>Low</t>
  </si>
  <si>
    <t>Atlantic City</t>
  </si>
  <si>
    <t>Absecon</t>
  </si>
  <si>
    <t>Brigantine</t>
  </si>
  <si>
    <t>Buena Borough</t>
  </si>
  <si>
    <t>Buena Vista Township</t>
  </si>
  <si>
    <t>Egg Harbor Township</t>
  </si>
  <si>
    <t>Egg Harbor City</t>
  </si>
  <si>
    <t>Estell Manor</t>
  </si>
  <si>
    <t>Folsom Borough</t>
  </si>
  <si>
    <t>Galloway Township</t>
  </si>
  <si>
    <t>Hamilton Township</t>
  </si>
  <si>
    <t>Hammonton</t>
  </si>
  <si>
    <t>Linwood</t>
  </si>
  <si>
    <t>Longport Borough</t>
  </si>
  <si>
    <t>Margate City</t>
  </si>
  <si>
    <t>Mullica Township</t>
  </si>
  <si>
    <t>Northfield</t>
  </si>
  <si>
    <t>Pleasantville</t>
  </si>
  <si>
    <t>Port Republic</t>
  </si>
  <si>
    <t>Somers Point</t>
  </si>
  <si>
    <t>Weymouth</t>
  </si>
  <si>
    <t xml:space="preserve">Source: American Community Survey (US Census), 2017 data. Demographic and Housing Estimates, 5-yr. Selected NJ and County. DP05 </t>
  </si>
  <si>
    <t>Source: Selected social characteristics in the US.  American Community Survey 5-yr estimates. 2013-2017. DP02</t>
  </si>
  <si>
    <t>1.5 Population (%)  foreign born over time, in county</t>
  </si>
  <si>
    <t>Atlantic County avg 16.3%</t>
  </si>
  <si>
    <t>Source: Selected social characteristics in the US. American Community Survey 5-yr estimates. 2013-2017. DP02</t>
  </si>
  <si>
    <r>
      <rPr>
        <i/>
        <sz val="9"/>
        <color theme="1"/>
        <rFont val="Calibri"/>
        <family val="2"/>
        <scheme val="minor"/>
      </rPr>
      <t>Info</t>
    </r>
    <r>
      <rPr>
        <sz val="9"/>
        <color theme="1"/>
        <rFont val="Calibri"/>
        <family val="2"/>
        <scheme val="minor"/>
      </rPr>
      <t xml:space="preserve">: </t>
    </r>
  </si>
  <si>
    <t>1.7. NJ county language demographics (percentage), 2017</t>
  </si>
  <si>
    <t>Source: Selected social characteristics in the US. ACS 5-yr estimates. 2013-2017. DP02</t>
  </si>
  <si>
    <t>1.8 Population (%) English only speakers over time, in county</t>
  </si>
  <si>
    <t>Source: Selected characteristics by native and foreign born populations. American Community Survey 5-yr estimates. 2013-2017.</t>
  </si>
  <si>
    <t>Info: n/a</t>
  </si>
  <si>
    <t xml:space="preserve">1.9. Illustration of English-only speakers (%) variation by municipality </t>
  </si>
  <si>
    <t>Atlantic Avg. 72.8%</t>
  </si>
  <si>
    <t>NJ avg. 69%</t>
  </si>
  <si>
    <t xml:space="preserve">Corbin City </t>
  </si>
  <si>
    <t xml:space="preserve">Absecon </t>
  </si>
  <si>
    <t xml:space="preserve">Atlantic City </t>
  </si>
  <si>
    <t xml:space="preserve">Pleasantville </t>
  </si>
  <si>
    <t xml:space="preserve">Ventnor City </t>
  </si>
  <si>
    <t xml:space="preserve">Buena </t>
  </si>
  <si>
    <t>Egg Harbor township</t>
  </si>
  <si>
    <t xml:space="preserve">Egg Harbor City </t>
  </si>
  <si>
    <t xml:space="preserve">Galloway </t>
  </si>
  <si>
    <t xml:space="preserve">Hammonton </t>
  </si>
  <si>
    <t xml:space="preserve">Northfield </t>
  </si>
  <si>
    <t>Hamilton</t>
  </si>
  <si>
    <t xml:space="preserve">Somers Point </t>
  </si>
  <si>
    <t xml:space="preserve">Buena Vista </t>
  </si>
  <si>
    <t xml:space="preserve">Brigantine </t>
  </si>
  <si>
    <t xml:space="preserve">Mullica </t>
  </si>
  <si>
    <t xml:space="preserve">Linwood </t>
  </si>
  <si>
    <t xml:space="preserve">Folsom </t>
  </si>
  <si>
    <t xml:space="preserve">Margate City </t>
  </si>
  <si>
    <t xml:space="preserve">Port Republic </t>
  </si>
  <si>
    <t xml:space="preserve">Weymouth </t>
  </si>
  <si>
    <t xml:space="preserve">Longport </t>
  </si>
  <si>
    <t xml:space="preserve">Estell Manor </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</si>
  <si>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</si>
  <si>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</si>
  <si>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</si>
  <si>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</si>
  <si>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Note: This number does not include the percentage of children estimated to be in group settings. Note that total county population size has not been accounted for in this indicator.</t>
  </si>
  <si>
    <t>Municipality data available?: Yes</t>
  </si>
  <si>
    <t>Most recent data?: Yes</t>
  </si>
  <si>
    <t>1.11. Children (#) per age category in NJ (by county)</t>
  </si>
  <si>
    <t>County Copy</t>
  </si>
  <si>
    <t>% &lt;18 who are &lt;6</t>
  </si>
  <si>
    <t>% &lt;18 who are between 6 &amp; 11</t>
  </si>
  <si>
    <t>% &lt;18 who are between 12 and 17</t>
  </si>
  <si>
    <t>County Copy 2</t>
  </si>
  <si>
    <t xml:space="preserve">Source: American Community Survey (US Census), 2017 data. CHILDREN CHARACTERISTICS and Population Under 18 Years of Age, 2013-2017 American Community Survey 5-Year Estimates. Tables S0901 and B09001. </t>
  </si>
  <si>
    <t>Note. The number of children estimated to be in group settings across the state (5,630 or 0.28% of total youth population) is not included above.</t>
  </si>
  <si>
    <t>1.12. Children (%) per age category by municipality*</t>
  </si>
  <si>
    <t>% &lt;18 who are between 6 and 11</t>
  </si>
  <si>
    <t>Total children under 18 years in households</t>
  </si>
  <si>
    <t>Egg Harbor</t>
  </si>
  <si>
    <t>Galloway</t>
  </si>
  <si>
    <t xml:space="preserve">Source: American Community Survey (US Census), 2017 data. CHILDREN CHARACTERISTICS, 2013-2017 American Community Survey 5-Year Estimates. Table S0901. </t>
  </si>
  <si>
    <t>Info: Missing municipality estimates were not provided by American Community Survey.</t>
  </si>
  <si>
    <t>1.13. Children served by CP&amp;P</t>
  </si>
  <si>
    <t>Passaoc</t>
  </si>
  <si>
    <t>Grand Total</t>
  </si>
  <si>
    <t>(total including "Other")</t>
  </si>
  <si>
    <t>New Jersey Average</t>
  </si>
  <si>
    <t>(average excluding "Other")</t>
  </si>
  <si>
    <t>Source: Department of Children and Families, December 31, 2018</t>
  </si>
  <si>
    <t>Note: A total of 48, 461 children were being served by New Jersey CP&amp;P on December 31, 2018.  This includes 3,105 children with no county reported. Note that total county population size has not been accounted for in this indicator.</t>
  </si>
  <si>
    <t>1.14 Children (#) in CP&amp;P out-of-home placement – kin and non-kin, in county</t>
  </si>
  <si>
    <t>Kinship Resource Family</t>
  </si>
  <si>
    <t>Atlantic Total</t>
  </si>
  <si>
    <t>Note: Non-Kinship Placements include placements with non-kinship resource families, congregate care, and independent living. Note that total county population size has not been accounted for in this indicator.</t>
  </si>
  <si>
    <t>2.1. NJ county poverty rate of families with children &lt;18 (in the past 12 months), 2017</t>
  </si>
  <si>
    <t>+/-0.2</t>
  </si>
  <si>
    <t>+/-0.1</t>
  </si>
  <si>
    <t>Source: Selected economic characteristics. American Community Survey 5-yr estimates. 2013-2017.</t>
  </si>
  <si>
    <r>
      <rPr>
        <i/>
        <sz val="9"/>
        <color theme="1"/>
        <rFont val="Calibri"/>
        <family val="2"/>
        <scheme val="minor"/>
      </rPr>
      <t>Info</t>
    </r>
    <r>
      <rPr>
        <sz val="9"/>
        <color theme="1"/>
        <rFont val="Calibri"/>
        <family val="2"/>
        <scheme val="minor"/>
      </rPr>
      <t xml:space="preserve">: Includes families where the child (&lt;18) is related to the householder. </t>
    </r>
  </si>
  <si>
    <t>2.2 Families (%) with children under the age of 18 living in poverty over time, in county</t>
  </si>
  <si>
    <t>2.3. Atlantic county municipality poverty rate of families with children &lt; 18  (in the past 12 months), 2017</t>
  </si>
  <si>
    <t>Atlantic 20.2%</t>
  </si>
  <si>
    <t>Hamilton township</t>
  </si>
  <si>
    <t>Mullica</t>
  </si>
  <si>
    <t xml:space="preserve">3.1. Monthly cost of living estimates ($) for NJ counties </t>
  </si>
  <si>
    <t xml:space="preserve">Food </t>
  </si>
  <si>
    <t xml:space="preserve">Total </t>
  </si>
  <si>
    <t>Annual Total</t>
  </si>
  <si>
    <r>
      <rPr>
        <i/>
        <sz val="9"/>
        <color theme="1"/>
        <rFont val="Calibri"/>
        <family val="2"/>
        <scheme val="minor"/>
      </rPr>
      <t>Source</t>
    </r>
    <r>
      <rPr>
        <sz val="9"/>
        <color theme="1"/>
        <rFont val="Calibri"/>
        <family val="2"/>
        <scheme val="minor"/>
      </rPr>
      <t>: https://www.epi.org/resources/budget/</t>
    </r>
  </si>
  <si>
    <t>Info: Calculation of median family income here does not align with American Community Survey 5-yr estimates. Estimates are for a two-parent, two-child family. Some numbers may not sum due to rounding.</t>
  </si>
  <si>
    <t>3.2 Annual cost of living estimates ($) in NJ (by county)</t>
  </si>
  <si>
    <t>Annual Total Cost of Living</t>
  </si>
  <si>
    <t>lowest</t>
  </si>
  <si>
    <t>highest</t>
  </si>
  <si>
    <t>Source: Economic Policy Institute</t>
  </si>
  <si>
    <t xml:space="preserve">4.1. NJ counties median household income, 2017 </t>
  </si>
  <si>
    <t>NJ Median</t>
  </si>
  <si>
    <t>US Median</t>
  </si>
  <si>
    <t>Source: American Community Survey (US Census), 2017 data. Income in the past 12 months (in 2017 inflation adjusted dollars)</t>
  </si>
  <si>
    <r>
      <rPr>
        <i/>
        <sz val="9"/>
        <color theme="1"/>
        <rFont val="Calibri"/>
        <family val="2"/>
        <scheme val="minor"/>
      </rPr>
      <t>Info</t>
    </r>
    <r>
      <rPr>
        <sz val="9"/>
        <color theme="1"/>
        <rFont val="Calibri"/>
        <family val="2"/>
        <scheme val="minor"/>
      </rPr>
      <t>: n/a</t>
    </r>
  </si>
  <si>
    <t>4.2 Median household income ($) over time, in county</t>
  </si>
  <si>
    <t>Source: American Community Survey (US Census), 2013-2017 data. Income in the past 12 months (in 2017 inflation adjusted dollars)</t>
  </si>
  <si>
    <t>4.3. Atlantic county municipalities median household income, 2017</t>
  </si>
  <si>
    <t>Atlantic Median $57,514</t>
  </si>
  <si>
    <t>Buena</t>
  </si>
  <si>
    <t xml:space="preserve">Egg Harbor </t>
  </si>
  <si>
    <t>5.1. Households (%) with severe cost burden for housing (by county)</t>
  </si>
  <si>
    <t>NJ Avg. 19%</t>
  </si>
  <si>
    <t>12-15%</t>
  </si>
  <si>
    <t>14-15%</t>
  </si>
  <si>
    <t>13-15%</t>
  </si>
  <si>
    <t>13-16%</t>
  </si>
  <si>
    <t>14-16%</t>
  </si>
  <si>
    <t>15-18%</t>
  </si>
  <si>
    <t>16-18%</t>
  </si>
  <si>
    <t>17-18%</t>
  </si>
  <si>
    <t>18-19%</t>
  </si>
  <si>
    <t>19-21%</t>
  </si>
  <si>
    <t>18-21%</t>
  </si>
  <si>
    <t>19-23%</t>
  </si>
  <si>
    <t>21-22%</t>
  </si>
  <si>
    <t>21-24%</t>
  </si>
  <si>
    <t>22-23%</t>
  </si>
  <si>
    <t>25-26%</t>
  </si>
  <si>
    <t>25-27%</t>
  </si>
  <si>
    <t>Source: Source: American Community Survey (US Census), 2017 data. ; County Health Ranking &amp; Roadmaps, A Robert Wood Johnson Foundation Program: https://www.countyhealthrankings.org/app/new-jersey/2019/measure/factors/154/data</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</si>
  <si>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</si>
  <si>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23-25%</t>
  </si>
  <si>
    <t>24-26%</t>
  </si>
  <si>
    <t>24-27%</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</si>
  <si>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</si>
  <si>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</si>
  <si>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</si>
  <si>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</si>
  <si>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</si>
  <si>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</si>
  <si>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US avg. 12.5%</t>
  </si>
  <si>
    <t>NJ avg. 9.6%</t>
  </si>
  <si>
    <r>
      <rPr>
        <i/>
        <sz val="9"/>
        <color theme="1"/>
        <rFont val="Calibri"/>
        <family val="2"/>
        <scheme val="minor"/>
      </rPr>
      <t>Source</t>
    </r>
    <r>
      <rPr>
        <sz val="9"/>
        <color theme="1"/>
        <rFont val="Calibri"/>
        <family val="2"/>
        <scheme val="minor"/>
      </rPr>
      <t>: https://map.feedingamerica.org/county/2017/overall</t>
    </r>
  </si>
  <si>
    <t>6.3 Individuals (#) enrolled in WIV nutrition program, in county</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</si>
  <si>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</si>
  <si>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</si>
  <si>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r>
      <rPr>
        <i/>
        <sz val="9"/>
        <color theme="1"/>
        <rFont val="Calibri"/>
        <family val="2"/>
        <scheme val="minor"/>
      </rPr>
      <t>Info</t>
    </r>
    <r>
      <rPr>
        <sz val="9"/>
        <color theme="1"/>
        <rFont val="Calibri"/>
        <family val="2"/>
        <scheme val="minor"/>
      </rPr>
      <t>: Note that total county population size has not been accounted for in this indicator.</t>
    </r>
  </si>
  <si>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</si>
  <si>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</si>
  <si>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</si>
  <si>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</si>
  <si>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</si>
  <si>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</si>
  <si>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6.5 Children (#) receiving NJ SNAP supplemental nutritional assistance, in county</t>
  </si>
  <si>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</si>
  <si>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</si>
  <si>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Lowest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</si>
  <si>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</si>
  <si>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</si>
  <si>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7.2. Median monthly child care cost of center-based care by age of child compared with median household income, by county</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</si>
  <si>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</si>
  <si>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</si>
  <si>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</si>
  <si>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8.1 Average commute (minutes) in NJ (by county)</t>
  </si>
  <si>
    <t>Margin of Error</t>
  </si>
  <si>
    <t>Difference from NJ mean</t>
  </si>
  <si>
    <t>US avg. 26.4</t>
  </si>
  <si>
    <t>NJ avg. 31.5</t>
  </si>
  <si>
    <t xml:space="preserve">Mean &gt;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</si>
  <si>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</si>
  <si>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</si>
  <si>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8.2 Average commute (minutes) over time, in county</t>
  </si>
  <si>
    <t>8.3 Average commute (minutes) by municipality</t>
  </si>
  <si>
    <t>Difference from mean</t>
  </si>
  <si>
    <t>Atlantic Avg. 24.2</t>
  </si>
  <si>
    <t xml:space="preserve">Hamilton </t>
  </si>
  <si>
    <t>Source: American Community Survey. Commuting characteristics by sex. 2013-2017 American Community Survey 5-Year Estimates. S0801.</t>
  </si>
  <si>
    <t>8.4. Cost of transportation as a % of income in NJ counties, 2019</t>
  </si>
  <si>
    <t>% of income allotted to transportation</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</si>
  <si>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</si>
  <si>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</si>
  <si>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</si>
  <si>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</si>
  <si>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8.5. Annual Total Auto Cost ($) across NJ counties, 2019</t>
  </si>
  <si>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</si>
  <si>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</si>
  <si>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</si>
  <si>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</si>
  <si>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</si>
  <si>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</si>
  <si>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</si>
  <si>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</si>
  <si>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</si>
  <si>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NJ avg. 4.4%</t>
  </si>
  <si>
    <t>US avg. 5.7%</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</si>
  <si>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</si>
  <si>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9.2 Children without health insurance (%) over time, in county</t>
  </si>
  <si>
    <t>Source: 2017 data. Selected economic characteristics. American Community Survey 5-yr estimates. 2013-2017.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</si>
  <si>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</si>
  <si>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9.3. Proportion of Atlantic county municipality minors with no health insurance coverage, 2017</t>
  </si>
  <si>
    <t>Atlantic Avg. 6.10%</t>
  </si>
  <si>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</si>
  <si>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</si>
  <si>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Source:  New Jersey Department of Human Services, https://www.state.nj.us/humanservices/dmahs/news/reports/</t>
  </si>
  <si>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</si>
  <si>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9.5 Percentage of Children Meeting All Immunization Requirements by Grade Type and County, NJ, 2018-2019</t>
  </si>
  <si>
    <t>Immunization Rate Actual</t>
  </si>
  <si>
    <t>NJ avg. 94%</t>
  </si>
  <si>
    <t xml:space="preserve">New Jersey </t>
  </si>
  <si>
    <t xml:space="preserve">Note: Percentages are calculated across these grade types: Pre-Kindergarten, Kindergarten, First Grade, Sixth Grade, and Transfers. Children with unknown immunization status were considered as not having met all immunization requirements. </t>
  </si>
  <si>
    <t>Source: The New Jersey Annual Immunization Status Reports, 2018-2019</t>
  </si>
  <si>
    <t>Municipality Data Available?: No</t>
  </si>
  <si>
    <t>9.6 County immunization rates (%) (all grade types), in county</t>
  </si>
  <si>
    <t>9.7 Reports of late or lack of prenatal care, by County, 2017-2018</t>
  </si>
  <si>
    <t># reported 2018</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</si>
  <si>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</si>
  <si>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Source: Center for Disease Control and Prevention, https://wonder.cdc.gov/natality-current.html</t>
  </si>
  <si>
    <t>9.8 Late or lack of prenatal care reports (#) over time, in county</t>
  </si>
  <si>
    <t>Atlantic County</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</si>
  <si>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</si>
  <si>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10.1. NJ county average weekly wage ($) by quarter, 2018</t>
  </si>
  <si>
    <t>Annual average</t>
  </si>
  <si>
    <r>
      <rPr>
        <i/>
        <sz val="9"/>
        <color theme="1"/>
        <rFont val="Calibri"/>
        <family val="2"/>
        <scheme val="minor"/>
      </rPr>
      <t>Source</t>
    </r>
    <r>
      <rPr>
        <sz val="9"/>
        <color theme="1"/>
        <rFont val="Calibri"/>
        <family val="2"/>
        <scheme val="minor"/>
      </rPr>
      <t>: Bureau of Labor Statistics. https://data.bls.gov/PDQWeb/en</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</si>
  <si>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</si>
  <si>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10.2. Atlantic county average weekly wage by quarter, 2016-2018</t>
  </si>
  <si>
    <t>Annual Average</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</si>
  <si>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</si>
  <si>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</si>
  <si>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</si>
  <si>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</si>
  <si>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</si>
  <si>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</si>
  <si>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</si>
  <si>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</si>
  <si>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</si>
  <si>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</si>
  <si>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</si>
  <si>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</si>
  <si>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</si>
  <si>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</si>
  <si>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</si>
  <si>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</si>
  <si>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</si>
  <si>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NJ Median 4.0%</t>
  </si>
  <si>
    <t>10.5. NJ counties median Income by Sex, 2017</t>
  </si>
  <si>
    <t>Median earnings for full-time, year-round workers (dollars)</t>
  </si>
  <si>
    <t>Margin of error</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</si>
  <si>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</si>
  <si>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</si>
  <si>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 xml:space="preserve">10.6 Median income ($) by sex: national, state, and county comparison </t>
  </si>
  <si>
    <t xml:space="preserve">Source: American Community Survey. Table DP03. Selected economic characteristics. 2013-17 American Community Survey, 5-yr estimates     </t>
  </si>
  <si>
    <t>10.7 Median income ($) by sex over time, in county</t>
  </si>
  <si>
    <t>10.8 Atlantic county municipalities median Income by Sex, 2017</t>
  </si>
  <si>
    <t>Longport</t>
  </si>
  <si>
    <t>11.1. Violent Crimes (#) and the Crime Rate (per 1,000), 2016</t>
  </si>
  <si>
    <t>#Violent Crimes</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</si>
  <si>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</si>
  <si>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</si>
  <si>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</si>
  <si>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</si>
  <si>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</si>
  <si>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</si>
  <si>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</si>
  <si>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</si>
  <si>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</si>
  <si>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11.2 Crimes by type (#) in county</t>
  </si>
  <si>
    <t>Type of Crime</t>
  </si>
  <si>
    <t># of Occurrences</t>
  </si>
  <si>
    <t>Non-Violent Crimes</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</si>
  <si>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</si>
  <si>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t xml:space="preserve">11.3. NJ county juvenile arrest rates, 2016 </t>
  </si>
  <si>
    <t>NJ Rate 10</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</si>
  <si>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</si>
  <si>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</si>
  <si>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11.4. Atlantic county juvenile arrest rate, 2012-2016</t>
  </si>
  <si>
    <t>Alantic County</t>
  </si>
  <si>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</si>
  <si>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</si>
  <si>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NJ Overall 4.1</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</si>
  <si>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</si>
  <si>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</si>
  <si>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11.6. Atlantic county age adjusted death by homicide rate over past 5 years, 2013-2017</t>
  </si>
  <si>
    <t>11.7  Homicide rates (deaths per 100K) by racial/ethnic group, in county</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</si>
  <si>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</si>
  <si>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11.8 Homicide rates (deaths per 100K) by sex, in county</t>
  </si>
  <si>
    <t>12.1. NJ county domestic violence incidents, 2016</t>
  </si>
  <si>
    <r>
      <rPr>
        <i/>
        <sz val="9"/>
        <color theme="1"/>
        <rFont val="Calibri"/>
        <family val="2"/>
        <scheme val="minor"/>
      </rPr>
      <t>Source</t>
    </r>
    <r>
      <rPr>
        <sz val="9"/>
        <color theme="1"/>
        <rFont val="Calibri"/>
        <family val="2"/>
        <scheme val="minor"/>
      </rPr>
      <t>: Annual domestic violence reports. https://www.njsp.org/ucr/domestic-violence-reports.shtml</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</si>
  <si>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</si>
  <si>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12.2 Domestic violence incidents (# reported) over time, in county</t>
  </si>
  <si>
    <t>12.3. Domestic violence incidents by Atlantic county municipality, 2010-2016</t>
  </si>
  <si>
    <r>
      <rPr>
        <sz val="10"/>
        <color rgb="FF231F20"/>
        <rFont val="Segoe UI"/>
        <family val="2"/>
      </rPr>
      <t>Galloway Twp.</t>
    </r>
  </si>
  <si>
    <r>
      <rPr>
        <sz val="10"/>
        <color rgb="FF231F20"/>
        <rFont val="Segoe UI"/>
        <family val="2"/>
      </rPr>
      <t>Hamilton Twp.</t>
    </r>
  </si>
  <si>
    <r>
      <rPr>
        <sz val="10"/>
        <color rgb="FF231F20"/>
        <rFont val="Segoe UI"/>
        <family val="2"/>
      </rPr>
      <t>Atlantic City</t>
    </r>
  </si>
  <si>
    <r>
      <rPr>
        <sz val="10"/>
        <color rgb="FF231F20"/>
        <rFont val="Segoe UI"/>
        <family val="2"/>
      </rPr>
      <t>Egg Harbor Twp.</t>
    </r>
  </si>
  <si>
    <r>
      <rPr>
        <sz val="10"/>
        <color rgb="FF231F20"/>
        <rFont val="Segoe UI"/>
        <family val="2"/>
      </rPr>
      <t>Ventnor City</t>
    </r>
  </si>
  <si>
    <r>
      <rPr>
        <sz val="10"/>
        <color rgb="FF231F20"/>
        <rFont val="Segoe UI"/>
        <family val="2"/>
      </rPr>
      <t>Brigantine City</t>
    </r>
  </si>
  <si>
    <r>
      <rPr>
        <sz val="10"/>
        <color rgb="FF231F20"/>
        <rFont val="Segoe UI"/>
        <family val="2"/>
      </rPr>
      <t>Hammonton</t>
    </r>
    <r>
      <rPr>
        <sz val="10"/>
        <rFont val="Segoe UI"/>
        <family val="2"/>
      </rPr>
      <t xml:space="preserve"> Town</t>
    </r>
  </si>
  <si>
    <t>Pleasantville City</t>
  </si>
  <si>
    <r>
      <rPr>
        <sz val="10"/>
        <color rgb="FF231F20"/>
        <rFont val="Segoe UI"/>
        <family val="2"/>
      </rPr>
      <t>Absecon City</t>
    </r>
  </si>
  <si>
    <r>
      <rPr>
        <sz val="10"/>
        <color rgb="FF231F20"/>
        <rFont val="Segoe UI"/>
        <family val="2"/>
      </rPr>
      <t>Buena Boro</t>
    </r>
  </si>
  <si>
    <r>
      <rPr>
        <sz val="10"/>
        <color rgb="FF231F20"/>
        <rFont val="Segoe UI"/>
        <family val="2"/>
      </rPr>
      <t>Somers Point City</t>
    </r>
  </si>
  <si>
    <t>Mullica Twsp.</t>
  </si>
  <si>
    <r>
      <rPr>
        <sz val="10"/>
        <color rgb="FF231F20"/>
        <rFont val="Segoe UI"/>
        <family val="2"/>
      </rPr>
      <t>Egg Harbor City</t>
    </r>
  </si>
  <si>
    <t>Linwood City</t>
  </si>
  <si>
    <r>
      <rPr>
        <sz val="10"/>
        <color rgb="FF231F20"/>
        <rFont val="Segoe UI"/>
        <family val="2"/>
      </rPr>
      <t>Buena Vista Twp.</t>
    </r>
  </si>
  <si>
    <t>Northfield City</t>
  </si>
  <si>
    <r>
      <rPr>
        <sz val="10"/>
        <color rgb="FF231F20"/>
        <rFont val="Segoe UI"/>
        <family val="2"/>
      </rPr>
      <t>Folsom Boro</t>
    </r>
  </si>
  <si>
    <r>
      <rPr>
        <sz val="10"/>
        <color rgb="FF231F20"/>
        <rFont val="Segoe UI"/>
        <family val="2"/>
      </rPr>
      <t>Weymouth Twp.</t>
    </r>
  </si>
  <si>
    <r>
      <rPr>
        <sz val="10"/>
        <color rgb="FF231F20"/>
        <rFont val="Segoe UI"/>
        <family val="2"/>
      </rPr>
      <t>Estell Manor City</t>
    </r>
  </si>
  <si>
    <r>
      <rPr>
        <sz val="10"/>
        <color rgb="FF231F20"/>
        <rFont val="Segoe UI"/>
        <family val="2"/>
      </rPr>
      <t>Corbin City</t>
    </r>
  </si>
  <si>
    <t>Longport Boro</t>
  </si>
  <si>
    <r>
      <rPr>
        <sz val="10"/>
        <color rgb="FF231F20"/>
        <rFont val="Segoe UI"/>
        <family val="2"/>
      </rPr>
      <t>Port Republic</t>
    </r>
    <r>
      <rPr>
        <sz val="10"/>
        <rFont val="Segoe UI"/>
        <family val="2"/>
      </rPr>
      <t xml:space="preserve"> City</t>
    </r>
  </si>
  <si>
    <t>12.4 Domestic violence offenses by type (#) in New Jersey, 2012-2016</t>
  </si>
  <si>
    <t>Offenses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</si>
  <si>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</si>
  <si>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t>12.5 Domestic violence arrests by offense (#) in New Jersey, 2012-2016</t>
  </si>
  <si>
    <t>Arrests</t>
  </si>
  <si>
    <t>13.1. NJ counties suspected opioid overdose deaths and % change, 2017-2018</t>
  </si>
  <si>
    <t>NJ 14%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</si>
  <si>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</si>
  <si>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</si>
  <si>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13.2 Number of (#) suspected opioid deaths over time, in county</t>
  </si>
  <si>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</si>
  <si>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13.3. Change in Population for every one overdose death, 2017-2018</t>
  </si>
  <si>
    <t>Population per overdose death</t>
  </si>
  <si>
    <r>
      <rPr>
        <i/>
        <sz val="9"/>
        <color theme="1"/>
        <rFont val="Calibri"/>
        <family val="2"/>
        <scheme val="minor"/>
      </rPr>
      <t>Info</t>
    </r>
    <r>
      <rPr>
        <sz val="9"/>
        <color theme="1"/>
        <rFont val="Calibri"/>
        <family val="2"/>
        <scheme val="minor"/>
      </rPr>
      <t>: Calculation (2018-2017)/2017 = Percent Change</t>
    </r>
  </si>
  <si>
    <t>13.4 Population for every 1 overdose death over time, in county</t>
  </si>
  <si>
    <t>13.5. Proportion of substances (percentage) identified at substance abuse treatment center admissions across NJ counties, 2017</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</si>
  <si>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</si>
  <si>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</si>
  <si>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14.1. Atlantic county mental health services (programs), 2017</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</si>
  <si>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</si>
  <si>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</si>
  <si>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</si>
  <si>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</si>
  <si>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</si>
  <si>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</si>
  <si>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14.3 Frequency (%) of mental health distress over time – age adjusted, in county</t>
  </si>
  <si>
    <t>14.4. Frequency (%) of mental health distress by race/ethnicity – age adjusted, in county</t>
  </si>
  <si>
    <t>14.5 Frequency (%) of mental health distress by sex – age adjusted, in county</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</si>
  <si>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</si>
  <si>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</si>
  <si>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</si>
  <si>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14.7 Frequency (%) of depression over time, in county</t>
  </si>
  <si>
    <t>Source: NJ State Health Assessment Data. Query Building Tool.https://www-doh.state.nj.us/doh-shad/query/builder/njbrfs/DXDepress/DXDepressAA11_.html</t>
  </si>
  <si>
    <t>14.8. Diagnosed depression by race/ethnicity, in county</t>
  </si>
  <si>
    <t>14.9 Diagnosed depression by sex, in county</t>
  </si>
  <si>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</si>
  <si>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</si>
  <si>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</si>
  <si>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</si>
  <si>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</si>
  <si>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 Note that total county population size has not been accounted for in this indicator.</t>
  </si>
  <si>
    <t>15.2 Percentage of children classified, by County, 2017-2018</t>
  </si>
  <si>
    <t>% classified</t>
  </si>
  <si>
    <t>15.3 Children Receiving Early Intervention Services, by County, 2017-2018</t>
  </si>
  <si>
    <t>Note: Note that total county population size has not been accounted for in this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</si>
</sst>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 numFmtId="169" formatCode="&quot;$&quot;#,##0.00"/>
  </numFmts>
  <fonts count="46">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10"/>
      <color theme="1"/>
      <name val="Segoe UI"/>
      <family val="2"/>
    </font>
    <font>
      <sz val="10"/>
      <name val="Segoe UI"/>
      <family val="2"/>
    </font>
    <font>
      <sz val="10"/>
      <color rgb="FF231F20"/>
      <name val="Segoe UI"/>
      <family val="2"/>
    </font>
  </fonts>
  <fills count="9">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413">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2" fillId="0"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165" fontId="28" fillId="0" borderId="0" xfId="1"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10" fontId="14" fillId="0" borderId="0" xfId="0" applyNumberFormat="1" applyFont="1"/>
    <xf numFmtId="0" fontId="14" fillId="0" borderId="0" xfId="0" applyFont="1"/>
    <xf numFmtId="166" fontId="14" fillId="0" borderId="0" xfId="0" applyNumberFormat="1"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9" fontId="7" fillId="0" borderId="0" xfId="1" applyFont="1" applyFill="1" applyBorder="1" applyAlignment="1">
      <alignment horizontal="center"/>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0" fontId="7" fillId="0" borderId="0" xfId="0" applyNumberFormat="1" applyFon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9" fontId="9" fillId="0" borderId="0" xfId="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 fillId="6" borderId="0" xfId="0" applyFont="1" applyFill="1"/>
    <xf numFmtId="0" fontId="16" fillId="6" borderId="0" xfId="0" applyFont="1" applyFill="1"/>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10" fontId="9" fillId="0" borderId="0" xfId="1"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9" fillId="0" borderId="0" xfId="1" applyNumberFormat="1" applyFont="1" applyFill="1" applyAlignment="1">
      <alignment horizontal="right" vertical="center" wrapText="1"/>
    </xf>
    <xf numFmtId="164" fontId="7" fillId="0" borderId="0" xfId="0" applyNumberFormat="1" applyFont="1" applyFill="1" applyAlignment="1">
      <alignment horizontal="right"/>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0" fontId="18" fillId="0" borderId="0" xfId="0" applyFont="1" applyFill="1" applyAlignment="1">
      <alignment horizontal="left" vertical="center" wrapText="1"/>
    </xf>
    <xf numFmtId="165" fontId="18" fillId="0" borderId="0" xfId="2" applyNumberFormat="1" applyFont="1" applyFill="1" applyAlignment="1">
      <alignment horizontal="right" vertical="center"/>
    </xf>
    <xf numFmtId="0" fontId="16" fillId="2" borderId="0" xfId="0" applyFont="1" applyFill="1"/>
    <xf numFmtId="0" fontId="17" fillId="0" borderId="0" xfId="0" applyFont="1" applyAlignment="1">
      <alignment horizontal="left" vertical="center" wrapText="1"/>
    </xf>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10" fontId="24" fillId="0" borderId="0" xfId="0" applyNumberFormat="1" applyFont="1" applyFill="1" applyBorder="1" applyAlignment="1">
      <alignment horizontal="left" vertical="center" wrapText="1"/>
    </xf>
    <xf numFmtId="0" fontId="17" fillId="0" borderId="0" xfId="0" applyFont="1" applyBorder="1" applyAlignment="1">
      <alignment horizontal="left" vertical="center" wrapText="1"/>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10" fontId="2" fillId="0" borderId="0" xfId="0" applyNumberFormat="1" applyFont="1" applyFill="1" applyAlignment="1">
      <alignment wrapText="1"/>
    </xf>
    <xf numFmtId="10" fontId="7" fillId="0" borderId="0" xfId="0" applyNumberFormat="1" applyFont="1" applyFill="1"/>
    <xf numFmtId="3" fontId="0" fillId="0" borderId="0" xfId="0" applyNumberFormat="1"/>
    <xf numFmtId="44" fontId="7" fillId="0" borderId="0" xfId="2" applyFont="1"/>
    <xf numFmtId="0" fontId="10" fillId="0" borderId="0" xfId="0" applyFont="1" applyAlignment="1">
      <alignment horizontal="right"/>
    </xf>
    <xf numFmtId="0" fontId="0" fillId="0" borderId="0" xfId="0"/>
    <xf numFmtId="0" fontId="7" fillId="0" borderId="0" xfId="0" applyFont="1"/>
    <xf numFmtId="0" fontId="0" fillId="0" borderId="0" xfId="0" applyFill="1"/>
    <xf numFmtId="0" fontId="10" fillId="0" borderId="0" xfId="0" applyFont="1"/>
    <xf numFmtId="0" fontId="7" fillId="0" borderId="0" xfId="0" applyFont="1" applyFill="1" applyBorder="1"/>
    <xf numFmtId="0" fontId="44" fillId="0" borderId="0" xfId="0" applyFont="1" applyBorder="1" applyAlignment="1">
      <alignment horizontal="left" vertical="top" wrapText="1"/>
    </xf>
    <xf numFmtId="0" fontId="43" fillId="0" borderId="0" xfId="0" applyFont="1" applyBorder="1"/>
    <xf numFmtId="0" fontId="43" fillId="0" borderId="0" xfId="0" applyFont="1" applyFill="1" applyBorder="1"/>
    <xf numFmtId="0" fontId="44" fillId="0" borderId="0" xfId="0" applyFont="1" applyBorder="1" applyAlignment="1">
      <alignment horizontal="left" vertical="top"/>
    </xf>
    <xf numFmtId="0" fontId="15" fillId="0" borderId="0" xfId="0" applyFont="1" applyBorder="1" applyAlignment="1">
      <alignment horizontal="right" vertical="top" wrapText="1"/>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6" fontId="8" fillId="0" borderId="0" xfId="0" applyNumberFormat="1" applyFont="1" applyFill="1"/>
    <xf numFmtId="0" fontId="8" fillId="0" borderId="0" xfId="0" applyFont="1" applyFill="1"/>
    <xf numFmtId="166" fontId="14" fillId="0" borderId="0" xfId="0" applyNumberFormat="1" applyFont="1" applyFill="1"/>
    <xf numFmtId="0" fontId="14" fillId="0" borderId="0" xfId="0" applyFont="1" applyFill="1"/>
    <xf numFmtId="0" fontId="0" fillId="0" borderId="0" xfId="0"/>
    <xf numFmtId="0" fontId="1" fillId="0" borderId="0" xfId="0" applyFont="1"/>
    <xf numFmtId="0" fontId="7" fillId="0" borderId="0" xfId="0" applyFont="1" applyFill="1" applyBorder="1" applyAlignment="1">
      <alignment horizontal="center" vertical="center"/>
    </xf>
    <xf numFmtId="1" fontId="7" fillId="0" borderId="0" xfId="1" applyNumberFormat="1" applyFont="1" applyFill="1" applyBorder="1" applyAlignment="1">
      <alignment horizontal="center"/>
    </xf>
    <xf numFmtId="1" fontId="9" fillId="0" borderId="0" xfId="1" applyNumberFormat="1" applyFont="1" applyFill="1" applyBorder="1" applyAlignment="1">
      <alignment horizontal="center"/>
    </xf>
    <xf numFmtId="0" fontId="7" fillId="0" borderId="0" xfId="1" applyNumberFormat="1" applyFont="1" applyFill="1" applyBorder="1" applyAlignment="1">
      <alignment horizontal="center"/>
    </xf>
    <xf numFmtId="10" fontId="9" fillId="0" borderId="0" xfId="0" applyNumberFormat="1" applyFont="1"/>
    <xf numFmtId="0" fontId="14" fillId="0" borderId="0" xfId="0" applyNumberFormat="1" applyFont="1" applyAlignment="1">
      <alignment horizontal="right"/>
    </xf>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0" fontId="7" fillId="0" borderId="0" xfId="0" applyNumberFormat="1" applyFont="1" applyFill="1" applyAlignment="1">
      <alignment horizontal="right"/>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9" fillId="0" borderId="0" xfId="0" applyNumberFormat="1" applyFont="1" applyAlignment="1">
      <alignment horizontal="center"/>
    </xf>
    <xf numFmtId="166" fontId="1" fillId="0" borderId="0" xfId="0" applyNumberFormat="1" applyFont="1" applyFill="1"/>
    <xf numFmtId="10"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0" fontId="10" fillId="0" borderId="0" xfId="0" applyFont="1" applyBorder="1" applyAlignment="1">
      <alignment horizontal="center" vertical="center"/>
    </xf>
    <xf numFmtId="9" fontId="14" fillId="0" borderId="0" xfId="0" applyNumberFormat="1" applyFont="1" applyFill="1" applyAlignment="1"/>
    <xf numFmtId="0" fontId="0" fillId="0" borderId="0" xfId="0" applyBorder="1" applyAlignment="1"/>
    <xf numFmtId="2" fontId="7"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7" fillId="0" borderId="0" xfId="1" applyNumberFormat="1" applyFont="1" applyFill="1" applyAlignment="1">
      <alignment horizontal="center"/>
    </xf>
    <xf numFmtId="0" fontId="1" fillId="5" borderId="0" xfId="0" applyFont="1" applyFill="1" applyAlignment="1"/>
    <xf numFmtId="0" fontId="1" fillId="5" borderId="0" xfId="0" applyFont="1" applyFill="1"/>
    <xf numFmtId="0" fontId="0" fillId="5" borderId="0" xfId="0" applyFill="1"/>
    <xf numFmtId="10" fontId="7" fillId="0" borderId="0" xfId="1" applyNumberFormat="1" applyFont="1" applyFill="1"/>
    <xf numFmtId="10" fontId="16" fillId="6" borderId="0" xfId="0" applyNumberFormat="1" applyFont="1" applyFill="1"/>
    <xf numFmtId="10" fontId="38" fillId="6" borderId="0" xfId="0" applyNumberFormat="1" applyFont="1" applyFill="1"/>
    <xf numFmtId="0" fontId="38" fillId="6" borderId="0" xfId="0" applyFont="1" applyFill="1"/>
    <xf numFmtId="10" fontId="16" fillId="0" borderId="0" xfId="0" applyNumberFormat="1" applyFont="1"/>
    <xf numFmtId="0" fontId="16" fillId="0" borderId="0" xfId="0" applyFont="1"/>
    <xf numFmtId="166" fontId="7" fillId="5" borderId="0" xfId="0" applyNumberFormat="1" applyFont="1" applyFill="1"/>
    <xf numFmtId="164" fontId="7" fillId="5" borderId="0" xfId="0" applyNumberFormat="1" applyFont="1" applyFill="1"/>
    <xf numFmtId="0" fontId="7" fillId="5" borderId="0" xfId="0" applyFont="1" applyFill="1"/>
    <xf numFmtId="0" fontId="14" fillId="5" borderId="0" xfId="0" applyFont="1" applyFill="1" applyAlignment="1">
      <alignment horizontal="right"/>
    </xf>
    <xf numFmtId="0" fontId="1" fillId="8" borderId="0" xfId="0" applyFont="1" applyFill="1" applyBorder="1"/>
    <xf numFmtId="0" fontId="0" fillId="5" borderId="0" xfId="0" applyFill="1" applyBorder="1"/>
    <xf numFmtId="164" fontId="7" fillId="5" borderId="0" xfId="0" applyNumberFormat="1" applyFont="1" applyFill="1" applyBorder="1" applyAlignment="1">
      <alignment horizontal="center" vertical="center"/>
    </xf>
    <xf numFmtId="10" fontId="7" fillId="5" borderId="0" xfId="1" applyNumberFormat="1" applyFont="1" applyFill="1" applyAlignment="1">
      <alignment horizontal="right"/>
    </xf>
    <xf numFmtId="164" fontId="7" fillId="5" borderId="0" xfId="1" applyNumberFormat="1" applyFont="1" applyFill="1" applyAlignment="1">
      <alignment horizontal="right"/>
    </xf>
    <xf numFmtId="10" fontId="7" fillId="5" borderId="0" xfId="0" applyNumberFormat="1" applyFont="1" applyFill="1"/>
    <xf numFmtId="168" fontId="7" fillId="5" borderId="0" xfId="2" applyNumberFormat="1" applyFont="1" applyFill="1"/>
    <xf numFmtId="0" fontId="7" fillId="0" borderId="0" xfId="0" applyFont="1" applyAlignment="1">
      <alignment horizontal="right" vertical="center"/>
    </xf>
    <xf numFmtId="9" fontId="2" fillId="0" borderId="0" xfId="0" applyNumberFormat="1" applyFont="1" applyBorder="1" applyAlignment="1">
      <alignment horizontal="center" vertical="center"/>
    </xf>
    <xf numFmtId="10" fontId="2" fillId="0" borderId="0" xfId="0" applyNumberFormat="1" applyFont="1" applyAlignment="1">
      <alignment horizontal="center" vertical="center" wrapText="1"/>
    </xf>
    <xf numFmtId="9" fontId="7" fillId="0" borderId="0" xfId="0" applyNumberFormat="1" applyFont="1" applyFill="1"/>
    <xf numFmtId="0" fontId="1" fillId="0" borderId="0" xfId="0" applyNumberFormat="1" applyFont="1"/>
    <xf numFmtId="0" fontId="0" fillId="0" borderId="0" xfId="0" applyNumberFormat="1"/>
    <xf numFmtId="6" fontId="0" fillId="0" borderId="0" xfId="0" applyNumberFormat="1"/>
    <xf numFmtId="6" fontId="0" fillId="0" borderId="0" xfId="0" applyNumberFormat="1" applyFill="1" applyBorder="1"/>
    <xf numFmtId="10" fontId="0" fillId="0" borderId="0" xfId="0" applyNumberFormat="1" applyFill="1"/>
    <xf numFmtId="1" fontId="15" fillId="0" borderId="0" xfId="0" applyNumberFormat="1" applyFont="1" applyAlignment="1">
      <alignment horizontal="right" vertical="center" wrapText="1"/>
    </xf>
    <xf numFmtId="1" fontId="7" fillId="0" borderId="0" xfId="0" applyNumberFormat="1" applyFont="1" applyAlignment="1">
      <alignment horizontal="right"/>
    </xf>
    <xf numFmtId="1" fontId="7" fillId="0" borderId="0" xfId="1" applyNumberFormat="1" applyFont="1" applyBorder="1" applyAlignment="1">
      <alignment horizontal="right"/>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17" fillId="0" borderId="0" xfId="0" applyFont="1" applyBorder="1" applyAlignment="1">
      <alignment vertical="center" wrapText="1"/>
    </xf>
    <xf numFmtId="0" fontId="2" fillId="0" borderId="0" xfId="0" applyFont="1" applyAlignment="1">
      <alignment horizontal="center" vertical="center" wrapText="1"/>
    </xf>
    <xf numFmtId="0" fontId="0" fillId="0" borderId="0" xfId="0"/>
    <xf numFmtId="0" fontId="0" fillId="0" borderId="0" xfId="0"/>
    <xf numFmtId="0" fontId="0" fillId="0" borderId="0" xfId="0"/>
    <xf numFmtId="0" fontId="0" fillId="0" borderId="0" xfId="0" applyFill="1"/>
    <xf numFmtId="0" fontId="0" fillId="2" borderId="0" xfId="0" applyFill="1"/>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0" fontId="7" fillId="0" borderId="0" xfId="0" applyFont="1" applyAlignment="1">
      <alignment horizontal="right" vertical="center" wrapText="1"/>
    </xf>
    <xf numFmtId="165" fontId="0" fillId="0" borderId="0" xfId="0" applyNumberFormat="1"/>
    <xf numFmtId="3" fontId="1" fillId="0" borderId="0" xfId="0" applyNumberFormat="1" applyFont="1"/>
    <xf numFmtId="3" fontId="0" fillId="0" borderId="0" xfId="0" applyNumberFormat="1" applyFont="1"/>
    <xf numFmtId="3" fontId="0" fillId="5" borderId="0" xfId="0" applyNumberFormat="1" applyFill="1"/>
    <xf numFmtId="0" fontId="0" fillId="8" borderId="0" xfId="0" applyFont="1" applyFill="1" applyBorder="1"/>
    <xf numFmtId="0" fontId="0" fillId="5" borderId="0" xfId="0" applyFont="1" applyFill="1" applyBorder="1"/>
    <xf numFmtId="169" fontId="0" fillId="0" borderId="0" xfId="0" applyNumberFormat="1"/>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xf numFmtId="0" fontId="2" fillId="0" borderId="0" xfId="0" applyFont="1" applyFill="1" applyAlignment="1">
      <alignment horizontal="left" wrapText="1"/>
    </xf>
    <xf numFmtId="0" fontId="0" fillId="0" borderId="0" xfId="0" applyAlignment="1">
      <alignment wrapText="1"/>
    </xf>
    <xf numFmtId="0" fontId="0" fillId="0" borderId="0" xfId="0" applyAlignment="1">
      <alignment horizontal="center"/>
    </xf>
    <xf numFmtId="0" fontId="0" fillId="0" borderId="0" xfId="0" applyAlignment="1"/>
    <xf numFmtId="0" fontId="2" fillId="0" borderId="0" xfId="0" applyFont="1" applyAlignment="1">
      <alignment horizontal="center"/>
    </xf>
    <xf numFmtId="0" fontId="2" fillId="0" borderId="0" xfId="0" applyFont="1" applyAlignment="1">
      <alignment horizontal="center" wrapText="1"/>
    </xf>
    <xf numFmtId="0" fontId="7" fillId="0" borderId="0" xfId="0" applyFont="1" applyAlignment="1">
      <alignment horizontal="center"/>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0" fillId="0" borderId="0" xfId="0" applyAlignment="1">
      <alignment horizontal="center"/>
    </xf>
    <xf numFmtId="0" fontId="0" fillId="0" borderId="0" xfId="0" applyAlignment="1"/>
    <xf numFmtId="0" fontId="2" fillId="0" borderId="0" xfId="0" applyFont="1" applyAlignment="1">
      <alignment horizontal="center"/>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CC0099"/>
      <color rgb="FF00FFFF"/>
      <color rgb="FF00CCFF"/>
      <color rgb="FFFF9966"/>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Atlantic Basic Needs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Overview'!$A$20,'0. Overview'!$A$43,'0. Overview'!$A$64,'0. Overview'!$A$87,'0. Overview'!$A$93,'0. Overview'!$A$131,'0. Overview'!$A$154,'0. Overview'!$A$167,'0. Overview'!$A$198,'0. Overview'!$A$208,'0. Overview'!$A$239)</c:f>
              <c:strCache>
                <c:ptCount val="11"/>
                <c:pt idx="0">
                  <c:v>Atlantic</c:v>
                </c:pt>
                <c:pt idx="1">
                  <c:v>Atlantic</c:v>
                </c:pt>
                <c:pt idx="2">
                  <c:v>Atlantic</c:v>
                </c:pt>
                <c:pt idx="3">
                  <c:v>Atlantic</c:v>
                </c:pt>
                <c:pt idx="4">
                  <c:v>Atlantic</c:v>
                </c:pt>
                <c:pt idx="5">
                  <c:v>Atlantic</c:v>
                </c:pt>
                <c:pt idx="6">
                  <c:v>Atlantic</c:v>
                </c:pt>
                <c:pt idx="7">
                  <c:v>Atlantic</c:v>
                </c:pt>
                <c:pt idx="8">
                  <c:v>Atlantic</c:v>
                </c:pt>
                <c:pt idx="9">
                  <c:v>Atlantic</c:v>
                </c:pt>
                <c:pt idx="10">
                  <c:v>Atlantic</c:v>
                </c:pt>
              </c:strCache>
            </c:strRef>
          </c:cat>
          <c:val>
            <c:numRef>
              <c:f>('0. Overview'!$C$20,'0. Overview'!$C$43,'0. Overview'!$C$64,'0. Overview'!$C$87,'0. Overview'!$C$93,'0. Overview'!$C$131,'0. Overview'!$C$154,'0. Overview'!$C$167,'0. Overview'!$C$198,'0. Overview'!$C$208,'0. Overview'!$C$239)</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Overview'!$A$20,'0. Overview'!$A$43,'0. Overview'!$A$64,'0. Overview'!$A$87,'0. Overview'!$A$93,'0. Overview'!$A$131,'0. Overview'!$A$154,'0. Overview'!$A$167,'0. Overview'!$A$198,'0. Overview'!$A$208,'0. Overview'!$A$239)</c:f>
              <c:strCache>
                <c:ptCount val="11"/>
                <c:pt idx="0">
                  <c:v>Atlantic</c:v>
                </c:pt>
                <c:pt idx="1">
                  <c:v>Atlantic</c:v>
                </c:pt>
                <c:pt idx="2">
                  <c:v>Atlantic</c:v>
                </c:pt>
                <c:pt idx="3">
                  <c:v>Atlantic</c:v>
                </c:pt>
                <c:pt idx="4">
                  <c:v>Atlantic</c:v>
                </c:pt>
                <c:pt idx="5">
                  <c:v>Atlantic</c:v>
                </c:pt>
                <c:pt idx="6">
                  <c:v>Atlantic</c:v>
                </c:pt>
                <c:pt idx="7">
                  <c:v>Atlantic</c:v>
                </c:pt>
                <c:pt idx="8">
                  <c:v>Atlantic</c:v>
                </c:pt>
                <c:pt idx="9">
                  <c:v>Atlantic</c:v>
                </c:pt>
                <c:pt idx="10">
                  <c:v>Atlantic</c:v>
                </c:pt>
              </c:strCache>
            </c:strRef>
          </c:cat>
          <c:val>
            <c:numRef>
              <c:f>('0. Overview'!$D$20,'0. Overview'!$D$43,'0. Overview'!$D$64,'0. Overview'!$D$87,'0. Overview'!$D$93,'0. Overview'!$D$131,'0. Overview'!$D$154,'0. Overview'!$D$167,'0. Overview'!$D$198,'0. Overview'!$D$208,'0. Overview'!$D$239)</c:f>
              <c:numCache>
                <c:formatCode>General</c:formatCode>
                <c:ptCount val="11"/>
                <c:pt idx="0">
                  <c:v>3.875</c:v>
                </c:pt>
                <c:pt idx="1">
                  <c:v>2.875</c:v>
                </c:pt>
                <c:pt idx="2">
                  <c:v>3.875</c:v>
                </c:pt>
                <c:pt idx="3">
                  <c:v>0.875</c:v>
                </c:pt>
                <c:pt idx="4">
                  <c:v>18.875</c:v>
                </c:pt>
                <c:pt idx="5">
                  <c:v>2.875</c:v>
                </c:pt>
                <c:pt idx="6">
                  <c:v>1.875</c:v>
                </c:pt>
                <c:pt idx="7">
                  <c:v>10.875</c:v>
                </c:pt>
                <c:pt idx="8">
                  <c:v>1.875</c:v>
                </c:pt>
                <c:pt idx="9">
                  <c:v>11.875</c:v>
                </c:pt>
                <c:pt idx="10">
                  <c:v>2.875</c:v>
                </c:pt>
              </c:numCache>
            </c:numRef>
          </c:val>
          <c:extLs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Overview'!$A$20,'0. Overview'!$A$43,'0. Overview'!$A$64,'0. Overview'!$A$87,'0. Overview'!$A$93,'0. Overview'!$A$131,'0. Overview'!$A$154,'0. Overview'!$A$167,'0. Overview'!$A$198,'0. Overview'!$A$208,'0. Overview'!$A$239)</c:f>
              <c:strCache>
                <c:ptCount val="11"/>
                <c:pt idx="0">
                  <c:v>Atlantic</c:v>
                </c:pt>
                <c:pt idx="1">
                  <c:v>Atlantic</c:v>
                </c:pt>
                <c:pt idx="2">
                  <c:v>Atlantic</c:v>
                </c:pt>
                <c:pt idx="3">
                  <c:v>Atlantic</c:v>
                </c:pt>
                <c:pt idx="4">
                  <c:v>Atlantic</c:v>
                </c:pt>
                <c:pt idx="5">
                  <c:v>Atlantic</c:v>
                </c:pt>
                <c:pt idx="6">
                  <c:v>Atlantic</c:v>
                </c:pt>
                <c:pt idx="7">
                  <c:v>Atlantic</c:v>
                </c:pt>
                <c:pt idx="8">
                  <c:v>Atlantic</c:v>
                </c:pt>
                <c:pt idx="9">
                  <c:v>Atlantic</c:v>
                </c:pt>
                <c:pt idx="10">
                  <c:v>Atlantic</c:v>
                </c:pt>
              </c:strCache>
            </c:strRef>
          </c:cat>
          <c:val>
            <c:numRef>
              <c:f>('0. Overview'!$E$20,'0. Overview'!$E$43,'0. Overview'!$E$64,'0. Overview'!$E$87,'0. Overview'!$E$93,'0. Overview'!$E$131,'0. Overview'!$E$154,'0. Overview'!$E$167,'0. Overview'!$E$198,'0. Overview'!$E$208,'0. Overview'!$E$239)</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Atlantic County Service Needs Overview</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Overview'!$A$260,'0. Overview'!$A$284,'0. Overview'!$A$305,'0. Overview'!$A$331,'0. Overview'!$A$346,'0. Overview'!$A$370,'0. Overview'!$A$395,'0. Overview'!$A$410,'0. Overview'!$A$432)</c:f>
              <c:strCache>
                <c:ptCount val="9"/>
                <c:pt idx="0">
                  <c:v>Atlantic</c:v>
                </c:pt>
                <c:pt idx="1">
                  <c:v>Atlantic</c:v>
                </c:pt>
                <c:pt idx="2">
                  <c:v>Atlantic</c:v>
                </c:pt>
                <c:pt idx="3">
                  <c:v>Atlantic</c:v>
                </c:pt>
                <c:pt idx="4">
                  <c:v>Atlantic</c:v>
                </c:pt>
                <c:pt idx="5">
                  <c:v>Atlantic</c:v>
                </c:pt>
                <c:pt idx="6">
                  <c:v>Atlantic</c:v>
                </c:pt>
                <c:pt idx="7">
                  <c:v>Atlantic</c:v>
                </c:pt>
                <c:pt idx="8">
                  <c:v>Atlantic</c:v>
                </c:pt>
              </c:strCache>
            </c:strRef>
          </c:cat>
          <c:val>
            <c:numRef>
              <c:f>('0. Overview'!$C$260,'0. Overview'!$C$284,'0. Overview'!$C$305,'0. Overview'!$C$331,'0. Overview'!$C$346,'0. Overview'!$C$370,'0. Overview'!$C$395,'0. Overview'!$C$410,'0. Overview'!$C$432)</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Overview'!$A$260,'0. Overview'!$A$284,'0. Overview'!$A$305,'0. Overview'!$A$331,'0. Overview'!$A$346,'0. Overview'!$A$370,'0. Overview'!$A$395,'0. Overview'!$A$410,'0. Overview'!$A$432)</c:f>
              <c:strCache>
                <c:ptCount val="9"/>
                <c:pt idx="0">
                  <c:v>Atlantic</c:v>
                </c:pt>
                <c:pt idx="1">
                  <c:v>Atlantic</c:v>
                </c:pt>
                <c:pt idx="2">
                  <c:v>Atlantic</c:v>
                </c:pt>
                <c:pt idx="3">
                  <c:v>Atlantic</c:v>
                </c:pt>
                <c:pt idx="4">
                  <c:v>Atlantic</c:v>
                </c:pt>
                <c:pt idx="5">
                  <c:v>Atlantic</c:v>
                </c:pt>
                <c:pt idx="6">
                  <c:v>Atlantic</c:v>
                </c:pt>
                <c:pt idx="7">
                  <c:v>Atlantic</c:v>
                </c:pt>
                <c:pt idx="8">
                  <c:v>Atlantic</c:v>
                </c:pt>
              </c:strCache>
            </c:strRef>
          </c:cat>
          <c:val>
            <c:numRef>
              <c:f>('0. Overview'!$D$260,'0. Overview'!$D$284,'0. Overview'!$D$305,'0. Overview'!$D$331,'0. Overview'!$D$346,'0. Overview'!$D$370,'0. Overview'!$D$395,'0. Overview'!$D$410,'0. Overview'!$D$432)</c:f>
              <c:numCache>
                <c:formatCode>General</c:formatCode>
                <c:ptCount val="9"/>
                <c:pt idx="0">
                  <c:v>7.875</c:v>
                </c:pt>
                <c:pt idx="1">
                  <c:v>5.875</c:v>
                </c:pt>
                <c:pt idx="2">
                  <c:v>6.875</c:v>
                </c:pt>
                <c:pt idx="3">
                  <c:v>2.875</c:v>
                </c:pt>
                <c:pt idx="4">
                  <c:v>10.875</c:v>
                </c:pt>
                <c:pt idx="5">
                  <c:v>8.875</c:v>
                </c:pt>
                <c:pt idx="6">
                  <c:v>5.875</c:v>
                </c:pt>
                <c:pt idx="7">
                  <c:v>14.875</c:v>
                </c:pt>
                <c:pt idx="8">
                  <c:v>14.875</c:v>
                </c:pt>
              </c:numCache>
            </c:numRef>
          </c:val>
          <c:extLs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Overview'!$A$260,'0. Overview'!$A$284,'0. Overview'!$A$305,'0. Overview'!$A$331,'0. Overview'!$A$346,'0. Overview'!$A$370,'0. Overview'!$A$395,'0. Overview'!$A$410,'0. Overview'!$A$432)</c:f>
              <c:strCache>
                <c:ptCount val="9"/>
                <c:pt idx="0">
                  <c:v>Atlantic</c:v>
                </c:pt>
                <c:pt idx="1">
                  <c:v>Atlantic</c:v>
                </c:pt>
                <c:pt idx="2">
                  <c:v>Atlantic</c:v>
                </c:pt>
                <c:pt idx="3">
                  <c:v>Atlantic</c:v>
                </c:pt>
                <c:pt idx="4">
                  <c:v>Atlantic</c:v>
                </c:pt>
                <c:pt idx="5">
                  <c:v>Atlantic</c:v>
                </c:pt>
                <c:pt idx="6">
                  <c:v>Atlantic</c:v>
                </c:pt>
                <c:pt idx="7">
                  <c:v>Atlantic</c:v>
                </c:pt>
                <c:pt idx="8">
                  <c:v>Atlantic</c:v>
                </c:pt>
              </c:strCache>
            </c:strRef>
          </c:cat>
          <c:val>
            <c:numRef>
              <c:f>('0. Overview'!$E$260,'0. Overview'!$E$284,'0. Overview'!$E$305,'0. Overview'!$E$331,'0. Overview'!$E$346,'0. Overview'!$E$370,'0. Overview'!$E$395,'0. Overview'!$E$410,'0. Overview'!$E$432)</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workbookViewId="0">
      <selection activeCell="B1" sqref="B1"/>
    </sheetView>
  </sheetViews>
  <sheetFormatPr defaultRowHeight="14.4"/>
  <cols>
    <col min="2" max="2" width="9.44140625" bestFit="1" customWidth="1"/>
    <col min="3" max="3" width="4.6640625" bestFit="1" customWidth="1"/>
  </cols>
  <sheetData>
    <row r="1" spans="1:1">
      <c r="A1" s="293" t="s">
        <v>190</v>
      </c>
    </row>
    <row r="2" spans="1:1">
      <c r="A2" s="369" t="str">
        <f>'0. Overview'!1:1</f>
        <v>0.1 Atlantic County Basic Needs Overview</v>
      </c>
    </row>
    <row r="3" spans="1:1">
      <c r="A3" s="369" t="str">
        <f>'0. Overview'!244:244</f>
        <v>0.2 Atlantic County Service Needs Overview</v>
      </c>
    </row>
    <row r="5" spans="1:1">
      <c r="A5" s="293" t="s">
        <v>191</v>
      </c>
    </row>
    <row r="6" spans="1:1">
      <c r="A6" s="369" t="str">
        <f>'1. Demographics'!A1:I1</f>
        <v>1.1. NJ counties race/ethnicity (percentage), 2017</v>
      </c>
    </row>
    <row r="7" spans="1:1">
      <c r="A7" s="369" t="str">
        <f>'1. Demographics'!31:31</f>
        <v>1.2 Racial/ ethnic demographics (%) over time, in county</v>
      </c>
    </row>
    <row r="8" spans="1:1">
      <c r="A8" s="369" t="str">
        <f>'1. Demographics'!44:44</f>
        <v>1.3. Atlantic county municipalities race/ethnicity (percentage), 2017</v>
      </c>
    </row>
    <row r="9" spans="1:1">
      <c r="A9" s="369" t="str">
        <f>'1. Demographics'!124:124</f>
        <v>1.4. Population (%) foreign-born in NJ (by county)</v>
      </c>
    </row>
    <row r="10" spans="1:1">
      <c r="A10" s="369" t="str">
        <f>'1. Demographics'!153:153</f>
        <v>1.5 Population (%)  foreign born over time, in county</v>
      </c>
    </row>
    <row r="11" spans="1:1">
      <c r="A11" s="369" t="str">
        <f>'1. Demographics'!165:165</f>
        <v>1.6. Population (%) foreign-born by municipality</v>
      </c>
    </row>
    <row r="12" spans="1:1">
      <c r="A12" s="369" t="str">
        <f>'1. Demographics'!242:242</f>
        <v>1.7. NJ county language demographics (percentage), 2017</v>
      </c>
    </row>
    <row r="13" spans="1:1">
      <c r="A13" s="369" t="str">
        <f>'1. Demographics'!271:271</f>
        <v>1.8 Population (%) English only speakers over time, in county</v>
      </c>
    </row>
    <row r="14" spans="1:1">
      <c r="A14" s="369" t="str">
        <f>'1. Demographics'!283:283</f>
        <v xml:space="preserve">1.9. Illustration of English-only speakers (%) variation by municipality </v>
      </c>
    </row>
    <row r="15" spans="1:1">
      <c r="A15" s="369" t="str">
        <f>'1. Demographics'!363:363</f>
        <v>1.10. Total children in each county under the age of 18</v>
      </c>
    </row>
    <row r="16" spans="1:1">
      <c r="A16" s="369" t="str">
        <f>'1. Demographics'!395:395</f>
        <v>1.11. Children (#) per age category in NJ (by county)</v>
      </c>
    </row>
    <row r="17" spans="1:1">
      <c r="A17" s="369" t="str">
        <f>'1. Demographics'!425:425</f>
        <v>1.12. Children (%) per age category by municipality*</v>
      </c>
    </row>
    <row r="18" spans="1:1">
      <c r="A18" s="369" t="str">
        <f>'1. Demographics'!443:443</f>
        <v>1.13. Children served by CP&amp;P</v>
      </c>
    </row>
    <row r="19" spans="1:1">
      <c r="A19" s="369" t="str">
        <f>'1. Demographics'!475:475</f>
        <v>1.14 Children (#) in CP&amp;P out-of-home placement – kin and non-kin, in county</v>
      </c>
    </row>
    <row r="21" spans="1:1">
      <c r="A21" s="293" t="s">
        <v>192</v>
      </c>
    </row>
    <row r="22" spans="1:1">
      <c r="A22" s="369" t="str">
        <f>'2. Poverty'!1:1</f>
        <v>2.1. NJ county poverty rate of families with children &lt;18 (in the past 12 months), 2017</v>
      </c>
    </row>
    <row r="23" spans="1:1">
      <c r="A23" s="369" t="str">
        <f>'2. Poverty'!31:31</f>
        <v>2.2 Families (%) with children under the age of 18 living in poverty over time, in county</v>
      </c>
    </row>
    <row r="24" spans="1:1">
      <c r="A24" s="369" t="str">
        <f>'2. Poverty'!43:43</f>
        <v>2.3. Atlantic county municipality poverty rate of families with children &lt; 18  (in the past 12 months), 2017</v>
      </c>
    </row>
    <row r="26" spans="1:1">
      <c r="A26" s="293" t="s">
        <v>193</v>
      </c>
    </row>
    <row r="27" spans="1:1">
      <c r="A27" s="369" t="str">
        <f>'3. Cost of Living'!1:1</f>
        <v xml:space="preserve">3.1. Monthly cost of living estimates ($) for NJ counties </v>
      </c>
    </row>
    <row r="28" spans="1:1">
      <c r="A28" s="369" t="str">
        <f>'3. Cost of Living'!29:29</f>
        <v>3.2 Annual cost of living estimates ($) in NJ (by county)</v>
      </c>
    </row>
    <row r="30" spans="1:1">
      <c r="A30" s="293" t="s">
        <v>194</v>
      </c>
    </row>
    <row r="31" spans="1:1">
      <c r="A31" s="369" t="str">
        <f>'4. Income'!1:1</f>
        <v xml:space="preserve">4.1. NJ counties median household income, 2017 </v>
      </c>
    </row>
    <row r="32" spans="1:1">
      <c r="A32" s="369" t="str">
        <f>'4. Income'!31:31</f>
        <v>4.2 Median household income ($) over time, in county</v>
      </c>
    </row>
    <row r="33" spans="1:1">
      <c r="A33" s="369" t="str">
        <f>'4. Income'!43:43</f>
        <v>4.3. Atlantic county municipalities median household income, 2017</v>
      </c>
    </row>
    <row r="35" spans="1:1">
      <c r="A35" s="293" t="s">
        <v>195</v>
      </c>
    </row>
    <row r="36" spans="1:1">
      <c r="A36" s="369" t="str">
        <f>'5. Housing'!1:1</f>
        <v>5.1. Households (%) with severe cost burden for housing (by county)</v>
      </c>
    </row>
    <row r="37" spans="1:1">
      <c r="A37" s="369" t="str">
        <f>'5. Housing'!31:31</f>
        <v>5.2 Households (%) with severe housing problems* over time, in county</v>
      </c>
    </row>
    <row r="39" spans="1:1">
      <c r="A39" s="293" t="s">
        <v>196</v>
      </c>
    </row>
    <row r="40" spans="1:1">
      <c r="A40" s="369" t="str">
        <f>'6. Food &amp; Nutrition'!1:1</f>
        <v>6.1. NJ counties % of food insecurity over past 3 years, 2015-2017</v>
      </c>
    </row>
    <row r="41" spans="1:1" s="207" customFormat="1">
      <c r="A41" s="369" t="str">
        <f>'6. Food &amp; Nutrition'!A33</f>
        <v>6.2 Food Insecurity (%) across counties, 2017</v>
      </c>
    </row>
    <row r="42" spans="1:1">
      <c r="A42" s="369" t="str">
        <f>'6. Food &amp; Nutrition'!69:69</f>
        <v>6.3 Individuals (#) enrolled in WIV nutrition program, in county</v>
      </c>
    </row>
    <row r="43" spans="1:1">
      <c r="A43" s="369" t="str">
        <f>'6. Food &amp; Nutrition'!98:98</f>
        <v>6.4 Children (#) receiving free or reduced lunch, in county</v>
      </c>
    </row>
    <row r="44" spans="1:1">
      <c r="A44" s="369" t="str">
        <f>'6. Food &amp; Nutrition'!127:127</f>
        <v>6.5 Children (#) receiving NJ SNAP supplemental nutritional assistance, in county</v>
      </c>
    </row>
    <row r="46" spans="1:1">
      <c r="A46" s="293" t="s">
        <v>197</v>
      </c>
    </row>
    <row r="47" spans="1:1">
      <c r="A47" s="369" t="str">
        <f>'7. Child Care'!1:1</f>
        <v>7.1. Median monthly child care cost of center-based care by age of child​</v>
      </c>
    </row>
    <row r="48" spans="1:1">
      <c r="A48" s="369" t="str">
        <f>'7. Child Care'!36:36</f>
        <v>7.2. Median monthly child care cost of center-based care by age of child compared with median household income, by county</v>
      </c>
    </row>
    <row r="50" spans="1:1">
      <c r="A50" s="293" t="s">
        <v>198</v>
      </c>
    </row>
    <row r="51" spans="1:1">
      <c r="A51" s="369" t="str">
        <f>'8. Transportation &amp; Commute'!1:1</f>
        <v>8.1 Average commute (minutes) in NJ (by county)</v>
      </c>
    </row>
    <row r="52" spans="1:1">
      <c r="A52" s="369" t="str">
        <f>'8. Transportation &amp; Commute'!31:31</f>
        <v>8.2 Average commute (minutes) over time, in county</v>
      </c>
    </row>
    <row r="53" spans="1:1">
      <c r="A53" s="369" t="str">
        <f>'8. Transportation &amp; Commute'!43:43</f>
        <v>8.3 Average commute (minutes) by municipality</v>
      </c>
    </row>
    <row r="54" spans="1:1">
      <c r="A54" s="369" t="str">
        <f>'8. Transportation &amp; Commute'!120:120</f>
        <v>8.4. Cost of transportation as a % of income in NJ counties, 2019</v>
      </c>
    </row>
    <row r="55" spans="1:1">
      <c r="A55" s="369" t="str">
        <f>'8. Transportation &amp; Commute'!149:149</f>
        <v>8.5. Annual Total Auto Cost ($) across NJ counties, 2019</v>
      </c>
    </row>
    <row r="57" spans="1:1">
      <c r="A57" s="293" t="s">
        <v>199</v>
      </c>
    </row>
    <row r="58" spans="1:1">
      <c r="A58" s="369" t="str">
        <f>'9. Health Ins. &amp; Health Care'!1:1</f>
        <v>9.1. Proportion of NJ county minors with no health insurance coverage, 2017</v>
      </c>
    </row>
    <row r="59" spans="1:1">
      <c r="A59" s="369" t="str">
        <f>'9. Health Ins. &amp; Health Care'!32:32</f>
        <v>9.2 Children without health insurance (%) over time, in county</v>
      </c>
    </row>
    <row r="60" spans="1:1">
      <c r="A60" s="369" t="str">
        <f>'9. Health Ins. &amp; Health Care'!45:45</f>
        <v>9.3. Proportion of Atlantic county municipality minors with no health insurance coverage, 2017</v>
      </c>
    </row>
    <row r="61" spans="1:1">
      <c r="A61" s="369" t="str">
        <f>'9. Health Ins. &amp; Health Care'!124:124</f>
        <v>9.4 NJ Family Care Medicaid Participation, by County, September 2019</v>
      </c>
    </row>
    <row r="62" spans="1:1">
      <c r="A62" s="369" t="str">
        <f>'9. Health Ins. &amp; Health Care'!153:153</f>
        <v>9.5 Percentage of Children Meeting All Immunization Requirements by Grade Type and County, NJ, 2018-2019</v>
      </c>
    </row>
    <row r="63" spans="1:1">
      <c r="A63" s="369" t="str">
        <f>'9. Health Ins. &amp; Health Care'!184:184</f>
        <v>9.6 County immunization rates (%) (all grade types), in county</v>
      </c>
    </row>
    <row r="64" spans="1:1">
      <c r="A64" s="369" t="str">
        <f>'9. Health Ins. &amp; Health Care'!199:199</f>
        <v>9.7 Reports of late or lack of prenatal care, by County, 2017-2018</v>
      </c>
    </row>
    <row r="65" spans="1:1">
      <c r="A65" s="369" t="str">
        <f>'9. Health Ins. &amp; Health Care'!231:231</f>
        <v>9.8 Late or lack of prenatal care reports (#) over time, in county</v>
      </c>
    </row>
    <row r="67" spans="1:1">
      <c r="A67" s="293" t="s">
        <v>200</v>
      </c>
    </row>
    <row r="68" spans="1:1">
      <c r="A68" s="369" t="str">
        <f>'10. Employment'!1:1</f>
        <v>10.1. NJ county average weekly wage ($) by quarter, 2018</v>
      </c>
    </row>
    <row r="69" spans="1:1">
      <c r="A69" s="369" t="str">
        <f>'10. Employment'!31:31</f>
        <v>10.2. Atlantic county average weekly wage by quarter, 2016-2018</v>
      </c>
    </row>
    <row r="70" spans="1:1">
      <c r="A70" s="369" t="str">
        <f>'10. Employment'!43:43</f>
        <v xml:space="preserve">10.3. County level unemployment rates, June 2018-May 2019 (unadjusted) </v>
      </c>
    </row>
    <row r="71" spans="1:1" s="207" customFormat="1">
      <c r="A71" s="369" t="str">
        <f>'10. Employment'!A74</f>
        <v>10.4 Median unemployment rates, June 2018-May 2019, across counties</v>
      </c>
    </row>
    <row r="72" spans="1:1">
      <c r="A72" s="369" t="str">
        <f>'10. Employment'!105:105</f>
        <v>10.5. NJ counties median Income by Sex, 2017</v>
      </c>
    </row>
    <row r="73" spans="1:1" s="292" customFormat="1">
      <c r="A73" s="369" t="str">
        <f>'10. Employment'!135:135</f>
        <v xml:space="preserve">10.6 Median income ($) by sex: national, state, and county comparison </v>
      </c>
    </row>
    <row r="74" spans="1:1">
      <c r="A74" s="369" t="str">
        <f>'10. Employment'!147:147</f>
        <v>10.7 Median income ($) by sex over time, in county</v>
      </c>
    </row>
    <row r="75" spans="1:1">
      <c r="A75" s="369" t="str">
        <f>'10. Employment'!162:162</f>
        <v>10.8 Atlantic county municipalities median Income by Sex, 2017</v>
      </c>
    </row>
    <row r="77" spans="1:1" s="103" customFormat="1">
      <c r="A77" s="293" t="s">
        <v>201</v>
      </c>
    </row>
    <row r="78" spans="1:1" s="103" customFormat="1">
      <c r="A78" s="370" t="str">
        <f>'11. Community Violence'!1:1</f>
        <v>11.1. Violent Crimes (#) and the Crime Rate (per 1,000), 2016</v>
      </c>
    </row>
    <row r="79" spans="1:1" s="103" customFormat="1">
      <c r="A79" s="370" t="str">
        <f>'11. Community Violence'!34:34</f>
        <v>11.2 Crimes by type (#) in county</v>
      </c>
    </row>
    <row r="80" spans="1:1" s="103" customFormat="1">
      <c r="A80" s="370" t="str">
        <f>'11. Community Violence'!58:58</f>
        <v xml:space="preserve">11.3. NJ county juvenile arrest rates, 2016 </v>
      </c>
    </row>
    <row r="81" spans="1:1" s="103" customFormat="1">
      <c r="A81" s="370" t="str">
        <f>'11. Community Violence'!87:87</f>
        <v>11.4. Atlantic county juvenile arrest rate, 2012-2016</v>
      </c>
    </row>
    <row r="82" spans="1:1" s="103" customFormat="1">
      <c r="A82" s="370" t="str">
        <f>'11. Community Violence'!100:100</f>
        <v>11.5. Age adjusted death by homicide rate among NJ counties, 2017</v>
      </c>
    </row>
    <row r="83" spans="1:1" s="103" customFormat="1">
      <c r="A83" s="370" t="str">
        <f>'11. Community Violence'!129:129</f>
        <v>11.6. Atlantic county age adjusted death by homicide rate over past 5 years, 2013-2017</v>
      </c>
    </row>
    <row r="84" spans="1:1">
      <c r="A84" s="370" t="str">
        <f>'11. Community Violence'!141:141</f>
        <v>11.7  Homicide rates (deaths per 100K) by racial/ethnic group, in county</v>
      </c>
    </row>
    <row r="85" spans="1:1" s="369" customFormat="1">
      <c r="A85" s="370" t="str">
        <f>'11. Community Violence'!A153:H153</f>
        <v>11.8 Homicide rates (deaths per 100K) by sex, in county</v>
      </c>
    </row>
    <row r="86" spans="1:1">
      <c r="A86" s="293"/>
    </row>
    <row r="87" spans="1:1">
      <c r="A87" s="293" t="s">
        <v>202</v>
      </c>
    </row>
    <row r="88" spans="1:1">
      <c r="A88" s="370" t="str">
        <f>'12. Domestic Violence'!1:1</f>
        <v>12.1. NJ county domestic violence incidents, 2016</v>
      </c>
    </row>
    <row r="89" spans="1:1">
      <c r="A89" s="370" t="str">
        <f>'12. Domestic Violence'!30:30</f>
        <v>12.2 Domestic violence incidents (# reported) over time, in county</v>
      </c>
    </row>
    <row r="90" spans="1:1">
      <c r="A90" s="370" t="str">
        <f>'12. Domestic Violence'!42:42</f>
        <v>12.3. Domestic violence incidents by Atlantic county municipality, 2010-2016</v>
      </c>
    </row>
    <row r="91" spans="1:1">
      <c r="A91" s="370" t="str">
        <f>'12. Domestic Violence'!119:119</f>
        <v>12.4 Domestic violence offenses by type (#) in New Jersey, 2012-2016</v>
      </c>
    </row>
    <row r="92" spans="1:1" s="369" customFormat="1">
      <c r="A92" s="370" t="str">
        <f>'12. Domestic Violence'!143:143</f>
        <v>12.5 Domestic violence arrests by offense (#) in New Jersey, 2012-2016</v>
      </c>
    </row>
    <row r="93" spans="1:1">
      <c r="A93" s="370"/>
    </row>
    <row r="94" spans="1:1">
      <c r="A94" s="293" t="s">
        <v>203</v>
      </c>
    </row>
    <row r="95" spans="1:1">
      <c r="A95" s="370" t="str">
        <f>'13. Substance Abuse Disorder'!1:1</f>
        <v>13.1. NJ counties suspected opioid overdose deaths and % change, 2017-2018</v>
      </c>
    </row>
    <row r="96" spans="1:1">
      <c r="A96" s="370" t="str">
        <f>'13. Substance Abuse Disorder'!31:31</f>
        <v>13.2 Number of (#) suspected opioid deaths over time, in county</v>
      </c>
    </row>
    <row r="97" spans="1:8">
      <c r="A97" s="370" t="str">
        <f>'13. Substance Abuse Disorder'!43:43</f>
        <v>13.3. Change in Population for every one overdose death, 2017-2018</v>
      </c>
      <c r="B97" s="369"/>
      <c r="C97" s="369"/>
      <c r="D97" s="369"/>
      <c r="E97" s="369"/>
      <c r="F97" s="369"/>
      <c r="G97" s="369"/>
      <c r="H97" s="369"/>
    </row>
    <row r="98" spans="1:8">
      <c r="A98" s="370" t="str">
        <f>'13. Substance Abuse Disorder'!73:73</f>
        <v>13.4 Population for every 1 overdose death over time, in county</v>
      </c>
      <c r="B98" s="369"/>
      <c r="C98" s="369"/>
      <c r="D98" s="369"/>
      <c r="E98" s="369"/>
      <c r="F98" s="369"/>
      <c r="G98" s="369"/>
      <c r="H98" s="369"/>
    </row>
    <row r="99" spans="1:8">
      <c r="A99" s="370" t="str">
        <f>'13. Substance Abuse Disorder'!85:85</f>
        <v>13.5. Proportion of substances (percentage) identified at substance abuse treatment center admissions across NJ counties, 2017</v>
      </c>
      <c r="B99" s="369"/>
      <c r="C99" s="369"/>
      <c r="D99" s="369"/>
      <c r="E99" s="369"/>
      <c r="F99" s="369"/>
      <c r="G99" s="369"/>
      <c r="H99" s="369"/>
    </row>
    <row r="100" spans="1:8">
      <c r="A100" s="370"/>
      <c r="B100" s="369"/>
      <c r="C100" s="369"/>
      <c r="D100" s="369"/>
      <c r="E100" s="369"/>
      <c r="F100" s="369"/>
      <c r="G100" s="369"/>
      <c r="H100" s="369"/>
    </row>
    <row r="101" spans="1:8">
      <c r="A101" s="293" t="s">
        <v>204</v>
      </c>
      <c r="B101" s="369"/>
      <c r="C101" s="369"/>
      <c r="D101" s="369"/>
      <c r="E101" s="369"/>
      <c r="F101" s="369"/>
      <c r="G101" s="369"/>
      <c r="H101" s="369"/>
    </row>
    <row r="102" spans="1:8">
      <c r="A102" s="369" t="str">
        <f>'14. Mental Health Services'!1:1</f>
        <v>14.1. Atlantic county mental health services (programs), 2017</v>
      </c>
      <c r="B102" s="369"/>
      <c r="C102" s="369"/>
      <c r="D102" s="369"/>
      <c r="E102" s="369"/>
      <c r="F102" s="369"/>
      <c r="G102" s="369"/>
      <c r="H102" s="369"/>
    </row>
    <row r="103" spans="1:8">
      <c r="A103" s="369" t="str">
        <f>'14. Mental Health Services'!29:29</f>
        <v>14.2. NJ county age adjusted frequency of mental health distress, 2017</v>
      </c>
      <c r="B103" s="369"/>
      <c r="C103" s="369"/>
      <c r="D103" s="369"/>
      <c r="E103" s="369"/>
      <c r="F103" s="369"/>
      <c r="G103" s="369"/>
      <c r="H103" s="369"/>
    </row>
    <row r="104" spans="1:8">
      <c r="A104" s="369" t="str">
        <f>'14. Mental Health Services'!57:57</f>
        <v>14.3 Frequency (%) of mental health distress over time – age adjusted, in county</v>
      </c>
      <c r="B104" s="369"/>
      <c r="C104" s="369"/>
      <c r="D104" s="369"/>
      <c r="E104" s="369"/>
      <c r="F104" s="369"/>
      <c r="G104" s="369"/>
      <c r="H104" s="369"/>
    </row>
    <row r="105" spans="1:8">
      <c r="A105" s="369" t="str">
        <f>'14. Mental Health Services'!69:69</f>
        <v>14.4. Frequency (%) of mental health distress by race/ethnicity – age adjusted, in county</v>
      </c>
      <c r="B105" s="369"/>
      <c r="C105" s="369"/>
      <c r="D105" s="369"/>
      <c r="E105" s="369"/>
      <c r="F105" s="369"/>
      <c r="G105" s="369"/>
      <c r="H105" s="369"/>
    </row>
    <row r="106" spans="1:8">
      <c r="A106" s="369" t="str">
        <f>'14. Mental Health Services'!A81:I81</f>
        <v>14.5 Frequency (%) of mental health distress by sex – age adjusted, in county</v>
      </c>
      <c r="B106" s="369"/>
      <c r="C106" s="369"/>
      <c r="D106" s="369"/>
      <c r="E106" s="369"/>
      <c r="F106" s="369"/>
      <c r="G106" s="369"/>
      <c r="H106" s="369"/>
    </row>
    <row r="107" spans="1:8">
      <c r="A107" s="369" t="str">
        <f>'14. Mental Health Services'!90:90</f>
        <v>14.6. NJ county age adjusted prevalence of diagnosed depression, 2017</v>
      </c>
      <c r="B107" s="369"/>
      <c r="C107" s="369"/>
      <c r="D107" s="369"/>
      <c r="E107" s="369"/>
      <c r="F107" s="369"/>
      <c r="G107" s="369"/>
      <c r="H107" s="369"/>
    </row>
    <row r="108" spans="1:8">
      <c r="A108" s="369" t="str">
        <f>'14. Mental Health Services'!118:118</f>
        <v>14.7 Frequency (%) of depression over time, in county</v>
      </c>
      <c r="B108" s="369"/>
      <c r="C108" s="369"/>
      <c r="D108" s="369"/>
      <c r="E108" s="369"/>
      <c r="F108" s="369"/>
      <c r="G108" s="369"/>
      <c r="H108" s="369"/>
    </row>
    <row r="109" spans="1:8" s="369" customFormat="1">
      <c r="A109" s="369" t="str">
        <f>'14. Mental Health Services'!130:130</f>
        <v>14.8. Diagnosed depression by race/ethnicity, in county</v>
      </c>
    </row>
    <row r="110" spans="1:8" s="369" customFormat="1">
      <c r="A110" s="369" t="str">
        <f>'14. Mental Health Services'!A143:I143</f>
        <v>14.9 Diagnosed depression by sex, in county</v>
      </c>
    </row>
    <row r="112" spans="1:8">
      <c r="A112" s="293" t="s">
        <v>205</v>
      </c>
      <c r="B112" s="369"/>
      <c r="C112" s="369"/>
      <c r="D112" s="369"/>
      <c r="E112" s="369"/>
      <c r="F112" s="369"/>
      <c r="G112" s="369"/>
      <c r="H112" s="369"/>
    </row>
    <row r="113" spans="1:1">
      <c r="A113" s="369" t="str">
        <f>'15. Education'!1:1</f>
        <v>15.1 Children enrolled in special education services, by County, 2017-2018</v>
      </c>
    </row>
    <row r="114" spans="1:1">
      <c r="A114" s="369" t="str">
        <f>'15. Education'!33:33</f>
        <v>15.2 Percentage of children classified, by County, 2017-2018</v>
      </c>
    </row>
    <row r="115" spans="1:1">
      <c r="A115" s="369"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60" workbookViewId="0">
      <selection activeCell="F184" sqref="F184"/>
    </sheetView>
  </sheetViews>
  <sheetFormatPr defaultRowHeight="14.4"/>
  <cols>
    <col min="1" max="1" width="15.6640625" customWidth="1"/>
    <col min="2" max="2" width="18.5546875" bestFit="1" customWidth="1"/>
    <col min="3" max="3" width="11.109375" customWidth="1"/>
    <col min="4" max="4" width="12.109375" bestFit="1" customWidth="1"/>
    <col min="5" max="5" width="10.109375" customWidth="1"/>
    <col min="6" max="6" width="12.109375" customWidth="1"/>
  </cols>
  <sheetData>
    <row r="1" spans="1:20" s="75" customFormat="1">
      <c r="A1" s="390" t="s">
        <v>405</v>
      </c>
      <c r="B1" s="390"/>
      <c r="C1" s="390"/>
      <c r="D1" s="390"/>
      <c r="E1" s="390"/>
      <c r="F1" s="390"/>
      <c r="G1" s="390"/>
      <c r="H1" s="390"/>
      <c r="I1" s="390"/>
      <c r="J1" s="363"/>
      <c r="K1" s="363"/>
      <c r="L1" s="363"/>
      <c r="M1" s="363"/>
      <c r="N1" s="363"/>
      <c r="O1" s="363"/>
      <c r="P1" s="363"/>
      <c r="Q1" s="363"/>
      <c r="R1" s="363"/>
      <c r="S1" s="363"/>
      <c r="T1" s="363"/>
    </row>
    <row r="2" spans="1:20">
      <c r="A2" s="369"/>
      <c r="B2" s="369"/>
      <c r="C2" s="369"/>
      <c r="D2" s="369"/>
      <c r="E2" s="369"/>
      <c r="F2" s="369"/>
      <c r="G2" s="369"/>
      <c r="H2" s="369"/>
      <c r="I2" s="369"/>
      <c r="J2" s="362"/>
      <c r="K2" s="362"/>
      <c r="L2" s="5"/>
      <c r="M2" s="5"/>
      <c r="N2" s="5"/>
      <c r="O2" s="5"/>
      <c r="P2" s="362"/>
      <c r="Q2" s="362"/>
      <c r="R2" s="362"/>
      <c r="S2" s="362"/>
      <c r="T2" s="362"/>
    </row>
    <row r="3" spans="1:20" ht="36">
      <c r="A3" s="369"/>
      <c r="B3" s="1"/>
      <c r="C3" s="73" t="s">
        <v>75</v>
      </c>
      <c r="D3" s="73" t="s">
        <v>406</v>
      </c>
      <c r="E3" s="73" t="s">
        <v>407</v>
      </c>
      <c r="F3" s="74" t="s">
        <v>14</v>
      </c>
      <c r="G3" s="74" t="s">
        <v>408</v>
      </c>
      <c r="H3" s="74" t="s">
        <v>409</v>
      </c>
      <c r="I3" s="369"/>
      <c r="J3" s="369"/>
      <c r="K3" s="369"/>
      <c r="L3" s="11"/>
      <c r="M3" s="11"/>
      <c r="N3" s="11"/>
      <c r="O3" s="11"/>
      <c r="P3" s="369"/>
      <c r="Q3" s="369"/>
      <c r="R3" s="369"/>
      <c r="S3" s="369"/>
      <c r="T3" s="369"/>
    </row>
    <row r="4" spans="1:20">
      <c r="A4" s="369"/>
      <c r="B4" s="211" t="s">
        <v>18</v>
      </c>
      <c r="C4" s="117">
        <v>38.200000000000003</v>
      </c>
      <c r="D4" s="117">
        <v>0.6</v>
      </c>
      <c r="E4" s="150">
        <f t="shared" ref="E4:E21" si="0">C4-$C$25</f>
        <v>6.7000000000000028</v>
      </c>
      <c r="F4" s="1"/>
      <c r="G4" s="369">
        <v>26.4</v>
      </c>
      <c r="H4" s="369">
        <v>31.5</v>
      </c>
      <c r="I4" s="369"/>
      <c r="J4" s="369"/>
      <c r="K4" s="369"/>
      <c r="L4" s="11"/>
      <c r="M4" s="11"/>
      <c r="N4" s="11"/>
      <c r="O4" s="11"/>
      <c r="P4" s="369"/>
      <c r="Q4" s="369"/>
      <c r="R4" s="369"/>
      <c r="S4" s="369"/>
      <c r="T4" s="369"/>
    </row>
    <row r="5" spans="1:20">
      <c r="A5" s="369"/>
      <c r="B5" s="209" t="s">
        <v>34</v>
      </c>
      <c r="C5" s="117">
        <v>35.700000000000003</v>
      </c>
      <c r="D5" s="117">
        <v>0.3</v>
      </c>
      <c r="E5" s="150">
        <f t="shared" si="0"/>
        <v>4.2000000000000028</v>
      </c>
      <c r="F5" s="1"/>
      <c r="G5" s="369">
        <v>26.4</v>
      </c>
      <c r="H5" s="369">
        <v>31.5</v>
      </c>
      <c r="I5" s="369"/>
      <c r="J5" s="369"/>
      <c r="K5" s="369"/>
      <c r="L5" s="11"/>
      <c r="M5" s="11"/>
      <c r="N5" s="11"/>
      <c r="O5" s="11"/>
      <c r="P5" s="369"/>
      <c r="Q5" s="369"/>
      <c r="R5" s="369"/>
      <c r="S5" s="369"/>
      <c r="T5" s="369"/>
    </row>
    <row r="6" spans="1:20">
      <c r="A6" s="369"/>
      <c r="B6" s="211" t="s">
        <v>21</v>
      </c>
      <c r="C6" s="117">
        <v>35.4</v>
      </c>
      <c r="D6" s="117">
        <v>0.6</v>
      </c>
      <c r="E6" s="150">
        <f t="shared" si="0"/>
        <v>3.8999999999999986</v>
      </c>
      <c r="F6" s="1"/>
      <c r="G6" s="369">
        <v>26.4</v>
      </c>
      <c r="H6" s="369">
        <v>31.5</v>
      </c>
      <c r="I6" s="369"/>
      <c r="J6" s="369"/>
      <c r="K6" s="369"/>
      <c r="L6" s="11"/>
      <c r="M6" s="11"/>
      <c r="N6" s="11"/>
      <c r="O6" s="11"/>
      <c r="P6" s="369"/>
      <c r="Q6" s="369"/>
      <c r="R6" s="369"/>
      <c r="S6" s="369"/>
      <c r="T6" s="369"/>
    </row>
    <row r="7" spans="1:20">
      <c r="A7" s="369"/>
      <c r="B7" s="211" t="s">
        <v>30</v>
      </c>
      <c r="C7" s="117">
        <v>34.4</v>
      </c>
      <c r="D7" s="117">
        <v>0.3</v>
      </c>
      <c r="E7" s="150">
        <f t="shared" si="0"/>
        <v>2.8999999999999986</v>
      </c>
      <c r="F7" s="1"/>
      <c r="G7" s="369">
        <v>26.4</v>
      </c>
      <c r="H7" s="369">
        <v>31.5</v>
      </c>
      <c r="I7" s="369"/>
      <c r="J7" s="369"/>
      <c r="K7" s="369"/>
      <c r="L7" s="11"/>
      <c r="M7" s="11"/>
      <c r="N7" s="11"/>
      <c r="O7" s="11"/>
      <c r="P7" s="369"/>
      <c r="Q7" s="369"/>
      <c r="R7" s="369"/>
      <c r="S7" s="369"/>
      <c r="T7" s="369"/>
    </row>
    <row r="8" spans="1:20">
      <c r="A8" s="369"/>
      <c r="B8" s="211" t="s">
        <v>73</v>
      </c>
      <c r="C8" s="117">
        <v>33.9</v>
      </c>
      <c r="D8" s="117">
        <v>0.7</v>
      </c>
      <c r="E8" s="150">
        <f t="shared" si="0"/>
        <v>2.3999999999999986</v>
      </c>
      <c r="F8" s="1"/>
      <c r="G8" s="369">
        <v>26.4</v>
      </c>
      <c r="H8" s="369">
        <v>31.5</v>
      </c>
      <c r="I8" s="369"/>
      <c r="J8" s="369"/>
      <c r="K8" s="369"/>
      <c r="L8" s="11"/>
      <c r="M8" s="11"/>
      <c r="N8" s="11"/>
      <c r="O8" s="11"/>
      <c r="P8" s="369"/>
      <c r="Q8" s="369"/>
      <c r="R8" s="369"/>
      <c r="S8" s="369"/>
      <c r="T8" s="369"/>
    </row>
    <row r="9" spans="1:20">
      <c r="A9" s="369"/>
      <c r="B9" s="211" t="s">
        <v>25</v>
      </c>
      <c r="C9" s="117">
        <v>33.6</v>
      </c>
      <c r="D9" s="117">
        <v>0.3</v>
      </c>
      <c r="E9" s="150">
        <f t="shared" si="0"/>
        <v>2.1000000000000014</v>
      </c>
      <c r="F9" s="1"/>
      <c r="G9" s="369">
        <v>26.4</v>
      </c>
      <c r="H9" s="369">
        <v>31.5</v>
      </c>
      <c r="I9" s="369"/>
      <c r="J9" s="369"/>
      <c r="K9" s="369"/>
      <c r="L9" s="11"/>
      <c r="M9" s="11"/>
      <c r="N9" s="11"/>
      <c r="O9" s="11"/>
      <c r="P9" s="369"/>
      <c r="Q9" s="369"/>
      <c r="R9" s="369"/>
      <c r="S9" s="369"/>
      <c r="T9" s="369"/>
    </row>
    <row r="10" spans="1:20">
      <c r="A10" s="369"/>
      <c r="B10" s="211" t="s">
        <v>33</v>
      </c>
      <c r="C10" s="117">
        <v>33.299999999999997</v>
      </c>
      <c r="D10" s="117">
        <v>0.3</v>
      </c>
      <c r="E10" s="150">
        <f t="shared" si="0"/>
        <v>1.7999999999999972</v>
      </c>
      <c r="F10" s="1"/>
      <c r="G10" s="369">
        <v>26.4</v>
      </c>
      <c r="H10" s="369">
        <v>31.5</v>
      </c>
      <c r="I10" s="369"/>
      <c r="J10" s="369"/>
      <c r="K10" s="369"/>
      <c r="L10" s="11"/>
      <c r="M10" s="11"/>
      <c r="N10" s="11"/>
      <c r="O10" s="11"/>
      <c r="P10" s="369"/>
      <c r="Q10" s="369"/>
      <c r="R10" s="369"/>
      <c r="S10" s="369"/>
      <c r="T10" s="369"/>
    </row>
    <row r="11" spans="1:20">
      <c r="A11" s="369"/>
      <c r="B11" s="211" t="s">
        <v>32</v>
      </c>
      <c r="C11" s="117">
        <v>32.299999999999997</v>
      </c>
      <c r="D11" s="117">
        <v>0.3</v>
      </c>
      <c r="E11" s="150">
        <f t="shared" si="0"/>
        <v>0.79999999999999716</v>
      </c>
      <c r="F11" s="1"/>
      <c r="G11" s="369">
        <v>26.4</v>
      </c>
      <c r="H11" s="369">
        <v>31.5</v>
      </c>
      <c r="I11" s="369"/>
      <c r="J11" s="369"/>
      <c r="K11" s="369"/>
      <c r="L11" s="11"/>
      <c r="M11" s="11"/>
      <c r="N11" s="11"/>
      <c r="O11" s="11"/>
      <c r="P11" s="369"/>
      <c r="Q11" s="369"/>
      <c r="R11" s="369"/>
      <c r="S11" s="369"/>
      <c r="T11" s="369"/>
    </row>
    <row r="12" spans="1:20">
      <c r="A12" s="369"/>
      <c r="B12" s="212" t="s">
        <v>29</v>
      </c>
      <c r="C12" s="117">
        <v>32</v>
      </c>
      <c r="D12" s="117">
        <v>0.5</v>
      </c>
      <c r="E12" s="150">
        <f t="shared" si="0"/>
        <v>0.5</v>
      </c>
      <c r="F12" s="1"/>
      <c r="G12" s="369">
        <v>26.4</v>
      </c>
      <c r="H12" s="369">
        <v>31.5</v>
      </c>
      <c r="I12" s="369"/>
      <c r="J12" s="369"/>
      <c r="K12" s="369"/>
      <c r="L12" s="11"/>
      <c r="M12" s="11"/>
      <c r="N12" s="11"/>
      <c r="O12" s="11"/>
      <c r="P12" s="369"/>
      <c r="Q12" s="369"/>
      <c r="R12" s="369"/>
      <c r="S12" s="369"/>
      <c r="T12" s="369"/>
    </row>
    <row r="13" spans="1:20">
      <c r="A13" s="369"/>
      <c r="B13" s="211" t="s">
        <v>31</v>
      </c>
      <c r="C13" s="117">
        <v>31.1</v>
      </c>
      <c r="D13" s="117">
        <v>0.3</v>
      </c>
      <c r="E13" s="150">
        <f t="shared" si="0"/>
        <v>-0.39999999999999858</v>
      </c>
      <c r="F13" s="1"/>
      <c r="G13" s="369">
        <v>26.4</v>
      </c>
      <c r="H13" s="369">
        <v>31.5</v>
      </c>
      <c r="I13" s="369"/>
      <c r="J13" s="369"/>
      <c r="K13" s="369"/>
      <c r="L13" s="11"/>
      <c r="M13" s="11"/>
      <c r="N13" s="11"/>
      <c r="O13" s="11"/>
      <c r="P13" s="369"/>
      <c r="Q13" s="369"/>
      <c r="R13" s="369"/>
      <c r="S13" s="369"/>
      <c r="T13" s="369"/>
    </row>
    <row r="14" spans="1:20">
      <c r="A14" s="369"/>
      <c r="B14" s="211" t="s">
        <v>27</v>
      </c>
      <c r="C14" s="117">
        <v>30.9</v>
      </c>
      <c r="D14" s="117">
        <v>0.3</v>
      </c>
      <c r="E14" s="150">
        <f t="shared" si="0"/>
        <v>-0.60000000000000142</v>
      </c>
      <c r="F14" s="1"/>
      <c r="G14" s="369">
        <v>26.4</v>
      </c>
      <c r="H14" s="369">
        <v>31.5</v>
      </c>
      <c r="I14" s="369"/>
      <c r="J14" s="369"/>
      <c r="K14" s="369"/>
      <c r="L14" s="11"/>
      <c r="M14" s="11"/>
      <c r="N14" s="11"/>
      <c r="O14" s="11"/>
      <c r="P14" s="369"/>
      <c r="Q14" s="369"/>
      <c r="R14" s="369"/>
      <c r="S14" s="369"/>
      <c r="T14" s="369"/>
    </row>
    <row r="15" spans="1:20">
      <c r="A15" s="369"/>
      <c r="B15" s="211" t="s">
        <v>19</v>
      </c>
      <c r="C15" s="117">
        <v>30.7</v>
      </c>
      <c r="D15" s="117">
        <v>0.4</v>
      </c>
      <c r="E15" s="150">
        <f t="shared" si="0"/>
        <v>-0.80000000000000071</v>
      </c>
      <c r="F15" s="369"/>
      <c r="G15" s="369">
        <v>26.4</v>
      </c>
      <c r="H15" s="369">
        <v>31.5</v>
      </c>
      <c r="I15" s="369"/>
      <c r="J15" s="369"/>
      <c r="K15" s="369"/>
      <c r="L15" s="11"/>
      <c r="M15" s="11"/>
      <c r="N15" s="11"/>
      <c r="O15" s="11"/>
      <c r="P15" s="369"/>
      <c r="Q15" s="369"/>
      <c r="R15" s="369"/>
      <c r="S15" s="369"/>
      <c r="T15" s="369"/>
    </row>
    <row r="16" spans="1:20">
      <c r="A16" s="369"/>
      <c r="B16" s="211" t="s">
        <v>17</v>
      </c>
      <c r="C16" s="117">
        <v>29.9</v>
      </c>
      <c r="D16" s="117">
        <v>0.4</v>
      </c>
      <c r="E16" s="150">
        <f t="shared" si="0"/>
        <v>-1.6000000000000014</v>
      </c>
      <c r="F16" s="369"/>
      <c r="G16" s="369">
        <v>26.4</v>
      </c>
      <c r="H16" s="369">
        <v>31.5</v>
      </c>
      <c r="I16" s="369"/>
      <c r="J16" s="369"/>
      <c r="K16" s="369"/>
      <c r="L16" s="369"/>
      <c r="M16" s="369"/>
      <c r="N16" s="369"/>
      <c r="O16" s="369"/>
      <c r="P16" s="369"/>
      <c r="Q16" s="369"/>
      <c r="R16" s="369"/>
      <c r="S16" s="369"/>
      <c r="T16" s="369"/>
    </row>
    <row r="17" spans="1:20">
      <c r="A17" s="369"/>
      <c r="B17" s="211" t="s">
        <v>22</v>
      </c>
      <c r="C17" s="117">
        <v>29.3</v>
      </c>
      <c r="D17" s="117">
        <v>0.4</v>
      </c>
      <c r="E17" s="150">
        <f t="shared" si="0"/>
        <v>-2.1999999999999993</v>
      </c>
      <c r="F17" s="369"/>
      <c r="G17" s="369">
        <v>26.4</v>
      </c>
      <c r="H17" s="369">
        <v>31.5</v>
      </c>
      <c r="I17" s="369"/>
      <c r="J17" s="369"/>
      <c r="K17" s="369"/>
      <c r="L17" s="369"/>
      <c r="M17" s="369"/>
      <c r="N17" s="369"/>
      <c r="O17" s="369"/>
      <c r="P17" s="369"/>
      <c r="Q17" s="369"/>
      <c r="R17" s="369"/>
      <c r="S17" s="369"/>
      <c r="T17" s="369"/>
    </row>
    <row r="18" spans="1:20">
      <c r="A18" s="43"/>
      <c r="B18" s="212" t="s">
        <v>24</v>
      </c>
      <c r="C18" s="117">
        <v>28.3</v>
      </c>
      <c r="D18" s="117">
        <v>0.3</v>
      </c>
      <c r="E18" s="150">
        <f t="shared" si="0"/>
        <v>-3.1999999999999993</v>
      </c>
      <c r="F18" s="369"/>
      <c r="G18" s="369">
        <v>26.4</v>
      </c>
      <c r="H18" s="369">
        <v>31.5</v>
      </c>
      <c r="I18" s="369"/>
      <c r="J18" s="369"/>
      <c r="K18" s="369"/>
      <c r="L18" s="369"/>
      <c r="M18" s="369"/>
      <c r="N18" s="369"/>
      <c r="O18" s="369"/>
      <c r="P18" s="369"/>
      <c r="Q18" s="369"/>
      <c r="R18" s="369"/>
      <c r="S18" s="369"/>
      <c r="T18" s="369"/>
    </row>
    <row r="19" spans="1:20">
      <c r="A19" s="369"/>
      <c r="B19" s="211" t="s">
        <v>28</v>
      </c>
      <c r="C19" s="117">
        <v>28.3</v>
      </c>
      <c r="D19" s="117">
        <v>0.5</v>
      </c>
      <c r="E19" s="150">
        <f t="shared" si="0"/>
        <v>-3.1999999999999993</v>
      </c>
      <c r="F19" s="369"/>
      <c r="G19" s="369">
        <v>26.4</v>
      </c>
      <c r="H19" s="369">
        <v>31.5</v>
      </c>
      <c r="I19" s="369"/>
      <c r="J19" s="369"/>
      <c r="K19" s="369"/>
      <c r="L19" s="369"/>
      <c r="M19" s="369"/>
      <c r="N19" s="369"/>
      <c r="O19" s="369"/>
      <c r="P19" s="369"/>
      <c r="Q19" s="369"/>
      <c r="R19" s="369"/>
      <c r="S19" s="369"/>
      <c r="T19" s="369"/>
    </row>
    <row r="20" spans="1:20">
      <c r="A20" s="369"/>
      <c r="B20" s="366" t="s">
        <v>76</v>
      </c>
      <c r="C20" s="251">
        <v>27.6</v>
      </c>
      <c r="D20" s="251">
        <v>0.4</v>
      </c>
      <c r="E20" s="150">
        <f t="shared" si="0"/>
        <v>-3.8999999999999986</v>
      </c>
      <c r="F20" s="369"/>
      <c r="G20" s="369">
        <v>26.4</v>
      </c>
      <c r="H20" s="369">
        <v>31.5</v>
      </c>
      <c r="I20" s="369"/>
      <c r="J20" s="369"/>
      <c r="K20" s="369"/>
      <c r="L20" s="369"/>
      <c r="M20" s="369"/>
      <c r="N20" s="369"/>
      <c r="O20" s="369"/>
      <c r="P20" s="369"/>
      <c r="Q20" s="369"/>
      <c r="R20" s="369"/>
      <c r="S20" s="369"/>
      <c r="T20" s="369"/>
    </row>
    <row r="21" spans="1:20">
      <c r="A21" s="369"/>
      <c r="B21" s="211" t="s">
        <v>16</v>
      </c>
      <c r="C21" s="117">
        <v>25.6</v>
      </c>
      <c r="D21" s="117">
        <v>0.8</v>
      </c>
      <c r="E21" s="150">
        <f t="shared" si="0"/>
        <v>-5.8999999999999986</v>
      </c>
      <c r="F21" s="369"/>
      <c r="G21" s="369">
        <v>26.4</v>
      </c>
      <c r="H21" s="369">
        <v>31.5</v>
      </c>
      <c r="I21" s="369"/>
      <c r="J21" s="369"/>
      <c r="K21" s="369"/>
      <c r="L21" s="369"/>
      <c r="M21" s="369"/>
      <c r="N21" s="369"/>
      <c r="O21" s="369"/>
      <c r="P21" s="369"/>
      <c r="Q21" s="369"/>
      <c r="R21" s="369"/>
      <c r="S21" s="369"/>
      <c r="T21" s="369"/>
    </row>
    <row r="22" spans="1:20">
      <c r="A22" s="369"/>
      <c r="B22" s="215" t="s">
        <v>26</v>
      </c>
      <c r="C22" s="369"/>
      <c r="D22" s="53">
        <v>0.4</v>
      </c>
      <c r="E22" s="151">
        <f>F22-$C$25</f>
        <v>-7.3000000000000007</v>
      </c>
      <c r="F22" s="53">
        <v>24.2</v>
      </c>
      <c r="G22" s="369">
        <v>26.4</v>
      </c>
      <c r="H22" s="369">
        <v>31.5</v>
      </c>
      <c r="I22" s="369"/>
      <c r="J22" s="369"/>
      <c r="K22" s="369"/>
      <c r="L22" s="369"/>
      <c r="M22" s="369"/>
      <c r="N22" s="369"/>
      <c r="O22" s="369"/>
      <c r="P22" s="369"/>
      <c r="Q22" s="369"/>
      <c r="R22" s="369"/>
      <c r="S22" s="369"/>
      <c r="T22" s="369"/>
    </row>
    <row r="23" spans="1:20">
      <c r="A23" s="369"/>
      <c r="B23" s="209" t="s">
        <v>23</v>
      </c>
      <c r="C23" s="117">
        <v>23.6</v>
      </c>
      <c r="D23" s="117">
        <v>0.7</v>
      </c>
      <c r="E23" s="150">
        <f>C23-$C$25</f>
        <v>-7.8999999999999986</v>
      </c>
      <c r="F23" s="369"/>
      <c r="G23" s="369">
        <v>26.4</v>
      </c>
      <c r="H23" s="369">
        <v>31.5</v>
      </c>
      <c r="I23" s="369"/>
      <c r="J23" s="369"/>
      <c r="K23" s="369"/>
      <c r="L23" s="369"/>
      <c r="M23" s="369"/>
      <c r="N23" s="369"/>
      <c r="O23" s="369"/>
      <c r="P23" s="369"/>
      <c r="Q23" s="369"/>
      <c r="R23" s="369"/>
      <c r="S23" s="369"/>
      <c r="T23" s="369"/>
    </row>
    <row r="24" spans="1:20">
      <c r="A24" s="369"/>
      <c r="B24" s="209" t="s">
        <v>15</v>
      </c>
      <c r="C24" s="117">
        <v>22.9</v>
      </c>
      <c r="D24" s="117">
        <v>0.7</v>
      </c>
      <c r="E24" s="150">
        <f>C24-$C$25</f>
        <v>-8.6000000000000014</v>
      </c>
      <c r="F24" s="369"/>
      <c r="G24" s="369">
        <v>26.4</v>
      </c>
      <c r="H24" s="369">
        <v>31.5</v>
      </c>
      <c r="I24" s="369"/>
      <c r="J24" s="369"/>
      <c r="K24" s="369"/>
      <c r="L24" s="369"/>
      <c r="M24" s="369"/>
      <c r="N24" s="369"/>
      <c r="O24" s="369"/>
      <c r="P24" s="369"/>
      <c r="Q24" s="369"/>
      <c r="R24" s="369"/>
      <c r="S24" s="369"/>
      <c r="T24" s="369"/>
    </row>
    <row r="25" spans="1:20">
      <c r="A25" s="152" t="s">
        <v>410</v>
      </c>
      <c r="B25" s="84" t="s">
        <v>9</v>
      </c>
      <c r="C25" s="153">
        <v>31.5</v>
      </c>
      <c r="D25" s="153">
        <v>0.1</v>
      </c>
      <c r="E25" s="154">
        <f>C25-$C$25</f>
        <v>0</v>
      </c>
      <c r="F25" s="1"/>
      <c r="G25" s="369"/>
      <c r="H25" s="369"/>
      <c r="I25" s="369"/>
      <c r="J25" s="369"/>
      <c r="K25" s="369"/>
      <c r="L25" s="369"/>
      <c r="M25" s="369"/>
      <c r="N25" s="369"/>
      <c r="O25" s="369"/>
      <c r="P25" s="369"/>
      <c r="Q25" s="369"/>
      <c r="R25" s="369"/>
      <c r="S25" s="369"/>
      <c r="T25" s="369"/>
    </row>
    <row r="26" spans="1:20">
      <c r="A26" s="369"/>
      <c r="B26" s="84" t="s">
        <v>61</v>
      </c>
      <c r="C26" s="117">
        <v>26.4</v>
      </c>
      <c r="D26" s="117">
        <v>0.1</v>
      </c>
      <c r="E26" s="150">
        <f>C26-$C$25</f>
        <v>-5.1000000000000014</v>
      </c>
      <c r="F26" s="369"/>
      <c r="G26" s="369"/>
      <c r="H26" s="369"/>
      <c r="I26" s="369"/>
      <c r="J26" s="369"/>
      <c r="K26" s="369"/>
      <c r="L26" s="369"/>
      <c r="M26" s="369"/>
      <c r="N26" s="369"/>
      <c r="O26" s="369"/>
      <c r="P26" s="369"/>
      <c r="Q26" s="369"/>
      <c r="R26" s="369"/>
      <c r="S26" s="369"/>
      <c r="T26" s="369"/>
    </row>
    <row r="27" spans="1:20" s="369" customFormat="1">
      <c r="B27" s="84"/>
      <c r="C27" s="117"/>
      <c r="D27" s="117"/>
      <c r="E27" s="150"/>
    </row>
    <row r="28" spans="1:20">
      <c r="A28" s="391" t="s">
        <v>411</v>
      </c>
      <c r="B28" s="391"/>
      <c r="C28" s="391"/>
      <c r="D28" s="391"/>
      <c r="E28" s="391"/>
      <c r="F28" s="391"/>
      <c r="G28" s="391"/>
      <c r="H28" s="391"/>
      <c r="I28" s="362"/>
      <c r="J28" s="369"/>
      <c r="K28" s="369"/>
      <c r="L28" s="369"/>
      <c r="M28" s="369"/>
      <c r="N28" s="369"/>
      <c r="O28" s="369"/>
      <c r="P28" s="369"/>
      <c r="Q28" s="369"/>
      <c r="R28" s="369"/>
      <c r="S28" s="369"/>
      <c r="T28" s="369"/>
    </row>
    <row r="29" spans="1:20">
      <c r="A29" s="391" t="s">
        <v>412</v>
      </c>
      <c r="B29" s="391"/>
      <c r="C29" s="391"/>
      <c r="D29" s="391"/>
      <c r="E29" s="391"/>
      <c r="F29" s="391"/>
      <c r="G29" s="391"/>
      <c r="H29" s="391"/>
      <c r="I29" s="362"/>
      <c r="J29" s="369"/>
      <c r="K29" s="369"/>
      <c r="L29" s="369"/>
      <c r="M29" s="369"/>
      <c r="N29" s="369"/>
      <c r="O29" s="369"/>
      <c r="P29" s="369"/>
      <c r="Q29" s="369"/>
      <c r="R29" s="369"/>
      <c r="S29" s="369"/>
      <c r="T29" s="369"/>
    </row>
    <row r="30" spans="1:20">
      <c r="A30" s="380"/>
      <c r="B30" s="380"/>
      <c r="C30" s="380"/>
      <c r="D30" s="380"/>
      <c r="E30" s="380"/>
      <c r="F30" s="380"/>
      <c r="G30" s="380"/>
      <c r="H30" s="380"/>
      <c r="I30" s="362"/>
      <c r="J30" s="369"/>
      <c r="K30" s="369"/>
      <c r="L30" s="369"/>
      <c r="M30" s="369"/>
      <c r="N30" s="369"/>
      <c r="O30" s="369"/>
      <c r="P30" s="369"/>
      <c r="Q30" s="369"/>
      <c r="R30" s="369"/>
      <c r="S30" s="369"/>
      <c r="T30" s="369"/>
    </row>
    <row r="31" spans="1:20" s="75" customFormat="1">
      <c r="A31" s="390" t="s">
        <v>413</v>
      </c>
      <c r="B31" s="390"/>
      <c r="C31" s="390"/>
      <c r="D31" s="390"/>
      <c r="E31" s="390"/>
      <c r="F31" s="390"/>
      <c r="G31" s="390"/>
      <c r="H31" s="390"/>
      <c r="I31" s="390"/>
      <c r="J31" s="363"/>
      <c r="K31" s="363"/>
      <c r="L31" s="363"/>
      <c r="M31" s="363"/>
      <c r="N31" s="363"/>
      <c r="O31" s="363"/>
      <c r="P31" s="363"/>
      <c r="Q31" s="363"/>
      <c r="R31" s="363"/>
      <c r="S31" s="363"/>
      <c r="T31" s="363"/>
    </row>
    <row r="32" spans="1:20">
      <c r="A32" s="369"/>
      <c r="B32" s="369"/>
      <c r="C32" s="369"/>
      <c r="D32" s="369"/>
      <c r="E32" s="369"/>
      <c r="F32" s="369"/>
      <c r="G32" s="369"/>
      <c r="H32" s="369"/>
      <c r="I32" s="369"/>
      <c r="J32" s="362"/>
      <c r="K32" s="362"/>
      <c r="L32" s="5"/>
      <c r="M32" s="5"/>
      <c r="N32" s="5"/>
      <c r="O32" s="5"/>
      <c r="P32" s="362"/>
      <c r="Q32" s="362"/>
      <c r="R32" s="362"/>
      <c r="S32" s="362"/>
      <c r="T32" s="362"/>
    </row>
    <row r="33" spans="1:20">
      <c r="A33" s="369"/>
      <c r="B33" s="1"/>
      <c r="C33" s="73" t="s">
        <v>75</v>
      </c>
      <c r="D33" s="73" t="s">
        <v>406</v>
      </c>
      <c r="E33" s="25"/>
      <c r="F33" s="1"/>
      <c r="G33" s="369"/>
      <c r="H33" s="369"/>
      <c r="I33" s="369"/>
      <c r="J33" s="369"/>
      <c r="K33" s="369"/>
      <c r="L33" s="11"/>
      <c r="M33" s="11"/>
      <c r="N33" s="11"/>
      <c r="O33" s="11"/>
      <c r="P33" s="369"/>
      <c r="Q33" s="369"/>
      <c r="R33" s="369"/>
      <c r="S33" s="369"/>
      <c r="T33" s="369"/>
    </row>
    <row r="34" spans="1:20">
      <c r="A34" s="369"/>
      <c r="B34" s="389">
        <v>2013</v>
      </c>
      <c r="C34" s="147">
        <v>23.9</v>
      </c>
      <c r="D34" s="147">
        <v>0.5</v>
      </c>
      <c r="E34" s="33"/>
      <c r="F34" s="1"/>
      <c r="G34" s="369"/>
      <c r="H34" s="369"/>
      <c r="I34" s="369"/>
      <c r="J34" s="369"/>
      <c r="K34" s="369"/>
      <c r="L34" s="11"/>
      <c r="M34" s="11"/>
      <c r="N34" s="11"/>
      <c r="O34" s="11"/>
      <c r="P34" s="369"/>
      <c r="Q34" s="369"/>
      <c r="R34" s="369"/>
      <c r="S34" s="369"/>
      <c r="T34" s="369"/>
    </row>
    <row r="35" spans="1:20">
      <c r="A35" s="369"/>
      <c r="B35" s="389">
        <v>2014</v>
      </c>
      <c r="C35" s="147">
        <v>23.7</v>
      </c>
      <c r="D35" s="147">
        <v>0.4</v>
      </c>
      <c r="E35" s="33"/>
      <c r="F35" s="1"/>
      <c r="G35" s="369"/>
      <c r="H35" s="369"/>
      <c r="I35" s="369"/>
      <c r="J35" s="369"/>
      <c r="K35" s="369"/>
      <c r="L35" s="11"/>
      <c r="M35" s="11"/>
      <c r="N35" s="11"/>
      <c r="O35" s="11"/>
      <c r="P35" s="369"/>
      <c r="Q35" s="369"/>
      <c r="R35" s="369"/>
      <c r="S35" s="369"/>
      <c r="T35" s="369"/>
    </row>
    <row r="36" spans="1:20">
      <c r="A36" s="369"/>
      <c r="B36" s="389">
        <v>2015</v>
      </c>
      <c r="C36" s="147">
        <v>23.8</v>
      </c>
      <c r="D36" s="147">
        <v>0.4</v>
      </c>
      <c r="E36" s="33"/>
      <c r="F36" s="1"/>
      <c r="G36" s="369"/>
      <c r="H36" s="369"/>
      <c r="I36" s="369"/>
      <c r="J36" s="369"/>
      <c r="K36" s="369"/>
      <c r="L36" s="11"/>
      <c r="M36" s="11"/>
      <c r="N36" s="11"/>
      <c r="O36" s="11"/>
      <c r="P36" s="369"/>
      <c r="Q36" s="369"/>
      <c r="R36" s="369"/>
      <c r="S36" s="369"/>
      <c r="T36" s="369"/>
    </row>
    <row r="37" spans="1:20">
      <c r="A37" s="369"/>
      <c r="B37" s="20">
        <v>2016</v>
      </c>
      <c r="C37" s="148">
        <v>23.9</v>
      </c>
      <c r="D37" s="148">
        <v>0.5</v>
      </c>
      <c r="E37" s="33"/>
      <c r="F37" s="1"/>
      <c r="G37" s="369"/>
      <c r="H37" s="369"/>
      <c r="I37" s="369"/>
      <c r="J37" s="369"/>
      <c r="K37" s="369"/>
      <c r="L37" s="11"/>
      <c r="M37" s="11"/>
      <c r="N37" s="11"/>
      <c r="O37" s="11"/>
      <c r="P37" s="369"/>
      <c r="Q37" s="369"/>
      <c r="R37" s="369"/>
      <c r="S37" s="369"/>
      <c r="T37" s="369"/>
    </row>
    <row r="38" spans="1:20">
      <c r="A38" s="369"/>
      <c r="B38" s="389">
        <v>2017</v>
      </c>
      <c r="C38" s="149">
        <v>24.2</v>
      </c>
      <c r="D38" s="149">
        <v>0.4</v>
      </c>
      <c r="E38" s="33"/>
      <c r="F38" s="1"/>
      <c r="G38" s="369"/>
      <c r="H38" s="369"/>
      <c r="I38" s="369"/>
      <c r="J38" s="369"/>
      <c r="K38" s="369"/>
      <c r="L38" s="11"/>
      <c r="M38" s="11"/>
      <c r="N38" s="11"/>
      <c r="O38" s="11"/>
      <c r="P38" s="369"/>
      <c r="Q38" s="369"/>
      <c r="R38" s="369"/>
      <c r="S38" s="369"/>
      <c r="T38" s="369"/>
    </row>
    <row r="40" spans="1:20">
      <c r="A40" s="391" t="s">
        <v>411</v>
      </c>
      <c r="B40" s="391"/>
      <c r="C40" s="391"/>
      <c r="D40" s="391"/>
      <c r="E40" s="391"/>
      <c r="F40" s="391"/>
      <c r="G40" s="391"/>
      <c r="H40" s="391"/>
      <c r="I40" s="362"/>
      <c r="J40" s="369"/>
      <c r="K40" s="369"/>
      <c r="L40" s="369"/>
      <c r="M40" s="369"/>
      <c r="N40" s="369"/>
      <c r="O40" s="369"/>
      <c r="P40" s="369"/>
      <c r="Q40" s="369"/>
      <c r="R40" s="369"/>
      <c r="S40" s="369"/>
      <c r="T40" s="369"/>
    </row>
    <row r="41" spans="1:20">
      <c r="A41" s="391" t="s">
        <v>345</v>
      </c>
      <c r="B41" s="391"/>
      <c r="C41" s="391"/>
      <c r="D41" s="391"/>
      <c r="E41" s="391"/>
      <c r="F41" s="391"/>
      <c r="G41" s="391"/>
      <c r="H41" s="391"/>
      <c r="I41" s="362"/>
      <c r="J41" s="369"/>
      <c r="K41" s="369"/>
      <c r="L41" s="369"/>
      <c r="M41" s="369"/>
      <c r="N41" s="369"/>
      <c r="O41" s="369"/>
      <c r="P41" s="369"/>
      <c r="Q41" s="369"/>
      <c r="R41" s="369"/>
      <c r="S41" s="369"/>
      <c r="T41" s="369"/>
    </row>
    <row r="42" spans="1:20">
      <c r="A42" s="380"/>
      <c r="B42" s="380"/>
      <c r="C42" s="380"/>
      <c r="D42" s="380"/>
      <c r="E42" s="380"/>
      <c r="F42" s="380"/>
      <c r="G42" s="380"/>
      <c r="H42" s="380"/>
      <c r="I42" s="362"/>
      <c r="J42" s="369"/>
      <c r="K42" s="369"/>
      <c r="L42" s="369"/>
      <c r="M42" s="369"/>
      <c r="N42" s="369"/>
      <c r="O42" s="369"/>
      <c r="P42" s="369"/>
      <c r="Q42" s="369"/>
      <c r="R42" s="369"/>
      <c r="S42" s="369"/>
      <c r="T42" s="369"/>
    </row>
    <row r="43" spans="1:20" s="75" customFormat="1">
      <c r="A43" s="390" t="s">
        <v>414</v>
      </c>
      <c r="B43" s="390"/>
      <c r="C43" s="390"/>
      <c r="D43" s="390"/>
      <c r="E43" s="390"/>
      <c r="F43" s="390"/>
      <c r="G43" s="390"/>
      <c r="H43" s="390"/>
      <c r="I43" s="390"/>
      <c r="J43" s="363"/>
      <c r="K43" s="363"/>
      <c r="L43" s="363"/>
      <c r="M43" s="363"/>
      <c r="N43" s="363"/>
      <c r="O43" s="363"/>
      <c r="P43" s="363"/>
      <c r="Q43" s="363"/>
      <c r="R43" s="363"/>
      <c r="S43" s="363"/>
      <c r="T43" s="363"/>
    </row>
    <row r="44" spans="1:20">
      <c r="A44" s="369"/>
      <c r="B44" s="369"/>
      <c r="C44" s="369"/>
      <c r="D44" s="369"/>
      <c r="E44" s="369"/>
      <c r="F44" s="369"/>
      <c r="G44" s="369"/>
      <c r="H44" s="369"/>
      <c r="I44" s="369"/>
      <c r="J44" s="362"/>
      <c r="K44" s="362"/>
      <c r="L44" s="5"/>
      <c r="M44" s="5"/>
      <c r="N44" s="5"/>
      <c r="O44" s="5"/>
      <c r="P44" s="362"/>
      <c r="Q44" s="362"/>
      <c r="R44" s="362"/>
      <c r="S44" s="362"/>
      <c r="T44" s="362"/>
    </row>
    <row r="45" spans="1:20" ht="24">
      <c r="A45" s="369"/>
      <c r="B45" s="1"/>
      <c r="C45" s="73" t="s">
        <v>75</v>
      </c>
      <c r="D45" s="73" t="s">
        <v>406</v>
      </c>
      <c r="E45" s="73" t="s">
        <v>415</v>
      </c>
      <c r="F45" s="74" t="s">
        <v>416</v>
      </c>
      <c r="G45" s="369"/>
      <c r="H45" s="369"/>
      <c r="I45" s="369"/>
      <c r="J45" s="369"/>
      <c r="K45" s="369"/>
      <c r="L45" s="11"/>
      <c r="M45" s="11"/>
      <c r="N45" s="11"/>
      <c r="O45" s="11"/>
      <c r="P45" s="369"/>
      <c r="Q45" s="369"/>
      <c r="R45" s="369"/>
      <c r="S45" s="369"/>
      <c r="T45" s="369"/>
    </row>
    <row r="46" spans="1:20">
      <c r="A46" s="369"/>
      <c r="B46" s="369" t="s">
        <v>280</v>
      </c>
      <c r="C46" s="369">
        <v>34.5</v>
      </c>
      <c r="D46" s="369">
        <v>3.3</v>
      </c>
      <c r="E46" s="338">
        <v>10.3</v>
      </c>
      <c r="F46" s="1">
        <v>24.2</v>
      </c>
      <c r="G46" s="369"/>
      <c r="H46" s="369"/>
      <c r="I46" s="369"/>
      <c r="J46" s="369"/>
      <c r="K46" s="369"/>
      <c r="L46" s="11"/>
      <c r="M46" s="11"/>
      <c r="N46" s="11"/>
      <c r="O46" s="11"/>
      <c r="P46" s="369"/>
      <c r="Q46" s="369"/>
      <c r="R46" s="369"/>
      <c r="S46" s="369"/>
      <c r="T46" s="369"/>
    </row>
    <row r="47" spans="1:20">
      <c r="A47" s="369"/>
      <c r="B47" s="369" t="s">
        <v>284</v>
      </c>
      <c r="C47" s="369">
        <v>32.1</v>
      </c>
      <c r="D47" s="369">
        <v>5.8</v>
      </c>
      <c r="E47" s="338">
        <v>7.9</v>
      </c>
      <c r="F47" s="1">
        <v>24.2</v>
      </c>
      <c r="G47" s="369"/>
      <c r="H47" s="369"/>
      <c r="I47" s="369"/>
      <c r="J47" s="369"/>
      <c r="K47" s="369"/>
      <c r="L47" s="11"/>
      <c r="M47" s="11"/>
      <c r="N47" s="11"/>
      <c r="O47" s="11"/>
      <c r="P47" s="369"/>
      <c r="Q47" s="369"/>
      <c r="R47" s="369"/>
      <c r="S47" s="369"/>
      <c r="T47" s="369"/>
    </row>
    <row r="48" spans="1:20">
      <c r="A48" s="369"/>
      <c r="B48" s="369" t="s">
        <v>276</v>
      </c>
      <c r="C48" s="369">
        <v>31.5</v>
      </c>
      <c r="D48" s="369">
        <v>3.3</v>
      </c>
      <c r="E48" s="338">
        <v>7.3</v>
      </c>
      <c r="F48" s="1">
        <v>24.2</v>
      </c>
      <c r="G48" s="369"/>
      <c r="H48" s="369"/>
      <c r="I48" s="369"/>
      <c r="J48" s="369"/>
      <c r="K48" s="369"/>
      <c r="L48" s="11"/>
      <c r="M48" s="11"/>
      <c r="N48" s="11"/>
      <c r="O48" s="11"/>
      <c r="P48" s="369"/>
      <c r="Q48" s="369"/>
      <c r="R48" s="369"/>
      <c r="S48" s="369"/>
      <c r="T48" s="369"/>
    </row>
    <row r="49" spans="1:15">
      <c r="A49" s="369"/>
      <c r="B49" s="369" t="s">
        <v>234</v>
      </c>
      <c r="C49" s="369">
        <v>31.4</v>
      </c>
      <c r="D49" s="369">
        <v>5.0999999999999996</v>
      </c>
      <c r="E49" s="338">
        <v>7.2</v>
      </c>
      <c r="F49" s="1">
        <v>24.2</v>
      </c>
      <c r="G49" s="369"/>
      <c r="H49" s="369"/>
      <c r="I49" s="369"/>
      <c r="J49" s="369"/>
      <c r="K49" s="369"/>
      <c r="L49" s="11"/>
      <c r="M49" s="11"/>
      <c r="N49" s="11"/>
      <c r="O49" s="11"/>
    </row>
    <row r="50" spans="1:15">
      <c r="A50" s="369"/>
      <c r="B50" s="369" t="s">
        <v>278</v>
      </c>
      <c r="C50" s="369">
        <v>30.5</v>
      </c>
      <c r="D50" s="369">
        <v>4.2</v>
      </c>
      <c r="E50" s="338">
        <v>6.3</v>
      </c>
      <c r="F50" s="1">
        <v>24.2</v>
      </c>
      <c r="G50" s="369"/>
      <c r="H50" s="369"/>
      <c r="I50" s="369"/>
      <c r="J50" s="369"/>
      <c r="K50" s="369"/>
      <c r="L50" s="11"/>
      <c r="M50" s="11"/>
      <c r="N50" s="11"/>
      <c r="O50" s="11"/>
    </row>
    <row r="51" spans="1:15">
      <c r="A51" s="369"/>
      <c r="B51" s="369" t="s">
        <v>248</v>
      </c>
      <c r="C51" s="369">
        <v>30.3</v>
      </c>
      <c r="D51" s="369">
        <v>3.3</v>
      </c>
      <c r="E51" s="338">
        <v>6.1</v>
      </c>
      <c r="F51" s="1">
        <v>24.2</v>
      </c>
      <c r="G51" s="369"/>
      <c r="H51" s="369"/>
      <c r="I51" s="369"/>
      <c r="J51" s="369"/>
      <c r="K51" s="369"/>
      <c r="L51" s="11"/>
      <c r="M51" s="11"/>
      <c r="N51" s="11"/>
      <c r="O51" s="11"/>
    </row>
    <row r="52" spans="1:15">
      <c r="A52" s="369"/>
      <c r="B52" s="369" t="s">
        <v>277</v>
      </c>
      <c r="C52" s="369">
        <v>29.7</v>
      </c>
      <c r="D52" s="369">
        <v>3.1</v>
      </c>
      <c r="E52" s="338">
        <v>5.5</v>
      </c>
      <c r="F52" s="1">
        <v>24.2</v>
      </c>
      <c r="G52" s="369"/>
      <c r="H52" s="369"/>
      <c r="I52" s="369"/>
      <c r="J52" s="369"/>
      <c r="K52" s="369"/>
      <c r="L52" s="369"/>
      <c r="M52" s="369"/>
      <c r="N52" s="369"/>
      <c r="O52" s="369"/>
    </row>
    <row r="53" spans="1:15">
      <c r="A53" s="369"/>
      <c r="B53" s="369" t="s">
        <v>285</v>
      </c>
      <c r="C53" s="369">
        <v>29.7</v>
      </c>
      <c r="D53" s="369">
        <v>2.8</v>
      </c>
      <c r="E53" s="338">
        <v>5.5</v>
      </c>
      <c r="F53" s="1">
        <v>24.2</v>
      </c>
      <c r="G53" s="369"/>
      <c r="H53" s="369"/>
      <c r="I53" s="369"/>
      <c r="J53" s="369"/>
      <c r="K53" s="369"/>
      <c r="L53" s="369"/>
      <c r="M53" s="369"/>
      <c r="N53" s="369"/>
      <c r="O53" s="369"/>
    </row>
    <row r="54" spans="1:15" s="292" customFormat="1">
      <c r="A54" s="369"/>
      <c r="B54" s="369" t="s">
        <v>263</v>
      </c>
      <c r="C54" s="369">
        <v>29.1</v>
      </c>
      <c r="D54" s="369">
        <v>2.8</v>
      </c>
      <c r="E54" s="338">
        <v>4.9000000000000004</v>
      </c>
      <c r="F54" s="1">
        <v>24.2</v>
      </c>
      <c r="G54" s="369"/>
      <c r="H54" s="369"/>
      <c r="I54" s="369"/>
      <c r="J54" s="369"/>
      <c r="K54" s="369"/>
      <c r="L54" s="369"/>
      <c r="M54" s="369"/>
      <c r="N54" s="369"/>
      <c r="O54" s="369"/>
    </row>
    <row r="55" spans="1:15">
      <c r="A55" s="369"/>
      <c r="B55" s="369" t="s">
        <v>268</v>
      </c>
      <c r="C55" s="369">
        <v>28.5</v>
      </c>
      <c r="D55" s="369">
        <v>3.5</v>
      </c>
      <c r="E55" s="338">
        <v>4.3</v>
      </c>
      <c r="F55" s="1">
        <v>24.2</v>
      </c>
      <c r="G55" s="369"/>
      <c r="H55" s="369"/>
      <c r="I55" s="369"/>
      <c r="J55" s="369"/>
      <c r="K55" s="369"/>
      <c r="L55" s="369"/>
      <c r="M55" s="369"/>
      <c r="N55" s="369"/>
      <c r="O55" s="369"/>
    </row>
    <row r="56" spans="1:15">
      <c r="A56" s="369"/>
      <c r="B56" s="369" t="s">
        <v>281</v>
      </c>
      <c r="C56" s="369">
        <v>27.1</v>
      </c>
      <c r="D56" s="369">
        <v>2.6</v>
      </c>
      <c r="E56" s="338">
        <v>2.9</v>
      </c>
      <c r="F56" s="1">
        <v>24.2</v>
      </c>
      <c r="G56" s="369"/>
      <c r="H56" s="369"/>
      <c r="I56" s="369"/>
      <c r="J56" s="225"/>
      <c r="K56" s="369"/>
      <c r="L56" s="369"/>
      <c r="M56" s="369"/>
      <c r="N56" s="369"/>
      <c r="O56" s="369"/>
    </row>
    <row r="57" spans="1:15">
      <c r="A57" s="369"/>
      <c r="B57" s="369" t="s">
        <v>417</v>
      </c>
      <c r="C57" s="369">
        <v>26.7</v>
      </c>
      <c r="D57" s="369">
        <v>1.4</v>
      </c>
      <c r="E57" s="338">
        <v>2.5</v>
      </c>
      <c r="F57" s="1">
        <v>24.2</v>
      </c>
      <c r="G57" s="369"/>
      <c r="H57" s="369"/>
      <c r="I57" s="369"/>
      <c r="J57" s="369"/>
      <c r="K57" s="369"/>
      <c r="L57" s="369"/>
      <c r="M57" s="369"/>
      <c r="N57" s="369"/>
      <c r="O57" s="369"/>
    </row>
    <row r="58" spans="1:15">
      <c r="A58" s="369"/>
      <c r="B58" s="369" t="s">
        <v>272</v>
      </c>
      <c r="C58" s="369">
        <v>26.1</v>
      </c>
      <c r="D58" s="369">
        <v>2.5</v>
      </c>
      <c r="E58" s="338">
        <v>1.9</v>
      </c>
      <c r="F58" s="1">
        <v>24.2</v>
      </c>
      <c r="G58" s="369"/>
      <c r="H58" s="369"/>
      <c r="I58" s="369"/>
      <c r="J58" s="369"/>
      <c r="K58" s="369"/>
      <c r="L58" s="369"/>
      <c r="M58" s="369"/>
      <c r="N58" s="369"/>
      <c r="O58" s="369"/>
    </row>
    <row r="59" spans="1:15">
      <c r="A59" s="369"/>
      <c r="B59" s="369" t="s">
        <v>246</v>
      </c>
      <c r="C59" s="369">
        <v>25.6</v>
      </c>
      <c r="D59" s="369">
        <v>2.8</v>
      </c>
      <c r="E59" s="338">
        <v>1.4</v>
      </c>
      <c r="F59" s="1">
        <v>24.2</v>
      </c>
      <c r="G59" s="369"/>
      <c r="H59" s="369"/>
      <c r="I59" s="369"/>
      <c r="J59" s="369"/>
      <c r="K59" s="369"/>
      <c r="L59" s="369"/>
      <c r="M59" s="369"/>
      <c r="N59" s="369"/>
      <c r="O59" s="369"/>
    </row>
    <row r="60" spans="1:15">
      <c r="A60" s="369"/>
      <c r="B60" s="369" t="s">
        <v>267</v>
      </c>
      <c r="C60" s="369">
        <v>25.2</v>
      </c>
      <c r="D60" s="369">
        <v>2.6</v>
      </c>
      <c r="E60" s="338">
        <v>1</v>
      </c>
      <c r="F60" s="1">
        <v>24.2</v>
      </c>
      <c r="G60" s="369"/>
      <c r="H60" s="369"/>
      <c r="I60" s="369"/>
      <c r="J60" s="369"/>
      <c r="K60" s="369"/>
      <c r="L60" s="369"/>
      <c r="M60" s="369"/>
      <c r="N60" s="369"/>
      <c r="O60" s="369"/>
    </row>
    <row r="61" spans="1:15">
      <c r="A61" s="369"/>
      <c r="B61" s="369" t="s">
        <v>264</v>
      </c>
      <c r="C61" s="369">
        <v>23.6</v>
      </c>
      <c r="D61" s="369">
        <v>2.4</v>
      </c>
      <c r="E61" s="338">
        <v>-0.6</v>
      </c>
      <c r="F61" s="1">
        <v>24.2</v>
      </c>
      <c r="G61" s="369"/>
      <c r="H61" s="369"/>
      <c r="I61" s="369"/>
      <c r="J61" s="369"/>
      <c r="K61" s="369"/>
      <c r="L61" s="369"/>
      <c r="M61" s="369"/>
      <c r="N61" s="369"/>
      <c r="O61" s="369"/>
    </row>
    <row r="62" spans="1:15">
      <c r="A62" s="369"/>
      <c r="B62" s="369" t="s">
        <v>275</v>
      </c>
      <c r="C62" s="369">
        <v>23.3</v>
      </c>
      <c r="D62" s="369">
        <v>1.7</v>
      </c>
      <c r="E62" s="338">
        <v>-0.9</v>
      </c>
      <c r="F62" s="1">
        <v>24.2</v>
      </c>
      <c r="G62" s="369"/>
      <c r="H62" s="369"/>
      <c r="I62" s="369"/>
      <c r="J62" s="369"/>
      <c r="K62" s="369"/>
      <c r="L62" s="369"/>
      <c r="M62" s="369"/>
      <c r="N62" s="369"/>
      <c r="O62" s="369"/>
    </row>
    <row r="63" spans="1:15">
      <c r="A63" s="369"/>
      <c r="B63" s="369" t="s">
        <v>271</v>
      </c>
      <c r="C63" s="369">
        <v>23.2</v>
      </c>
      <c r="D63" s="369">
        <v>1.4</v>
      </c>
      <c r="E63" s="338">
        <v>-1</v>
      </c>
      <c r="F63" s="1">
        <v>24.2</v>
      </c>
      <c r="G63" s="369"/>
      <c r="H63" s="369"/>
      <c r="I63" s="369"/>
      <c r="J63" s="369"/>
      <c r="K63" s="369"/>
      <c r="L63" s="369"/>
      <c r="M63" s="369"/>
      <c r="N63" s="369"/>
      <c r="O63" s="369"/>
    </row>
    <row r="64" spans="1:15" s="207" customFormat="1">
      <c r="A64" s="369"/>
      <c r="B64" s="369" t="s">
        <v>351</v>
      </c>
      <c r="C64" s="369">
        <v>23</v>
      </c>
      <c r="D64" s="369">
        <v>1.2</v>
      </c>
      <c r="E64" s="338">
        <v>-1.2</v>
      </c>
      <c r="F64" s="1">
        <v>24.2</v>
      </c>
      <c r="G64" s="369"/>
      <c r="H64" s="369"/>
      <c r="I64" s="369"/>
      <c r="J64" s="369"/>
      <c r="K64" s="369"/>
      <c r="L64" s="369"/>
      <c r="M64" s="369"/>
      <c r="N64" s="369"/>
      <c r="O64" s="369"/>
    </row>
    <row r="65" spans="2:6" s="207" customFormat="1">
      <c r="B65" s="369" t="s">
        <v>279</v>
      </c>
      <c r="C65" s="369">
        <v>22.3</v>
      </c>
      <c r="D65" s="369">
        <v>1.3</v>
      </c>
      <c r="E65" s="338">
        <v>-1.9</v>
      </c>
      <c r="F65" s="1">
        <v>24.2</v>
      </c>
    </row>
    <row r="66" spans="2:6" s="207" customFormat="1">
      <c r="B66" s="369" t="s">
        <v>266</v>
      </c>
      <c r="C66" s="369">
        <v>20.5</v>
      </c>
      <c r="D66" s="369">
        <v>1.7</v>
      </c>
      <c r="E66" s="338">
        <v>-3.7</v>
      </c>
      <c r="F66" s="1">
        <v>24.2</v>
      </c>
    </row>
    <row r="67" spans="2:6" s="207" customFormat="1">
      <c r="B67" s="369" t="s">
        <v>273</v>
      </c>
      <c r="C67" s="369">
        <v>20.399999999999999</v>
      </c>
      <c r="D67" s="369">
        <v>2.1</v>
      </c>
      <c r="E67" s="338">
        <v>-3.8</v>
      </c>
      <c r="F67" s="1">
        <v>24.2</v>
      </c>
    </row>
    <row r="68" spans="2:6" s="207" customFormat="1">
      <c r="B68" s="369" t="s">
        <v>265</v>
      </c>
      <c r="C68" s="369">
        <v>20.2</v>
      </c>
      <c r="D68" s="369">
        <v>1.1000000000000001</v>
      </c>
      <c r="E68" s="338">
        <v>-4</v>
      </c>
      <c r="F68" s="1">
        <v>24.2</v>
      </c>
    </row>
    <row r="69" spans="2:6" s="369" customFormat="1">
      <c r="B69" s="277"/>
      <c r="C69" s="389"/>
      <c r="D69" s="389"/>
      <c r="E69" s="338"/>
      <c r="F69" s="1"/>
    </row>
    <row r="70" spans="2:6" s="369" customFormat="1">
      <c r="B70" s="277"/>
      <c r="C70" s="389"/>
      <c r="D70" s="389"/>
      <c r="E70" s="338"/>
      <c r="F70" s="1"/>
    </row>
    <row r="71" spans="2:6" s="369" customFormat="1">
      <c r="B71" s="277"/>
      <c r="C71" s="389"/>
      <c r="D71" s="389"/>
      <c r="E71" s="338"/>
      <c r="F71" s="1"/>
    </row>
    <row r="72" spans="2:6" s="369" customFormat="1">
      <c r="B72" s="277"/>
      <c r="C72" s="389"/>
      <c r="D72" s="389"/>
      <c r="E72" s="338"/>
      <c r="F72" s="1"/>
    </row>
    <row r="73" spans="2:6" s="369" customFormat="1">
      <c r="B73" s="277"/>
      <c r="C73" s="389"/>
      <c r="D73" s="389"/>
      <c r="E73" s="338"/>
      <c r="F73" s="1"/>
    </row>
    <row r="75" spans="2:6" s="369" customFormat="1"/>
    <row r="76" spans="2:6" s="369" customFormat="1"/>
    <row r="77" spans="2:6" s="369" customFormat="1"/>
    <row r="78" spans="2:6" s="369" customFormat="1"/>
    <row r="79" spans="2:6" s="369" customFormat="1"/>
    <row r="80" spans="2:6" s="369" customFormat="1"/>
    <row r="81" s="369" customFormat="1"/>
    <row r="82" s="369" customFormat="1"/>
    <row r="83" s="369" customFormat="1"/>
    <row r="84" s="369" customFormat="1"/>
    <row r="85" s="369" customFormat="1"/>
    <row r="86" s="369" customFormat="1"/>
    <row r="87" s="369" customFormat="1"/>
    <row r="88" s="369" customFormat="1"/>
    <row r="89" s="369" customFormat="1"/>
    <row r="90" s="369" customFormat="1"/>
    <row r="91" s="369" customFormat="1"/>
    <row r="92" s="369" customFormat="1"/>
    <row r="93" s="369" customFormat="1"/>
    <row r="94" s="369" customFormat="1"/>
    <row r="95" s="369" customFormat="1"/>
    <row r="96" s="369" customFormat="1"/>
    <row r="97" s="369" customFormat="1"/>
    <row r="98" s="369" customFormat="1"/>
    <row r="99" s="369" customFormat="1"/>
    <row r="100" s="369" customFormat="1"/>
    <row r="101" s="369" customFormat="1"/>
    <row r="102" s="369" customFormat="1"/>
    <row r="103" s="369" customFormat="1"/>
    <row r="104" s="369" customFormat="1"/>
    <row r="105" s="369" customFormat="1"/>
    <row r="106" s="369" customFormat="1"/>
    <row r="107" s="369" customFormat="1"/>
    <row r="108" s="369" customFormat="1"/>
    <row r="109" s="369" customFormat="1"/>
    <row r="110" s="369" customFormat="1"/>
    <row r="111" s="369" customFormat="1"/>
    <row r="112" s="369" customFormat="1"/>
    <row r="113" spans="1:20" s="369" customFormat="1"/>
    <row r="114" spans="1:20" s="369" customFormat="1"/>
    <row r="115" spans="1:20" s="369" customFormat="1"/>
    <row r="116" spans="1:20" s="369" customFormat="1"/>
    <row r="117" spans="1:20" ht="14.25" customHeight="1">
      <c r="A117" s="391" t="s">
        <v>418</v>
      </c>
      <c r="B117" s="391"/>
      <c r="C117" s="391"/>
      <c r="D117" s="391"/>
      <c r="E117" s="391"/>
      <c r="F117" s="391"/>
      <c r="G117" s="391"/>
      <c r="H117" s="391"/>
      <c r="I117" s="362"/>
      <c r="J117" s="369"/>
      <c r="K117" s="369"/>
      <c r="L117" s="369"/>
      <c r="M117" s="369"/>
      <c r="N117" s="369"/>
      <c r="O117" s="369"/>
      <c r="P117" s="369"/>
      <c r="Q117" s="369"/>
      <c r="R117" s="369"/>
      <c r="S117" s="369"/>
      <c r="T117" s="369"/>
    </row>
    <row r="118" spans="1:20">
      <c r="A118" s="391" t="s">
        <v>412</v>
      </c>
      <c r="B118" s="391"/>
      <c r="C118" s="391"/>
      <c r="D118" s="391"/>
      <c r="E118" s="391"/>
      <c r="F118" s="391"/>
      <c r="G118" s="391"/>
      <c r="H118" s="391"/>
      <c r="I118" s="362"/>
      <c r="J118" s="369"/>
      <c r="K118" s="369"/>
      <c r="L118" s="369"/>
      <c r="M118" s="369"/>
      <c r="N118" s="369"/>
      <c r="O118" s="369"/>
      <c r="P118" s="369"/>
      <c r="Q118" s="369"/>
      <c r="R118" s="369"/>
      <c r="S118" s="369"/>
      <c r="T118" s="369"/>
    </row>
    <row r="119" spans="1:20">
      <c r="A119" s="380"/>
      <c r="B119" s="380"/>
      <c r="C119" s="380"/>
      <c r="D119" s="380"/>
      <c r="E119" s="380"/>
      <c r="F119" s="380"/>
      <c r="G119" s="380"/>
      <c r="H119" s="380"/>
      <c r="I119" s="362"/>
      <c r="J119" s="369"/>
      <c r="K119" s="369"/>
      <c r="L119" s="369"/>
      <c r="M119" s="369"/>
      <c r="N119" s="369"/>
      <c r="O119" s="369"/>
      <c r="P119" s="369"/>
      <c r="Q119" s="369"/>
      <c r="R119" s="369"/>
      <c r="S119" s="369"/>
      <c r="T119" s="369"/>
    </row>
    <row r="120" spans="1:20" s="75" customFormat="1">
      <c r="A120" s="390" t="s">
        <v>419</v>
      </c>
      <c r="B120" s="390"/>
      <c r="C120" s="390"/>
      <c r="D120" s="390"/>
      <c r="E120" s="390"/>
      <c r="F120" s="390"/>
      <c r="G120" s="390"/>
      <c r="H120" s="390"/>
      <c r="I120" s="390"/>
      <c r="J120" s="363"/>
      <c r="K120" s="363"/>
      <c r="L120" s="363"/>
      <c r="M120" s="363"/>
      <c r="N120" s="363"/>
      <c r="O120" s="363"/>
      <c r="P120" s="363"/>
      <c r="Q120" s="363"/>
      <c r="R120" s="363"/>
      <c r="S120" s="363"/>
      <c r="T120" s="363"/>
    </row>
    <row r="122" spans="1:20" ht="36">
      <c r="A122" s="369"/>
      <c r="B122" s="369"/>
      <c r="C122" s="28" t="s">
        <v>420</v>
      </c>
      <c r="D122" s="28" t="s">
        <v>57</v>
      </c>
      <c r="E122" s="28" t="s">
        <v>421</v>
      </c>
      <c r="F122" s="28" t="s">
        <v>422</v>
      </c>
      <c r="G122" s="369" t="s">
        <v>77</v>
      </c>
      <c r="H122" s="369"/>
      <c r="I122" s="369"/>
      <c r="J122" s="369"/>
      <c r="K122" s="369"/>
      <c r="L122" s="369"/>
      <c r="M122" s="369"/>
      <c r="N122" s="369"/>
      <c r="O122" s="369"/>
      <c r="P122" s="369"/>
      <c r="Q122" s="369"/>
      <c r="R122" s="369"/>
      <c r="S122" s="369"/>
      <c r="T122" s="369"/>
    </row>
    <row r="123" spans="1:20">
      <c r="A123" s="369"/>
      <c r="B123" s="277" t="s">
        <v>23</v>
      </c>
      <c r="C123" s="34">
        <v>0.27</v>
      </c>
      <c r="D123" s="210">
        <v>49984</v>
      </c>
      <c r="E123" s="37">
        <v>1.1000000000000001</v>
      </c>
      <c r="F123" s="37">
        <v>2.86</v>
      </c>
      <c r="G123" s="369"/>
      <c r="H123" s="369"/>
      <c r="I123" s="369"/>
      <c r="J123" s="369"/>
      <c r="K123" s="369"/>
      <c r="L123" s="369"/>
      <c r="M123" s="369"/>
      <c r="N123" s="369"/>
      <c r="O123" s="369"/>
      <c r="P123" s="369"/>
      <c r="Q123" s="369"/>
      <c r="R123" s="369"/>
      <c r="S123" s="369"/>
      <c r="T123" s="369"/>
    </row>
    <row r="124" spans="1:20">
      <c r="A124" s="369"/>
      <c r="B124" s="29" t="s">
        <v>26</v>
      </c>
      <c r="C124" s="369"/>
      <c r="D124" s="216">
        <v>54461</v>
      </c>
      <c r="E124" s="38">
        <v>1.17</v>
      </c>
      <c r="F124" s="38">
        <v>2.64</v>
      </c>
      <c r="G124" s="36">
        <v>0.24</v>
      </c>
      <c r="H124" s="369"/>
      <c r="I124" s="369"/>
      <c r="J124" s="369"/>
      <c r="K124" s="369"/>
      <c r="L124" s="369"/>
      <c r="M124" s="369"/>
      <c r="N124" s="369"/>
      <c r="O124" s="369"/>
      <c r="P124" s="369"/>
      <c r="Q124" s="369"/>
      <c r="R124" s="369"/>
      <c r="S124" s="369"/>
      <c r="T124" s="369"/>
    </row>
    <row r="125" spans="1:20">
      <c r="A125" s="369"/>
      <c r="B125" s="277" t="s">
        <v>16</v>
      </c>
      <c r="C125" s="34">
        <v>0.24</v>
      </c>
      <c r="D125" s="210">
        <v>62513</v>
      </c>
      <c r="E125" s="37">
        <v>1.17</v>
      </c>
      <c r="F125" s="37">
        <v>2.63</v>
      </c>
      <c r="G125" s="369"/>
      <c r="H125" s="369"/>
      <c r="I125" s="369"/>
      <c r="J125" s="369"/>
      <c r="K125" s="369"/>
      <c r="L125" s="369"/>
      <c r="M125" s="369"/>
      <c r="N125" s="369"/>
      <c r="O125" s="369"/>
      <c r="P125" s="369"/>
      <c r="Q125" s="369"/>
      <c r="R125" s="369"/>
      <c r="S125" s="369"/>
      <c r="T125" s="369"/>
    </row>
    <row r="126" spans="1:20">
      <c r="A126" s="369"/>
      <c r="B126" s="277" t="s">
        <v>17</v>
      </c>
      <c r="C126" s="34">
        <v>0.23</v>
      </c>
      <c r="D126" s="210">
        <v>62513</v>
      </c>
      <c r="E126" s="37">
        <v>1.17</v>
      </c>
      <c r="F126" s="37">
        <v>2.63</v>
      </c>
      <c r="G126" s="369"/>
      <c r="H126" s="369"/>
      <c r="I126" s="369"/>
      <c r="J126" s="369"/>
      <c r="K126" s="369"/>
      <c r="L126" s="369"/>
      <c r="M126" s="369"/>
      <c r="N126" s="369"/>
      <c r="O126" s="369"/>
      <c r="P126" s="369"/>
      <c r="Q126" s="369"/>
      <c r="R126" s="369"/>
      <c r="S126" s="369"/>
      <c r="T126" s="369"/>
    </row>
    <row r="127" spans="1:20">
      <c r="A127" s="369"/>
      <c r="B127" s="277" t="s">
        <v>20</v>
      </c>
      <c r="C127" s="34">
        <v>0.23</v>
      </c>
      <c r="D127" s="210">
        <v>67296</v>
      </c>
      <c r="E127" s="37">
        <v>1.23</v>
      </c>
      <c r="F127" s="37">
        <v>2.75</v>
      </c>
      <c r="G127" s="369"/>
      <c r="H127" s="369"/>
      <c r="I127" s="369"/>
      <c r="J127" s="369"/>
      <c r="K127" s="369"/>
      <c r="L127" s="369"/>
      <c r="M127" s="369"/>
      <c r="N127" s="369"/>
      <c r="O127" s="369"/>
      <c r="P127" s="369"/>
      <c r="Q127" s="369"/>
      <c r="R127" s="369"/>
      <c r="S127" s="369"/>
      <c r="T127" s="369"/>
    </row>
    <row r="128" spans="1:20">
      <c r="A128" s="369"/>
      <c r="B128" s="277" t="s">
        <v>18</v>
      </c>
      <c r="C128" s="34">
        <v>0.23</v>
      </c>
      <c r="D128" s="210">
        <v>67296</v>
      </c>
      <c r="E128" s="37">
        <v>1.23</v>
      </c>
      <c r="F128" s="37">
        <v>2.75</v>
      </c>
      <c r="G128" s="369"/>
      <c r="H128" s="369"/>
      <c r="I128" s="369"/>
      <c r="J128" s="369"/>
      <c r="K128" s="369"/>
      <c r="L128" s="369"/>
      <c r="M128" s="369"/>
      <c r="N128" s="369"/>
      <c r="O128" s="369"/>
      <c r="P128" s="369"/>
      <c r="Q128" s="369"/>
      <c r="R128" s="369"/>
      <c r="S128" s="369"/>
      <c r="T128" s="369"/>
    </row>
    <row r="129" spans="1:20">
      <c r="A129" s="369"/>
      <c r="B129" s="277" t="s">
        <v>21</v>
      </c>
      <c r="C129" s="34">
        <v>0.23</v>
      </c>
      <c r="D129" s="210">
        <v>58699</v>
      </c>
      <c r="E129" s="37">
        <v>1.1599999999999999</v>
      </c>
      <c r="F129" s="37">
        <v>2.56</v>
      </c>
      <c r="G129" s="369"/>
      <c r="H129" s="369"/>
      <c r="I129" s="369"/>
      <c r="J129" s="369"/>
      <c r="K129" s="369"/>
      <c r="L129" s="369"/>
      <c r="M129" s="369"/>
      <c r="N129" s="369"/>
      <c r="O129" s="369"/>
      <c r="P129" s="369"/>
      <c r="Q129" s="369"/>
      <c r="R129" s="369"/>
      <c r="S129" s="369"/>
      <c r="T129" s="369"/>
    </row>
    <row r="130" spans="1:20">
      <c r="A130" s="369"/>
      <c r="B130" s="277" t="s">
        <v>15</v>
      </c>
      <c r="C130" s="34">
        <v>0.22</v>
      </c>
      <c r="D130" s="210">
        <v>57637</v>
      </c>
      <c r="E130" s="37">
        <v>0.97</v>
      </c>
      <c r="F130" s="37">
        <v>2.2999999999999998</v>
      </c>
      <c r="G130" s="369"/>
      <c r="H130" s="369"/>
      <c r="I130" s="369"/>
      <c r="J130" s="369"/>
      <c r="K130" s="369"/>
      <c r="L130" s="369"/>
      <c r="M130" s="369"/>
      <c r="N130" s="369"/>
      <c r="O130" s="369"/>
      <c r="P130" s="369"/>
      <c r="Q130" s="369"/>
      <c r="R130" s="369"/>
      <c r="S130" s="369"/>
      <c r="T130" s="369"/>
    </row>
    <row r="131" spans="1:20" s="207" customFormat="1">
      <c r="A131" s="369"/>
      <c r="B131" s="277" t="s">
        <v>22</v>
      </c>
      <c r="C131" s="34">
        <v>0.22</v>
      </c>
      <c r="D131" s="210">
        <v>62513</v>
      </c>
      <c r="E131" s="37">
        <v>1.17</v>
      </c>
      <c r="F131" s="37">
        <v>2.63</v>
      </c>
      <c r="G131" s="369"/>
      <c r="H131" s="369"/>
      <c r="I131" s="369"/>
      <c r="J131" s="369"/>
      <c r="K131" s="369"/>
      <c r="L131" s="369"/>
      <c r="M131" s="369"/>
      <c r="N131" s="369"/>
      <c r="O131" s="369"/>
      <c r="P131" s="369"/>
      <c r="Q131" s="369"/>
      <c r="R131" s="369"/>
      <c r="S131" s="369"/>
      <c r="T131" s="369"/>
    </row>
    <row r="132" spans="1:20">
      <c r="A132" s="369"/>
      <c r="B132" s="277" t="s">
        <v>24</v>
      </c>
      <c r="C132" s="35">
        <v>0.21</v>
      </c>
      <c r="D132" s="210">
        <v>62513</v>
      </c>
      <c r="E132" s="37">
        <v>1.17</v>
      </c>
      <c r="F132" s="37">
        <v>2.63</v>
      </c>
      <c r="G132" s="369"/>
      <c r="H132" s="369"/>
      <c r="I132" s="369"/>
      <c r="J132" s="369"/>
      <c r="K132" s="369"/>
      <c r="L132" s="369"/>
      <c r="M132" s="369"/>
      <c r="N132" s="369"/>
      <c r="O132" s="369"/>
      <c r="P132" s="369"/>
      <c r="Q132" s="369"/>
      <c r="R132" s="369"/>
      <c r="S132" s="369"/>
      <c r="T132" s="369"/>
    </row>
    <row r="133" spans="1:20">
      <c r="A133" s="369"/>
      <c r="B133" s="277" t="s">
        <v>25</v>
      </c>
      <c r="C133" s="34">
        <v>0.21</v>
      </c>
      <c r="D133" s="210">
        <v>67296</v>
      </c>
      <c r="E133" s="37">
        <v>1.23</v>
      </c>
      <c r="F133" s="37">
        <v>2.75</v>
      </c>
      <c r="G133" s="369"/>
      <c r="H133" s="369"/>
      <c r="I133" s="369"/>
      <c r="J133" s="369"/>
      <c r="K133" s="369"/>
      <c r="L133" s="369"/>
      <c r="M133" s="369"/>
      <c r="N133" s="369"/>
      <c r="O133" s="369"/>
      <c r="P133" s="369"/>
      <c r="Q133" s="369"/>
      <c r="R133" s="369"/>
      <c r="S133" s="369"/>
      <c r="T133" s="369"/>
    </row>
    <row r="134" spans="1:20">
      <c r="A134" s="369"/>
      <c r="B134" s="277" t="s">
        <v>27</v>
      </c>
      <c r="C134" s="34">
        <v>0.21</v>
      </c>
      <c r="D134" s="210">
        <v>67296</v>
      </c>
      <c r="E134" s="37">
        <v>1.23</v>
      </c>
      <c r="F134" s="37">
        <v>2.75</v>
      </c>
      <c r="G134" s="369"/>
      <c r="H134" s="369"/>
      <c r="I134" s="369"/>
      <c r="J134" s="369"/>
      <c r="K134" s="369"/>
      <c r="L134" s="369"/>
      <c r="M134" s="369"/>
      <c r="N134" s="369"/>
      <c r="O134" s="369"/>
      <c r="P134" s="369"/>
      <c r="Q134" s="369"/>
      <c r="R134" s="369"/>
      <c r="S134" s="369"/>
      <c r="T134" s="369"/>
    </row>
    <row r="135" spans="1:20">
      <c r="A135" s="369"/>
      <c r="B135" s="277" t="s">
        <v>19</v>
      </c>
      <c r="C135" s="34">
        <v>0.21</v>
      </c>
      <c r="D135" s="210">
        <v>67296</v>
      </c>
      <c r="E135" s="37">
        <v>1.23</v>
      </c>
      <c r="F135" s="37">
        <v>2.75</v>
      </c>
      <c r="G135" s="369"/>
      <c r="H135" s="369"/>
      <c r="I135" s="369"/>
      <c r="J135" s="369"/>
      <c r="K135" s="369"/>
      <c r="L135" s="369"/>
      <c r="M135" s="369"/>
      <c r="N135" s="369"/>
      <c r="O135" s="369"/>
      <c r="P135" s="369"/>
      <c r="Q135" s="369"/>
      <c r="R135" s="369"/>
      <c r="S135" s="369"/>
      <c r="T135" s="369"/>
    </row>
    <row r="136" spans="1:20">
      <c r="A136" s="369"/>
      <c r="B136" s="277" t="s">
        <v>29</v>
      </c>
      <c r="C136" s="34">
        <v>0.21</v>
      </c>
      <c r="D136" s="210">
        <v>67296</v>
      </c>
      <c r="E136" s="37">
        <v>1.23</v>
      </c>
      <c r="F136" s="37">
        <v>2.75</v>
      </c>
      <c r="G136" s="369"/>
      <c r="H136" s="369"/>
      <c r="I136" s="369"/>
      <c r="J136" s="369"/>
      <c r="K136" s="369"/>
      <c r="L136" s="369"/>
      <c r="M136" s="369"/>
      <c r="N136" s="369"/>
      <c r="O136" s="369"/>
      <c r="P136" s="369"/>
      <c r="Q136" s="369"/>
      <c r="R136" s="369"/>
      <c r="S136" s="369"/>
      <c r="T136" s="369"/>
    </row>
    <row r="137" spans="1:20">
      <c r="A137" s="369"/>
      <c r="B137" s="277" t="s">
        <v>33</v>
      </c>
      <c r="C137" s="34">
        <v>0.19</v>
      </c>
      <c r="D137" s="210">
        <v>67296</v>
      </c>
      <c r="E137" s="37">
        <v>1.23</v>
      </c>
      <c r="F137" s="37">
        <v>2.75</v>
      </c>
      <c r="G137" s="369"/>
      <c r="H137" s="369"/>
      <c r="I137" s="369"/>
      <c r="J137" s="369"/>
      <c r="K137" s="369"/>
      <c r="L137" s="369"/>
      <c r="M137" s="369"/>
      <c r="N137" s="369"/>
      <c r="O137" s="369"/>
      <c r="P137" s="369"/>
      <c r="Q137" s="369"/>
      <c r="R137" s="369"/>
      <c r="S137" s="369"/>
      <c r="T137" s="369"/>
    </row>
    <row r="138" spans="1:20">
      <c r="A138" s="369"/>
      <c r="B138" s="277" t="s">
        <v>28</v>
      </c>
      <c r="C138" s="34">
        <v>0.18</v>
      </c>
      <c r="D138" s="210">
        <v>72804</v>
      </c>
      <c r="E138" s="37">
        <v>1.2</v>
      </c>
      <c r="F138" s="37">
        <v>2.69</v>
      </c>
      <c r="G138" s="369"/>
      <c r="H138" s="369"/>
      <c r="I138" s="369"/>
      <c r="J138" s="369"/>
      <c r="K138" s="369"/>
      <c r="L138" s="369"/>
      <c r="M138" s="369"/>
      <c r="N138" s="369"/>
      <c r="O138" s="369"/>
      <c r="P138" s="369"/>
      <c r="Q138" s="369"/>
      <c r="R138" s="369"/>
      <c r="S138" s="369"/>
      <c r="T138" s="369"/>
    </row>
    <row r="139" spans="1:20">
      <c r="A139" s="369"/>
      <c r="B139" s="277" t="s">
        <v>8</v>
      </c>
      <c r="C139" s="34">
        <v>0.18</v>
      </c>
      <c r="D139" s="210">
        <v>67296</v>
      </c>
      <c r="E139" s="37">
        <v>1.23</v>
      </c>
      <c r="F139" s="37">
        <v>2.75</v>
      </c>
      <c r="G139" s="369"/>
      <c r="H139" s="369"/>
      <c r="I139" s="369"/>
      <c r="J139" s="369"/>
      <c r="K139" s="369"/>
      <c r="L139" s="369"/>
      <c r="M139" s="369"/>
      <c r="N139" s="369"/>
      <c r="O139" s="369"/>
      <c r="P139" s="369"/>
      <c r="Q139" s="369"/>
      <c r="R139" s="369"/>
      <c r="S139" s="369"/>
      <c r="T139" s="369"/>
    </row>
    <row r="140" spans="1:20">
      <c r="A140" s="369"/>
      <c r="B140" s="277" t="s">
        <v>31</v>
      </c>
      <c r="C140" s="34">
        <v>0.18</v>
      </c>
      <c r="D140" s="210">
        <v>67296</v>
      </c>
      <c r="E140" s="37">
        <v>1.23</v>
      </c>
      <c r="F140" s="37">
        <v>2.75</v>
      </c>
      <c r="G140" s="369"/>
      <c r="H140" s="369"/>
      <c r="I140" s="369"/>
      <c r="J140" s="369"/>
      <c r="K140" s="369"/>
      <c r="L140" s="369"/>
      <c r="M140" s="369"/>
      <c r="N140" s="369"/>
      <c r="O140" s="369"/>
      <c r="P140" s="369"/>
      <c r="Q140" s="369"/>
      <c r="R140" s="369"/>
      <c r="S140" s="369"/>
      <c r="T140" s="369"/>
    </row>
    <row r="141" spans="1:20">
      <c r="A141" s="369"/>
      <c r="B141" s="277" t="s">
        <v>32</v>
      </c>
      <c r="C141" s="34">
        <v>0.17</v>
      </c>
      <c r="D141" s="210">
        <v>67296</v>
      </c>
      <c r="E141" s="37">
        <v>1.23</v>
      </c>
      <c r="F141" s="37">
        <v>2.75</v>
      </c>
      <c r="G141" s="369"/>
      <c r="H141" s="369"/>
      <c r="I141" s="369"/>
      <c r="J141" s="369"/>
      <c r="K141" s="369"/>
      <c r="L141" s="369"/>
      <c r="M141" s="369"/>
      <c r="N141" s="369"/>
      <c r="O141" s="369"/>
      <c r="P141" s="369"/>
      <c r="Q141" s="369"/>
      <c r="R141" s="369"/>
      <c r="S141" s="369"/>
      <c r="T141" s="369"/>
    </row>
    <row r="142" spans="1:20">
      <c r="A142" s="369"/>
      <c r="B142" s="277" t="s">
        <v>30</v>
      </c>
      <c r="C142" s="34">
        <v>0.15</v>
      </c>
      <c r="D142" s="210">
        <v>67296</v>
      </c>
      <c r="E142" s="37">
        <v>1.23</v>
      </c>
      <c r="F142" s="37">
        <v>2.75</v>
      </c>
      <c r="G142" s="369"/>
      <c r="H142" s="369"/>
      <c r="I142" s="369"/>
      <c r="J142" s="369"/>
      <c r="K142" s="369"/>
      <c r="L142" s="369"/>
      <c r="M142" s="369"/>
      <c r="N142" s="369"/>
      <c r="O142" s="369"/>
      <c r="P142" s="369"/>
      <c r="Q142" s="369"/>
      <c r="R142" s="369"/>
      <c r="S142" s="369"/>
      <c r="T142" s="369"/>
    </row>
    <row r="143" spans="1:20">
      <c r="A143" s="369"/>
      <c r="B143" s="277" t="s">
        <v>34</v>
      </c>
      <c r="C143" s="34">
        <v>0.11</v>
      </c>
      <c r="D143" s="210">
        <v>67296</v>
      </c>
      <c r="E143" s="37">
        <v>1.23</v>
      </c>
      <c r="F143" s="37">
        <v>2.75</v>
      </c>
      <c r="G143" s="369"/>
      <c r="H143" s="369"/>
      <c r="I143" s="369"/>
      <c r="J143" s="369"/>
      <c r="K143" s="369"/>
      <c r="L143" s="369"/>
      <c r="M143" s="369"/>
      <c r="N143" s="369"/>
      <c r="O143" s="369"/>
      <c r="P143" s="369"/>
      <c r="Q143" s="369"/>
      <c r="R143" s="369"/>
      <c r="S143" s="369"/>
      <c r="T143" s="369"/>
    </row>
    <row r="145" spans="1:20" ht="14.25" customHeight="1">
      <c r="A145" s="391" t="s">
        <v>423</v>
      </c>
      <c r="B145" s="391"/>
      <c r="C145" s="391"/>
      <c r="D145" s="391"/>
      <c r="E145" s="391"/>
      <c r="F145" s="391"/>
      <c r="G145" s="391"/>
      <c r="H145" s="391"/>
      <c r="I145" s="362"/>
      <c r="J145" s="369"/>
      <c r="K145" s="369"/>
      <c r="L145" s="369"/>
      <c r="M145" s="369"/>
      <c r="N145" s="369"/>
      <c r="O145" s="369"/>
      <c r="P145" s="369"/>
      <c r="Q145" s="369"/>
      <c r="R145" s="369"/>
      <c r="S145" s="369"/>
      <c r="T145" s="369"/>
    </row>
    <row r="146" spans="1:20">
      <c r="A146" s="391" t="s">
        <v>424</v>
      </c>
      <c r="B146" s="391"/>
      <c r="C146" s="391"/>
      <c r="D146" s="391"/>
      <c r="E146" s="391"/>
      <c r="F146" s="391"/>
      <c r="G146" s="391"/>
      <c r="H146" s="391"/>
      <c r="I146" s="362"/>
      <c r="J146" s="369"/>
      <c r="K146" s="369"/>
      <c r="L146" s="369"/>
      <c r="M146" s="369"/>
      <c r="N146" s="369"/>
      <c r="O146" s="369"/>
      <c r="P146" s="369"/>
      <c r="Q146" s="369"/>
      <c r="R146" s="369"/>
      <c r="S146" s="369"/>
      <c r="T146" s="369"/>
    </row>
    <row r="149" spans="1:20" s="75" customFormat="1">
      <c r="A149" s="390" t="s">
        <v>425</v>
      </c>
      <c r="B149" s="390"/>
      <c r="C149" s="390"/>
      <c r="D149" s="390"/>
      <c r="E149" s="390"/>
      <c r="F149" s="390"/>
      <c r="G149" s="390"/>
      <c r="H149" s="390"/>
      <c r="I149" s="390"/>
      <c r="J149" s="363"/>
      <c r="K149" s="363"/>
      <c r="L149" s="363"/>
      <c r="M149" s="363"/>
      <c r="N149" s="363"/>
      <c r="O149" s="363"/>
      <c r="P149" s="363"/>
      <c r="Q149" s="363"/>
      <c r="R149" s="363"/>
      <c r="S149" s="363"/>
      <c r="T149" s="363"/>
    </row>
    <row r="151" spans="1:20">
      <c r="A151" s="369"/>
      <c r="B151" s="404" t="s">
        <v>426</v>
      </c>
      <c r="C151" s="404"/>
      <c r="D151" s="40"/>
      <c r="E151" s="40"/>
      <c r="F151" s="40"/>
      <c r="G151" s="369"/>
      <c r="H151" s="369"/>
      <c r="I151" s="369"/>
      <c r="J151" s="369"/>
      <c r="K151" s="369"/>
      <c r="L151" s="369"/>
      <c r="M151" s="369"/>
      <c r="N151" s="369"/>
      <c r="O151" s="369"/>
      <c r="P151" s="369"/>
      <c r="Q151" s="369"/>
      <c r="R151" s="369"/>
      <c r="S151" s="369"/>
      <c r="T151" s="369"/>
    </row>
    <row r="152" spans="1:20" ht="60">
      <c r="A152" s="369"/>
      <c r="B152" s="28" t="s">
        <v>427</v>
      </c>
      <c r="C152" s="28" t="s">
        <v>428</v>
      </c>
      <c r="D152" s="240" t="s">
        <v>426</v>
      </c>
      <c r="E152" s="28" t="s">
        <v>429</v>
      </c>
      <c r="F152" s="28" t="s">
        <v>430</v>
      </c>
      <c r="G152" s="28" t="s">
        <v>431</v>
      </c>
      <c r="H152" s="18" t="s">
        <v>14</v>
      </c>
      <c r="I152" s="18"/>
      <c r="J152" s="369"/>
      <c r="K152" s="369"/>
      <c r="L152" s="369"/>
      <c r="M152" s="369"/>
      <c r="N152" s="369"/>
      <c r="O152" s="369"/>
      <c r="P152" s="369"/>
      <c r="Q152" s="369"/>
      <c r="R152" s="369"/>
      <c r="S152" s="369"/>
      <c r="T152" s="369"/>
    </row>
    <row r="153" spans="1:20">
      <c r="A153" s="277" t="s">
        <v>34</v>
      </c>
      <c r="B153" s="210">
        <v>6043</v>
      </c>
      <c r="C153" s="210">
        <v>1058</v>
      </c>
      <c r="D153" s="242">
        <v>7101</v>
      </c>
      <c r="E153" s="210">
        <v>10094</v>
      </c>
      <c r="F153" s="23">
        <v>0.7</v>
      </c>
      <c r="G153" s="41">
        <f t="shared" ref="G153:G164" si="1">F153-15%</f>
        <v>0.54999999999999993</v>
      </c>
      <c r="H153" s="6"/>
      <c r="I153" s="349"/>
      <c r="J153" s="369"/>
      <c r="K153" s="369"/>
      <c r="L153" s="369"/>
      <c r="M153" s="369"/>
      <c r="N153" s="369"/>
      <c r="O153" s="369"/>
      <c r="P153" s="369"/>
      <c r="Q153" s="369"/>
      <c r="R153" s="369"/>
      <c r="S153" s="369"/>
      <c r="T153" s="369"/>
    </row>
    <row r="154" spans="1:20">
      <c r="A154" s="277" t="s">
        <v>30</v>
      </c>
      <c r="B154" s="210">
        <v>8640</v>
      </c>
      <c r="C154" s="210">
        <v>1825</v>
      </c>
      <c r="D154" s="242">
        <v>10465</v>
      </c>
      <c r="E154" s="210">
        <v>10094</v>
      </c>
      <c r="F154" s="23">
        <v>1.04</v>
      </c>
      <c r="G154" s="41">
        <f t="shared" si="1"/>
        <v>0.89</v>
      </c>
      <c r="H154" s="6"/>
      <c r="I154" s="349"/>
      <c r="J154" s="369"/>
      <c r="K154" s="369"/>
      <c r="L154" s="369"/>
      <c r="M154" s="369"/>
      <c r="N154" s="369"/>
      <c r="O154" s="369"/>
      <c r="P154" s="369"/>
      <c r="Q154" s="369"/>
      <c r="R154" s="369"/>
      <c r="S154" s="369"/>
      <c r="T154" s="369"/>
    </row>
    <row r="155" spans="1:20">
      <c r="A155" s="277" t="s">
        <v>32</v>
      </c>
      <c r="B155" s="210">
        <v>9838</v>
      </c>
      <c r="C155" s="210">
        <v>2126</v>
      </c>
      <c r="D155" s="242">
        <v>11964</v>
      </c>
      <c r="E155" s="210">
        <v>10094</v>
      </c>
      <c r="F155" s="23">
        <v>1.19</v>
      </c>
      <c r="G155" s="41">
        <f t="shared" si="1"/>
        <v>1.04</v>
      </c>
      <c r="H155" s="6"/>
      <c r="I155" s="349"/>
      <c r="J155" s="369"/>
      <c r="K155" s="369"/>
      <c r="L155" s="369"/>
      <c r="M155" s="369"/>
      <c r="N155" s="369"/>
      <c r="O155" s="369"/>
      <c r="P155" s="369"/>
      <c r="Q155" s="369"/>
      <c r="R155" s="369"/>
      <c r="S155" s="369"/>
      <c r="T155" s="369"/>
    </row>
    <row r="156" spans="1:20">
      <c r="A156" s="277" t="s">
        <v>31</v>
      </c>
      <c r="B156" s="210">
        <v>9833</v>
      </c>
      <c r="C156" s="210">
        <v>2221</v>
      </c>
      <c r="D156" s="242">
        <v>12054</v>
      </c>
      <c r="E156" s="210">
        <v>10094</v>
      </c>
      <c r="F156" s="23">
        <v>1.19</v>
      </c>
      <c r="G156" s="41">
        <f t="shared" si="1"/>
        <v>1.04</v>
      </c>
      <c r="H156" s="6"/>
      <c r="I156" s="349"/>
      <c r="J156" s="369"/>
      <c r="K156" s="369"/>
      <c r="L156" s="369"/>
      <c r="M156" s="369"/>
      <c r="N156" s="369"/>
      <c r="O156" s="369"/>
      <c r="P156" s="369"/>
      <c r="Q156" s="369"/>
      <c r="R156" s="369"/>
      <c r="S156" s="369"/>
      <c r="T156" s="369"/>
    </row>
    <row r="157" spans="1:20">
      <c r="A157" s="277" t="s">
        <v>8</v>
      </c>
      <c r="B157" s="210">
        <v>9855</v>
      </c>
      <c r="C157" s="210">
        <v>2212</v>
      </c>
      <c r="D157" s="252">
        <v>12067</v>
      </c>
      <c r="E157" s="210">
        <v>10094</v>
      </c>
      <c r="F157" s="23">
        <v>1.2</v>
      </c>
      <c r="G157" s="41">
        <f t="shared" si="1"/>
        <v>1.05</v>
      </c>
      <c r="H157" s="6"/>
      <c r="I157" s="349"/>
      <c r="J157" s="369"/>
      <c r="K157" s="369"/>
      <c r="L157" s="369"/>
      <c r="M157" s="369"/>
      <c r="N157" s="369"/>
      <c r="O157" s="369"/>
      <c r="P157" s="369"/>
      <c r="Q157" s="369"/>
      <c r="R157" s="369"/>
      <c r="S157" s="369"/>
      <c r="T157" s="369"/>
    </row>
    <row r="158" spans="1:20">
      <c r="A158" s="277" t="s">
        <v>24</v>
      </c>
      <c r="B158" s="210">
        <v>10548</v>
      </c>
      <c r="C158" s="210">
        <v>2567</v>
      </c>
      <c r="D158" s="242">
        <v>13115</v>
      </c>
      <c r="E158" s="210">
        <v>9377</v>
      </c>
      <c r="F158" s="23">
        <v>1.4</v>
      </c>
      <c r="G158" s="41">
        <f t="shared" si="1"/>
        <v>1.25</v>
      </c>
      <c r="H158" s="6"/>
      <c r="I158" s="349"/>
      <c r="J158" s="369"/>
      <c r="K158" s="369"/>
      <c r="L158" s="369"/>
      <c r="M158" s="369"/>
      <c r="N158" s="369"/>
      <c r="O158" s="369"/>
      <c r="P158" s="369"/>
      <c r="Q158" s="369"/>
      <c r="R158" s="369"/>
      <c r="S158" s="369"/>
      <c r="T158" s="369"/>
    </row>
    <row r="159" spans="1:20">
      <c r="A159" s="277" t="s">
        <v>33</v>
      </c>
      <c r="B159" s="210">
        <v>10574</v>
      </c>
      <c r="C159" s="210">
        <v>2564</v>
      </c>
      <c r="D159" s="242">
        <v>13138</v>
      </c>
      <c r="E159" s="210">
        <v>10094</v>
      </c>
      <c r="F159" s="23">
        <v>1.3</v>
      </c>
      <c r="G159" s="41">
        <f t="shared" si="1"/>
        <v>1.1500000000000001</v>
      </c>
      <c r="H159" s="6"/>
      <c r="I159" s="349"/>
      <c r="J159" s="369"/>
      <c r="K159" s="369"/>
      <c r="L159" s="369"/>
      <c r="M159" s="369"/>
      <c r="N159" s="369"/>
      <c r="O159" s="369"/>
      <c r="P159" s="369"/>
      <c r="Q159" s="369"/>
      <c r="R159" s="369"/>
      <c r="S159" s="369"/>
      <c r="T159" s="369"/>
    </row>
    <row r="160" spans="1:20">
      <c r="A160" s="277" t="s">
        <v>15</v>
      </c>
      <c r="B160" s="210">
        <v>10433</v>
      </c>
      <c r="C160" s="210">
        <v>2709</v>
      </c>
      <c r="D160" s="242">
        <v>13142</v>
      </c>
      <c r="E160" s="210">
        <v>8646</v>
      </c>
      <c r="F160" s="23">
        <v>1.52</v>
      </c>
      <c r="G160" s="41">
        <f t="shared" si="1"/>
        <v>1.37</v>
      </c>
      <c r="H160" s="6"/>
      <c r="I160" s="349"/>
      <c r="J160" s="369"/>
      <c r="K160" s="369"/>
      <c r="L160" s="369"/>
      <c r="M160" s="369"/>
      <c r="N160" s="369"/>
      <c r="O160" s="369"/>
      <c r="P160" s="369"/>
      <c r="Q160" s="369"/>
      <c r="R160" s="369"/>
      <c r="S160" s="369"/>
      <c r="T160" s="369"/>
    </row>
    <row r="161" spans="1:20" s="207" customFormat="1">
      <c r="A161" s="277" t="s">
        <v>28</v>
      </c>
      <c r="B161" s="210">
        <v>10603</v>
      </c>
      <c r="C161" s="210">
        <v>2648</v>
      </c>
      <c r="D161" s="242">
        <v>13251</v>
      </c>
      <c r="E161" s="210">
        <v>10921</v>
      </c>
      <c r="F161" s="23">
        <v>1.21</v>
      </c>
      <c r="G161" s="41">
        <f t="shared" si="1"/>
        <v>1.06</v>
      </c>
      <c r="H161" s="6"/>
      <c r="I161" s="349"/>
      <c r="J161" s="369"/>
      <c r="K161" s="369"/>
      <c r="L161" s="369"/>
      <c r="M161" s="369"/>
      <c r="N161" s="369"/>
      <c r="O161" s="369"/>
      <c r="P161" s="369"/>
      <c r="Q161" s="369"/>
      <c r="R161" s="369"/>
      <c r="S161" s="369"/>
      <c r="T161" s="369"/>
    </row>
    <row r="162" spans="1:20">
      <c r="A162" s="29" t="s">
        <v>26</v>
      </c>
      <c r="B162" s="216">
        <v>10505</v>
      </c>
      <c r="C162" s="216">
        <v>2802</v>
      </c>
      <c r="D162" s="253"/>
      <c r="E162" s="216">
        <v>8169</v>
      </c>
      <c r="F162" s="30">
        <v>1.63</v>
      </c>
      <c r="G162" s="42">
        <f>F162-15%</f>
        <v>1.48</v>
      </c>
      <c r="H162" s="253">
        <v>13307</v>
      </c>
      <c r="I162" s="349"/>
      <c r="J162" s="369"/>
      <c r="K162" s="369"/>
      <c r="L162" s="369"/>
      <c r="M162" s="369"/>
      <c r="N162" s="369"/>
      <c r="O162" s="369"/>
      <c r="P162" s="369"/>
      <c r="Q162" s="369"/>
      <c r="R162" s="369"/>
      <c r="S162" s="369"/>
      <c r="T162" s="369"/>
    </row>
    <row r="163" spans="1:20">
      <c r="A163" s="277" t="s">
        <v>21</v>
      </c>
      <c r="B163" s="210">
        <v>11076</v>
      </c>
      <c r="C163" s="210">
        <v>2979</v>
      </c>
      <c r="D163" s="242">
        <v>14055</v>
      </c>
      <c r="E163" s="241">
        <v>8805</v>
      </c>
      <c r="F163" s="23">
        <v>1.6</v>
      </c>
      <c r="G163" s="41">
        <f t="shared" si="1"/>
        <v>1.4500000000000002</v>
      </c>
      <c r="H163" s="6"/>
      <c r="I163" s="349"/>
      <c r="J163" s="369"/>
      <c r="K163" s="369"/>
      <c r="L163" s="369"/>
      <c r="M163" s="369"/>
      <c r="N163" s="369"/>
      <c r="O163" s="369"/>
      <c r="P163" s="369"/>
      <c r="Q163" s="369"/>
      <c r="R163" s="369"/>
      <c r="S163" s="369"/>
      <c r="T163" s="369"/>
    </row>
    <row r="164" spans="1:20">
      <c r="A164" s="277" t="s">
        <v>23</v>
      </c>
      <c r="B164" s="210">
        <v>11103</v>
      </c>
      <c r="C164" s="210">
        <v>3000</v>
      </c>
      <c r="D164" s="242">
        <v>14103</v>
      </c>
      <c r="E164" s="210">
        <v>7498</v>
      </c>
      <c r="F164" s="23">
        <v>1.88</v>
      </c>
      <c r="G164" s="41">
        <f t="shared" si="1"/>
        <v>1.73</v>
      </c>
      <c r="H164" s="6"/>
      <c r="I164" s="349"/>
      <c r="J164" s="369"/>
      <c r="K164" s="369"/>
      <c r="L164" s="369"/>
      <c r="M164" s="369"/>
      <c r="N164" s="369"/>
      <c r="O164" s="369"/>
      <c r="P164" s="369"/>
      <c r="Q164" s="369"/>
      <c r="R164" s="369"/>
      <c r="S164" s="369"/>
      <c r="T164" s="369"/>
    </row>
    <row r="165" spans="1:20">
      <c r="A165" s="277" t="s">
        <v>22</v>
      </c>
      <c r="B165" s="210">
        <v>11256</v>
      </c>
      <c r="C165" s="210">
        <v>2863</v>
      </c>
      <c r="D165" s="242">
        <v>14119</v>
      </c>
      <c r="E165" s="210">
        <v>9377</v>
      </c>
      <c r="F165" s="23">
        <v>1.51</v>
      </c>
      <c r="G165" s="41">
        <v>1.36</v>
      </c>
      <c r="H165" s="6"/>
      <c r="I165" s="349"/>
      <c r="J165" s="369"/>
      <c r="K165" s="369"/>
      <c r="L165" s="369"/>
      <c r="M165" s="369"/>
      <c r="N165" s="369"/>
      <c r="O165" s="369"/>
      <c r="P165" s="369"/>
      <c r="Q165" s="369"/>
      <c r="R165" s="369"/>
      <c r="S165" s="369"/>
      <c r="T165" s="369"/>
    </row>
    <row r="166" spans="1:20">
      <c r="A166" s="277" t="s">
        <v>25</v>
      </c>
      <c r="B166" s="210">
        <v>11362</v>
      </c>
      <c r="C166" s="210">
        <v>2829</v>
      </c>
      <c r="D166" s="242">
        <v>14191</v>
      </c>
      <c r="E166" s="210">
        <v>10094</v>
      </c>
      <c r="F166" s="23">
        <v>1.41</v>
      </c>
      <c r="G166" s="41">
        <f t="shared" ref="G166:G173" si="2">F166-15%</f>
        <v>1.26</v>
      </c>
      <c r="H166" s="6"/>
      <c r="I166" s="349"/>
      <c r="J166" s="369"/>
      <c r="K166" s="369"/>
      <c r="L166" s="369"/>
      <c r="M166" s="369"/>
      <c r="N166" s="369"/>
      <c r="O166" s="369"/>
      <c r="P166" s="369"/>
      <c r="Q166" s="369"/>
      <c r="R166" s="369"/>
      <c r="S166" s="369"/>
      <c r="T166" s="369"/>
    </row>
    <row r="167" spans="1:20">
      <c r="A167" s="277" t="s">
        <v>27</v>
      </c>
      <c r="B167" s="210">
        <v>11384</v>
      </c>
      <c r="C167" s="210">
        <v>2862</v>
      </c>
      <c r="D167" s="242">
        <v>14246</v>
      </c>
      <c r="E167" s="210">
        <v>10094</v>
      </c>
      <c r="F167" s="23">
        <v>1.41</v>
      </c>
      <c r="G167" s="41">
        <f t="shared" si="2"/>
        <v>1.26</v>
      </c>
      <c r="H167" s="6"/>
      <c r="I167" s="349"/>
      <c r="J167" s="369"/>
      <c r="K167" s="369"/>
      <c r="L167" s="369"/>
      <c r="M167" s="369"/>
      <c r="N167" s="369"/>
      <c r="O167" s="369"/>
      <c r="P167" s="369"/>
      <c r="Q167" s="369"/>
      <c r="R167" s="369"/>
      <c r="S167" s="369"/>
      <c r="T167" s="369"/>
    </row>
    <row r="168" spans="1:20">
      <c r="A168" s="277" t="s">
        <v>29</v>
      </c>
      <c r="B168" s="210">
        <v>11424</v>
      </c>
      <c r="C168" s="210">
        <v>2879</v>
      </c>
      <c r="D168" s="242">
        <v>14303</v>
      </c>
      <c r="E168" s="210">
        <v>10094</v>
      </c>
      <c r="F168" s="23">
        <v>1.42</v>
      </c>
      <c r="G168" s="41">
        <f t="shared" si="2"/>
        <v>1.27</v>
      </c>
      <c r="H168" s="6"/>
      <c r="I168" s="349"/>
      <c r="J168" s="369"/>
      <c r="K168" s="369"/>
      <c r="L168" s="369"/>
      <c r="M168" s="369"/>
      <c r="N168" s="369"/>
      <c r="O168" s="369"/>
      <c r="P168" s="369"/>
      <c r="Q168" s="369"/>
      <c r="R168" s="369"/>
      <c r="S168" s="369"/>
      <c r="T168" s="369"/>
    </row>
    <row r="169" spans="1:20">
      <c r="A169" s="277" t="s">
        <v>19</v>
      </c>
      <c r="B169" s="210">
        <v>11730</v>
      </c>
      <c r="C169" s="210">
        <v>2975</v>
      </c>
      <c r="D169" s="242">
        <v>14705</v>
      </c>
      <c r="E169" s="210">
        <v>10094</v>
      </c>
      <c r="F169" s="23">
        <v>1.46</v>
      </c>
      <c r="G169" s="41">
        <f t="shared" si="2"/>
        <v>1.31</v>
      </c>
      <c r="H169" s="6"/>
      <c r="I169" s="349"/>
      <c r="J169" s="369"/>
      <c r="K169" s="369"/>
      <c r="L169" s="369"/>
      <c r="M169" s="369"/>
      <c r="N169" s="369"/>
      <c r="O169" s="369"/>
      <c r="P169" s="369"/>
      <c r="Q169" s="369"/>
      <c r="R169" s="369"/>
      <c r="S169" s="369"/>
      <c r="T169" s="369"/>
    </row>
    <row r="170" spans="1:20">
      <c r="A170" s="277" t="s">
        <v>17</v>
      </c>
      <c r="B170" s="210">
        <v>11894</v>
      </c>
      <c r="C170" s="210">
        <v>2964</v>
      </c>
      <c r="D170" s="242">
        <v>14858</v>
      </c>
      <c r="E170" s="210">
        <v>9377</v>
      </c>
      <c r="F170" s="23">
        <v>1.58</v>
      </c>
      <c r="G170" s="41">
        <f t="shared" si="2"/>
        <v>1.4300000000000002</v>
      </c>
      <c r="H170" s="6"/>
      <c r="I170" s="349"/>
      <c r="J170" s="369"/>
      <c r="K170" s="369"/>
      <c r="L170" s="369"/>
      <c r="M170" s="369"/>
      <c r="N170" s="369"/>
      <c r="O170" s="369"/>
      <c r="P170" s="369"/>
      <c r="Q170" s="369"/>
      <c r="R170" s="369"/>
      <c r="S170" s="369"/>
      <c r="T170" s="369"/>
    </row>
    <row r="171" spans="1:20">
      <c r="A171" s="277" t="s">
        <v>16</v>
      </c>
      <c r="B171" s="210">
        <v>12042</v>
      </c>
      <c r="C171" s="210">
        <v>3064</v>
      </c>
      <c r="D171" s="242">
        <v>15106</v>
      </c>
      <c r="E171" s="241">
        <v>9377</v>
      </c>
      <c r="F171" s="23">
        <v>1.61</v>
      </c>
      <c r="G171" s="41">
        <f t="shared" si="2"/>
        <v>1.4600000000000002</v>
      </c>
      <c r="H171" s="6"/>
      <c r="I171" s="349"/>
      <c r="J171" s="369"/>
      <c r="K171" s="369"/>
      <c r="L171" s="369"/>
      <c r="M171" s="369"/>
      <c r="N171" s="369"/>
      <c r="O171" s="369"/>
      <c r="P171" s="369"/>
      <c r="Q171" s="369"/>
      <c r="R171" s="369"/>
      <c r="S171" s="369"/>
      <c r="T171" s="369"/>
    </row>
    <row r="172" spans="1:20">
      <c r="A172" s="277" t="s">
        <v>18</v>
      </c>
      <c r="B172" s="210">
        <v>12437</v>
      </c>
      <c r="C172" s="210">
        <v>3203</v>
      </c>
      <c r="D172" s="242">
        <v>15640</v>
      </c>
      <c r="E172" s="210">
        <v>10094</v>
      </c>
      <c r="F172" s="23">
        <v>1.55</v>
      </c>
      <c r="G172" s="41">
        <f t="shared" si="2"/>
        <v>1.4000000000000001</v>
      </c>
      <c r="H172" s="6"/>
      <c r="I172" s="349"/>
      <c r="J172" s="369"/>
      <c r="K172" s="369"/>
      <c r="L172" s="369"/>
      <c r="M172" s="369"/>
      <c r="N172" s="369"/>
      <c r="O172" s="369"/>
      <c r="P172" s="369"/>
      <c r="Q172" s="369"/>
      <c r="R172" s="369"/>
      <c r="S172" s="369"/>
      <c r="T172" s="369"/>
    </row>
    <row r="173" spans="1:20">
      <c r="A173" s="277" t="s">
        <v>20</v>
      </c>
      <c r="B173" s="210">
        <v>12631</v>
      </c>
      <c r="C173" s="210">
        <v>3228</v>
      </c>
      <c r="D173" s="242">
        <v>15859</v>
      </c>
      <c r="E173" s="210">
        <v>10094</v>
      </c>
      <c r="F173" s="23">
        <v>1.57</v>
      </c>
      <c r="G173" s="41">
        <f t="shared" si="2"/>
        <v>1.4200000000000002</v>
      </c>
      <c r="H173" s="6"/>
      <c r="I173" s="349"/>
      <c r="J173" s="369"/>
      <c r="K173" s="369"/>
      <c r="L173" s="369"/>
      <c r="M173" s="369"/>
      <c r="N173" s="369"/>
      <c r="O173" s="369"/>
      <c r="P173" s="369"/>
      <c r="Q173" s="369"/>
      <c r="R173" s="369"/>
      <c r="S173" s="369"/>
      <c r="T173" s="369"/>
    </row>
    <row r="174" spans="1:20">
      <c r="A174" s="369"/>
      <c r="B174" s="372"/>
      <c r="C174" s="369"/>
      <c r="D174" s="242"/>
      <c r="E174" s="369"/>
      <c r="F174" s="369"/>
      <c r="G174" s="369"/>
      <c r="H174" s="369"/>
      <c r="I174" s="369"/>
      <c r="J174" s="369"/>
      <c r="K174" s="369"/>
      <c r="L174" s="369"/>
      <c r="M174" s="369"/>
      <c r="N174" s="369"/>
      <c r="O174" s="369"/>
      <c r="P174" s="369"/>
      <c r="Q174" s="369"/>
      <c r="R174" s="369"/>
      <c r="S174" s="369"/>
      <c r="T174" s="369"/>
    </row>
    <row r="176" spans="1:20" ht="39.450000000000003" customHeight="1">
      <c r="A176" s="391" t="s">
        <v>432</v>
      </c>
      <c r="B176" s="391"/>
      <c r="C176" s="391"/>
      <c r="D176" s="391"/>
      <c r="E176" s="391"/>
      <c r="F176" s="391"/>
      <c r="G176" s="391"/>
      <c r="H176" s="391"/>
      <c r="I176" s="362"/>
      <c r="J176" s="369"/>
      <c r="K176" s="369"/>
      <c r="L176" s="369"/>
      <c r="M176" s="369"/>
      <c r="N176" s="369"/>
      <c r="O176" s="369"/>
      <c r="P176" s="369"/>
      <c r="Q176" s="369"/>
      <c r="R176" s="369"/>
      <c r="S176" s="369"/>
      <c r="T176" s="369"/>
    </row>
    <row r="177" spans="1:20">
      <c r="A177" s="391" t="s">
        <v>433</v>
      </c>
      <c r="B177" s="391"/>
      <c r="C177" s="391"/>
      <c r="D177" s="391"/>
      <c r="E177" s="391"/>
      <c r="F177" s="391"/>
      <c r="G177" s="391"/>
      <c r="H177" s="391"/>
      <c r="I177" s="362"/>
      <c r="J177" s="369"/>
      <c r="K177" s="369"/>
      <c r="L177" s="369"/>
      <c r="M177" s="369"/>
      <c r="N177" s="369"/>
      <c r="O177" s="369"/>
      <c r="P177" s="369"/>
      <c r="Q177" s="369"/>
      <c r="R177" s="369"/>
      <c r="S177" s="369"/>
      <c r="T177" s="369"/>
    </row>
  </sheetData>
  <sortState ref="B46:F68">
    <sortCondition descending="1" ref="C46:C68"/>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9"/>
  <sheetViews>
    <sheetView workbookViewId="0">
      <selection activeCell="A3" sqref="A3"/>
    </sheetView>
  </sheetViews>
  <sheetFormatPr defaultRowHeight="14.4"/>
  <cols>
    <col min="2" max="2" width="18.5546875" bestFit="1" customWidth="1"/>
    <col min="3" max="3" width="10.6640625" bestFit="1" customWidth="1"/>
  </cols>
  <sheetData>
    <row r="1" spans="1:16" s="75" customFormat="1">
      <c r="A1" s="390" t="s">
        <v>434</v>
      </c>
      <c r="B1" s="390"/>
      <c r="C1" s="390"/>
      <c r="D1" s="390"/>
      <c r="E1" s="390"/>
      <c r="F1" s="390"/>
      <c r="G1" s="390"/>
      <c r="H1" s="390"/>
      <c r="I1" s="390"/>
      <c r="J1" s="363"/>
      <c r="K1" s="247"/>
      <c r="L1" s="247"/>
      <c r="M1" s="247"/>
      <c r="N1" s="247"/>
      <c r="O1" s="247"/>
      <c r="P1" s="247"/>
    </row>
    <row r="2" spans="1:16" s="292" customFormat="1">
      <c r="A2" s="369"/>
      <c r="B2" s="369"/>
      <c r="C2" s="369"/>
      <c r="D2" s="369"/>
      <c r="E2" s="369"/>
      <c r="F2" s="369"/>
      <c r="G2" s="369"/>
      <c r="H2" s="369"/>
      <c r="I2" s="369"/>
      <c r="J2" s="369"/>
      <c r="K2" s="18"/>
      <c r="L2" s="18"/>
      <c r="M2" s="18"/>
      <c r="N2" s="18"/>
      <c r="O2" s="18"/>
      <c r="P2" s="18"/>
    </row>
    <row r="3" spans="1:16" s="292" customFormat="1" ht="24">
      <c r="A3" s="369"/>
      <c r="B3" s="369"/>
      <c r="C3" s="358" t="s">
        <v>78</v>
      </c>
      <c r="D3" s="358" t="s">
        <v>215</v>
      </c>
      <c r="E3" s="369" t="s">
        <v>14</v>
      </c>
      <c r="F3" s="369" t="s">
        <v>435</v>
      </c>
      <c r="G3" s="369" t="s">
        <v>436</v>
      </c>
      <c r="H3" s="369"/>
      <c r="I3" s="369"/>
      <c r="J3" s="369"/>
      <c r="K3" s="18"/>
      <c r="L3" s="18"/>
      <c r="M3" s="18"/>
      <c r="N3" s="18"/>
      <c r="O3" s="18"/>
      <c r="P3" s="18"/>
    </row>
    <row r="4" spans="1:16" s="292" customFormat="1">
      <c r="A4" s="369"/>
      <c r="B4" s="211" t="s">
        <v>22</v>
      </c>
      <c r="C4" s="300">
        <v>2.5000000000000001E-2</v>
      </c>
      <c r="D4" s="175">
        <v>0.4</v>
      </c>
      <c r="E4" s="369"/>
      <c r="F4" s="183">
        <v>4.3999999999999997E-2</v>
      </c>
      <c r="G4" s="183">
        <v>5.7000000000000002E-2</v>
      </c>
      <c r="H4" s="369"/>
      <c r="I4" s="369"/>
      <c r="J4" s="369"/>
      <c r="K4" s="18"/>
      <c r="L4" s="18"/>
      <c r="M4" s="18"/>
      <c r="N4" s="18"/>
      <c r="O4" s="18"/>
      <c r="P4" s="18"/>
    </row>
    <row r="5" spans="1:16" s="292" customFormat="1">
      <c r="A5" s="369"/>
      <c r="B5" s="211" t="s">
        <v>73</v>
      </c>
      <c r="C5" s="300">
        <v>2.5000000000000001E-2</v>
      </c>
      <c r="D5" s="175">
        <v>0.8</v>
      </c>
      <c r="E5" s="369"/>
      <c r="F5" s="183">
        <v>4.3999999999999997E-2</v>
      </c>
      <c r="G5" s="183">
        <v>5.7000000000000002E-2</v>
      </c>
      <c r="H5" s="369"/>
      <c r="I5" s="369"/>
      <c r="J5" s="369"/>
      <c r="K5" s="18"/>
      <c r="L5" s="18"/>
      <c r="M5" s="18"/>
      <c r="N5" s="18"/>
      <c r="O5" s="18"/>
      <c r="P5" s="18"/>
    </row>
    <row r="6" spans="1:16" s="292" customFormat="1">
      <c r="A6" s="369"/>
      <c r="B6" s="211" t="s">
        <v>17</v>
      </c>
      <c r="C6" s="300">
        <v>2.8000000000000001E-2</v>
      </c>
      <c r="D6" s="175">
        <v>0.5</v>
      </c>
      <c r="E6" s="369"/>
      <c r="F6" s="183">
        <v>4.3999999999999997E-2</v>
      </c>
      <c r="G6" s="183">
        <v>5.7000000000000002E-2</v>
      </c>
      <c r="H6" s="369"/>
      <c r="I6" s="369"/>
      <c r="J6" s="369"/>
      <c r="K6" s="18"/>
      <c r="L6" s="18"/>
      <c r="M6" s="18"/>
      <c r="N6" s="18"/>
      <c r="O6" s="18"/>
      <c r="P6" s="18"/>
    </row>
    <row r="7" spans="1:16" s="292" customFormat="1">
      <c r="A7" s="369"/>
      <c r="B7" s="211" t="s">
        <v>27</v>
      </c>
      <c r="C7" s="300">
        <v>2.9000000000000001E-2</v>
      </c>
      <c r="D7" s="175">
        <v>0.5</v>
      </c>
      <c r="E7" s="369"/>
      <c r="F7" s="183">
        <v>4.3999999999999997E-2</v>
      </c>
      <c r="G7" s="183">
        <v>5.7000000000000002E-2</v>
      </c>
      <c r="H7" s="369"/>
      <c r="I7" s="369"/>
      <c r="J7" s="369"/>
      <c r="K7" s="18"/>
      <c r="L7" s="18"/>
      <c r="M7" s="18"/>
      <c r="N7" s="18"/>
      <c r="O7" s="18"/>
      <c r="P7" s="18"/>
    </row>
    <row r="8" spans="1:16" s="292" customFormat="1">
      <c r="A8" s="369"/>
      <c r="B8" s="212" t="s">
        <v>24</v>
      </c>
      <c r="C8" s="300">
        <v>3.3000000000000002E-2</v>
      </c>
      <c r="D8" s="175">
        <v>0.5</v>
      </c>
      <c r="E8" s="369"/>
      <c r="F8" s="183">
        <v>4.3999999999999997E-2</v>
      </c>
      <c r="G8" s="183">
        <v>5.7000000000000002E-2</v>
      </c>
      <c r="H8" s="369"/>
      <c r="I8" s="369"/>
      <c r="J8" s="369"/>
      <c r="K8" s="18"/>
      <c r="L8" s="18"/>
      <c r="M8" s="18"/>
      <c r="N8" s="18"/>
      <c r="O8" s="18"/>
      <c r="P8" s="18"/>
    </row>
    <row r="9" spans="1:16" s="292" customFormat="1">
      <c r="A9" s="369"/>
      <c r="B9" s="211" t="s">
        <v>18</v>
      </c>
      <c r="C9" s="300">
        <v>3.4000000000000002E-2</v>
      </c>
      <c r="D9" s="175">
        <v>1</v>
      </c>
      <c r="E9" s="369"/>
      <c r="F9" s="183">
        <v>4.3999999999999997E-2</v>
      </c>
      <c r="G9" s="183">
        <v>5.7000000000000002E-2</v>
      </c>
      <c r="H9" s="369"/>
      <c r="I9" s="369"/>
      <c r="J9" s="369"/>
      <c r="K9" s="18"/>
      <c r="L9" s="18"/>
      <c r="M9" s="18"/>
      <c r="N9" s="18"/>
      <c r="O9" s="18"/>
      <c r="P9" s="18"/>
    </row>
    <row r="10" spans="1:16" s="292" customFormat="1">
      <c r="A10" s="369"/>
      <c r="B10" s="211" t="s">
        <v>25</v>
      </c>
      <c r="C10" s="300">
        <v>3.5000000000000003E-2</v>
      </c>
      <c r="D10" s="175">
        <v>0.6</v>
      </c>
      <c r="E10" s="369"/>
      <c r="F10" s="183">
        <v>4.3999999999999997E-2</v>
      </c>
      <c r="G10" s="183">
        <v>5.7000000000000002E-2</v>
      </c>
      <c r="H10" s="369"/>
      <c r="I10" s="369"/>
      <c r="J10" s="369"/>
      <c r="K10" s="18"/>
      <c r="L10" s="18"/>
      <c r="M10" s="18"/>
      <c r="N10" s="18"/>
      <c r="O10" s="18"/>
      <c r="P10" s="18"/>
    </row>
    <row r="11" spans="1:16" s="292" customFormat="1">
      <c r="A11" s="369"/>
      <c r="B11" s="212" t="s">
        <v>29</v>
      </c>
      <c r="C11" s="300">
        <v>3.5999999999999997E-2</v>
      </c>
      <c r="D11" s="175">
        <v>0.7</v>
      </c>
      <c r="E11" s="369"/>
      <c r="F11" s="183">
        <v>4.3999999999999997E-2</v>
      </c>
      <c r="G11" s="183">
        <v>5.7000000000000002E-2</v>
      </c>
      <c r="H11" s="369"/>
      <c r="I11" s="369"/>
      <c r="J11" s="369"/>
      <c r="K11" s="18"/>
      <c r="L11" s="18"/>
      <c r="M11" s="18"/>
      <c r="N11" s="18"/>
      <c r="O11" s="18"/>
      <c r="P11" s="18"/>
    </row>
    <row r="12" spans="1:16" s="292" customFormat="1">
      <c r="A12" s="369"/>
      <c r="B12" s="209" t="s">
        <v>15</v>
      </c>
      <c r="C12" s="300">
        <v>3.6999999999999998E-2</v>
      </c>
      <c r="D12" s="175">
        <v>1.3</v>
      </c>
      <c r="E12" s="369"/>
      <c r="F12" s="183">
        <v>4.3999999999999997E-2</v>
      </c>
      <c r="G12" s="183">
        <v>5.7000000000000002E-2</v>
      </c>
      <c r="H12" s="369"/>
      <c r="I12" s="369"/>
      <c r="J12" s="369"/>
      <c r="K12" s="18"/>
      <c r="L12" s="18"/>
      <c r="M12" s="18"/>
      <c r="N12" s="18"/>
      <c r="O12" s="18"/>
      <c r="P12" s="18"/>
    </row>
    <row r="13" spans="1:16" s="292" customFormat="1">
      <c r="A13" s="369"/>
      <c r="B13" s="211" t="s">
        <v>19</v>
      </c>
      <c r="C13" s="300">
        <v>3.6999999999999998E-2</v>
      </c>
      <c r="D13" s="175">
        <v>0.5</v>
      </c>
      <c r="E13" s="369"/>
      <c r="F13" s="183">
        <v>4.3999999999999997E-2</v>
      </c>
      <c r="G13" s="183">
        <v>5.7000000000000002E-2</v>
      </c>
      <c r="H13" s="369"/>
      <c r="I13" s="369"/>
      <c r="J13" s="369"/>
      <c r="K13" s="18"/>
      <c r="L13" s="18"/>
      <c r="M13" s="18"/>
      <c r="N13" s="18"/>
      <c r="O13" s="18"/>
      <c r="P13" s="18"/>
    </row>
    <row r="14" spans="1:16" s="292" customFormat="1">
      <c r="A14" s="369"/>
      <c r="B14" s="211" t="s">
        <v>16</v>
      </c>
      <c r="C14" s="300">
        <v>3.6999999999999998E-2</v>
      </c>
      <c r="D14" s="175">
        <v>1.8</v>
      </c>
      <c r="E14" s="369"/>
      <c r="F14" s="183">
        <v>4.3999999999999997E-2</v>
      </c>
      <c r="G14" s="183">
        <v>5.7000000000000002E-2</v>
      </c>
      <c r="H14" s="369"/>
      <c r="I14" s="369"/>
      <c r="J14" s="369"/>
      <c r="K14" s="18"/>
      <c r="L14" s="18"/>
      <c r="M14" s="18"/>
      <c r="N14" s="18"/>
      <c r="O14" s="18"/>
      <c r="P14" s="18"/>
    </row>
    <row r="15" spans="1:16" s="292" customFormat="1">
      <c r="A15" s="369"/>
      <c r="B15" s="211" t="s">
        <v>21</v>
      </c>
      <c r="C15" s="300">
        <v>3.6999999999999998E-2</v>
      </c>
      <c r="D15" s="175">
        <v>1.2</v>
      </c>
      <c r="E15" s="369"/>
      <c r="F15" s="183">
        <v>4.3999999999999997E-2</v>
      </c>
      <c r="G15" s="183">
        <v>5.7000000000000002E-2</v>
      </c>
      <c r="H15" s="369"/>
      <c r="I15" s="369"/>
      <c r="J15" s="369"/>
      <c r="K15" s="18"/>
      <c r="L15" s="18"/>
      <c r="M15" s="18"/>
      <c r="N15" s="18"/>
      <c r="O15" s="18"/>
      <c r="P15" s="18"/>
    </row>
    <row r="16" spans="1:16" s="292" customFormat="1">
      <c r="A16" s="369"/>
      <c r="B16" s="211" t="s">
        <v>33</v>
      </c>
      <c r="C16" s="300">
        <v>3.7999999999999999E-2</v>
      </c>
      <c r="D16" s="175">
        <v>0.5</v>
      </c>
      <c r="E16" s="369"/>
      <c r="F16" s="183">
        <v>4.3999999999999997E-2</v>
      </c>
      <c r="G16" s="183">
        <v>5.7000000000000002E-2</v>
      </c>
      <c r="H16" s="369"/>
      <c r="I16" s="369"/>
      <c r="J16" s="369"/>
      <c r="K16" s="18"/>
      <c r="L16" s="18"/>
      <c r="M16" s="18"/>
      <c r="N16" s="18"/>
      <c r="O16" s="18"/>
      <c r="P16" s="18"/>
    </row>
    <row r="17" spans="1:16" s="292" customFormat="1">
      <c r="A17" s="369"/>
      <c r="B17" s="211" t="s">
        <v>28</v>
      </c>
      <c r="C17" s="300">
        <v>0.04</v>
      </c>
      <c r="D17" s="175">
        <v>0.7</v>
      </c>
      <c r="E17" s="369"/>
      <c r="F17" s="183">
        <v>4.3999999999999997E-2</v>
      </c>
      <c r="G17" s="183">
        <v>5.7000000000000002E-2</v>
      </c>
      <c r="H17" s="369"/>
      <c r="I17" s="369"/>
      <c r="J17" s="369"/>
      <c r="K17" s="18"/>
      <c r="L17" s="18"/>
      <c r="M17" s="18"/>
      <c r="N17" s="18"/>
      <c r="O17" s="18"/>
      <c r="P17" s="18"/>
    </row>
    <row r="18" spans="1:16" s="292" customFormat="1">
      <c r="A18" s="362"/>
      <c r="B18" s="211" t="s">
        <v>32</v>
      </c>
      <c r="C18" s="300">
        <v>5.0999999999999997E-2</v>
      </c>
      <c r="D18" s="175">
        <v>0.4</v>
      </c>
      <c r="E18" s="362"/>
      <c r="F18" s="183">
        <v>4.3999999999999997E-2</v>
      </c>
      <c r="G18" s="183">
        <v>5.7000000000000002E-2</v>
      </c>
      <c r="H18" s="362"/>
      <c r="I18" s="362"/>
      <c r="J18" s="369"/>
      <c r="K18" s="369"/>
      <c r="L18" s="369"/>
      <c r="M18" s="369"/>
      <c r="N18" s="369"/>
      <c r="O18" s="369"/>
      <c r="P18" s="369"/>
    </row>
    <row r="19" spans="1:16" s="292" customFormat="1">
      <c r="A19" s="362"/>
      <c r="B19" s="366" t="s">
        <v>76</v>
      </c>
      <c r="C19" s="301">
        <v>5.3999999999999999E-2</v>
      </c>
      <c r="D19" s="255">
        <v>0.7</v>
      </c>
      <c r="E19" s="362"/>
      <c r="F19" s="183">
        <v>4.3999999999999997E-2</v>
      </c>
      <c r="G19" s="183">
        <v>5.7000000000000002E-2</v>
      </c>
      <c r="H19" s="362"/>
      <c r="I19" s="362"/>
      <c r="J19" s="369"/>
      <c r="K19" s="369"/>
      <c r="L19" s="369"/>
      <c r="M19" s="369"/>
      <c r="N19" s="369"/>
      <c r="O19" s="369"/>
      <c r="P19" s="369"/>
    </row>
    <row r="20" spans="1:16" s="292" customFormat="1">
      <c r="A20" s="369"/>
      <c r="B20" s="211" t="s">
        <v>31</v>
      </c>
      <c r="C20" s="300">
        <v>5.6000000000000001E-2</v>
      </c>
      <c r="D20" s="175">
        <v>0.6</v>
      </c>
      <c r="E20" s="369"/>
      <c r="F20" s="183">
        <v>4.3999999999999997E-2</v>
      </c>
      <c r="G20" s="183">
        <v>5.7000000000000002E-2</v>
      </c>
      <c r="H20" s="369"/>
      <c r="I20" s="369"/>
      <c r="J20" s="369"/>
      <c r="K20" s="369"/>
      <c r="L20" s="369"/>
      <c r="M20" s="369"/>
      <c r="N20" s="369"/>
      <c r="O20" s="369"/>
      <c r="P20" s="369"/>
    </row>
    <row r="21" spans="1:16" s="292" customFormat="1">
      <c r="A21" s="369"/>
      <c r="B21" s="211" t="s">
        <v>30</v>
      </c>
      <c r="C21" s="300">
        <v>5.7000000000000002E-2</v>
      </c>
      <c r="D21" s="175">
        <v>0.5</v>
      </c>
      <c r="E21" s="369"/>
      <c r="F21" s="183">
        <v>4.3999999999999997E-2</v>
      </c>
      <c r="G21" s="183">
        <v>5.7000000000000002E-2</v>
      </c>
      <c r="H21" s="369"/>
      <c r="I21" s="369"/>
      <c r="J21" s="369"/>
      <c r="K21" s="369"/>
      <c r="L21" s="369"/>
      <c r="M21" s="369"/>
      <c r="N21" s="369"/>
      <c r="O21" s="369"/>
      <c r="P21" s="369"/>
    </row>
    <row r="22" spans="1:16" s="292" customFormat="1">
      <c r="A22" s="369"/>
      <c r="B22" s="209" t="s">
        <v>23</v>
      </c>
      <c r="C22" s="300">
        <v>5.8000000000000003E-2</v>
      </c>
      <c r="D22" s="175">
        <v>1.5</v>
      </c>
      <c r="E22" s="369"/>
      <c r="F22" s="183">
        <v>4.3999999999999997E-2</v>
      </c>
      <c r="G22" s="183">
        <v>5.7000000000000002E-2</v>
      </c>
      <c r="H22" s="369"/>
      <c r="I22" s="369"/>
      <c r="J22" s="369"/>
      <c r="K22" s="369"/>
      <c r="L22" s="369"/>
      <c r="M22" s="369"/>
      <c r="N22" s="369"/>
      <c r="O22" s="369"/>
      <c r="P22" s="369"/>
    </row>
    <row r="23" spans="1:16" s="292" customFormat="1">
      <c r="A23" s="369"/>
      <c r="B23" s="215" t="s">
        <v>26</v>
      </c>
      <c r="C23" s="369"/>
      <c r="D23" s="254">
        <v>1.1000000000000001</v>
      </c>
      <c r="E23" s="302">
        <v>6.0999999999999999E-2</v>
      </c>
      <c r="F23" s="183">
        <v>4.3999999999999997E-2</v>
      </c>
      <c r="G23" s="183">
        <v>5.7000000000000002E-2</v>
      </c>
      <c r="H23" s="369"/>
      <c r="I23" s="369"/>
      <c r="J23" s="369"/>
      <c r="K23" s="369"/>
      <c r="L23" s="369"/>
      <c r="M23" s="369"/>
      <c r="N23" s="369"/>
      <c r="O23" s="369"/>
      <c r="P23" s="369"/>
    </row>
    <row r="24" spans="1:16" s="292" customFormat="1">
      <c r="A24" s="369"/>
      <c r="B24" s="209" t="s">
        <v>34</v>
      </c>
      <c r="C24" s="300">
        <v>6.3E-2</v>
      </c>
      <c r="D24" s="175">
        <v>0.7</v>
      </c>
      <c r="E24" s="369"/>
      <c r="F24" s="183">
        <v>4.3999999999999997E-2</v>
      </c>
      <c r="G24" s="183">
        <v>5.7000000000000002E-2</v>
      </c>
      <c r="H24" s="369"/>
      <c r="I24" s="369"/>
      <c r="J24" s="369"/>
      <c r="K24" s="369"/>
      <c r="L24" s="369"/>
      <c r="M24" s="369"/>
      <c r="N24" s="369"/>
      <c r="O24" s="369"/>
      <c r="P24" s="369"/>
    </row>
    <row r="25" spans="1:16" s="292" customFormat="1">
      <c r="A25" s="369"/>
      <c r="B25" s="84" t="s">
        <v>9</v>
      </c>
      <c r="C25" s="300">
        <v>4.3999999999999997E-2</v>
      </c>
      <c r="D25" s="175">
        <v>0.2</v>
      </c>
      <c r="E25" s="369"/>
      <c r="F25" s="369"/>
      <c r="G25" s="369"/>
      <c r="H25" s="369"/>
      <c r="I25" s="369"/>
      <c r="J25" s="369"/>
      <c r="K25" s="18"/>
      <c r="L25" s="18"/>
      <c r="M25" s="18"/>
      <c r="N25" s="18"/>
      <c r="O25" s="18"/>
      <c r="P25" s="18"/>
    </row>
    <row r="26" spans="1:16" s="292" customFormat="1">
      <c r="A26" s="369"/>
      <c r="B26" s="84" t="s">
        <v>61</v>
      </c>
      <c r="C26" s="300">
        <v>5.7000000000000002E-2</v>
      </c>
      <c r="D26" s="175">
        <v>0.1</v>
      </c>
      <c r="E26" s="369"/>
      <c r="F26" s="369"/>
      <c r="G26" s="369"/>
      <c r="H26" s="369"/>
      <c r="I26" s="369"/>
      <c r="J26" s="369"/>
      <c r="K26" s="369"/>
      <c r="L26" s="369"/>
      <c r="M26" s="369"/>
      <c r="N26" s="369"/>
      <c r="O26" s="369"/>
      <c r="P26" s="369"/>
    </row>
    <row r="27" spans="1:16" s="292" customFormat="1">
      <c r="A27" s="369"/>
      <c r="B27" s="369"/>
      <c r="C27" s="358"/>
      <c r="D27" s="358"/>
      <c r="E27" s="369"/>
      <c r="F27" s="369"/>
      <c r="G27" s="369"/>
      <c r="H27" s="369"/>
      <c r="I27" s="369"/>
      <c r="J27" s="369"/>
      <c r="K27" s="369"/>
      <c r="L27" s="369"/>
      <c r="M27" s="369"/>
      <c r="N27" s="369"/>
      <c r="O27" s="369"/>
      <c r="P27" s="369"/>
    </row>
    <row r="28" spans="1:16" s="292" customFormat="1">
      <c r="A28" s="369"/>
      <c r="B28" s="369"/>
      <c r="C28" s="369"/>
      <c r="D28" s="369"/>
      <c r="E28" s="369"/>
      <c r="F28" s="369"/>
      <c r="G28" s="369"/>
      <c r="H28" s="369"/>
      <c r="I28" s="369"/>
      <c r="J28" s="369"/>
      <c r="K28" s="369"/>
      <c r="L28" s="369"/>
      <c r="M28" s="369"/>
      <c r="N28" s="369"/>
      <c r="O28" s="369"/>
      <c r="P28" s="369"/>
    </row>
    <row r="29" spans="1:16" s="292" customFormat="1" ht="14.25" customHeight="1">
      <c r="A29" s="391" t="s">
        <v>323</v>
      </c>
      <c r="B29" s="391"/>
      <c r="C29" s="391"/>
      <c r="D29" s="391"/>
      <c r="E29" s="391"/>
      <c r="F29" s="391"/>
      <c r="G29" s="391"/>
      <c r="H29" s="391"/>
      <c r="I29" s="391"/>
      <c r="J29" s="369"/>
      <c r="K29" s="369"/>
      <c r="L29" s="369"/>
      <c r="M29" s="369"/>
      <c r="N29" s="369"/>
      <c r="O29" s="369"/>
      <c r="P29" s="369"/>
    </row>
    <row r="30" spans="1:16" s="292" customFormat="1" ht="42.75" customHeight="1">
      <c r="A30" s="391" t="s">
        <v>437</v>
      </c>
      <c r="B30" s="391"/>
      <c r="C30" s="391"/>
      <c r="D30" s="391"/>
      <c r="E30" s="391"/>
      <c r="F30" s="391"/>
      <c r="G30" s="391"/>
      <c r="H30" s="391"/>
      <c r="I30" s="391"/>
      <c r="J30" s="369"/>
      <c r="K30" s="369"/>
      <c r="L30" s="369"/>
      <c r="M30" s="369"/>
      <c r="N30" s="369"/>
      <c r="O30" s="369"/>
      <c r="P30" s="369"/>
    </row>
    <row r="31" spans="1:16">
      <c r="A31" s="380"/>
      <c r="B31" s="380"/>
      <c r="C31" s="380"/>
      <c r="D31" s="380"/>
      <c r="E31" s="380"/>
      <c r="F31" s="380"/>
      <c r="G31" s="380"/>
      <c r="H31" s="380"/>
      <c r="I31" s="380"/>
      <c r="J31" s="369"/>
      <c r="K31" s="369"/>
      <c r="L31" s="369"/>
      <c r="M31" s="369"/>
      <c r="N31" s="369"/>
      <c r="O31" s="369"/>
      <c r="P31" s="369"/>
    </row>
    <row r="32" spans="1:16" s="75" customFormat="1">
      <c r="A32" s="390" t="s">
        <v>438</v>
      </c>
      <c r="B32" s="390"/>
      <c r="C32" s="390"/>
      <c r="D32" s="390"/>
      <c r="E32" s="390"/>
      <c r="F32" s="390"/>
      <c r="G32" s="390"/>
      <c r="H32" s="390"/>
      <c r="I32" s="390"/>
      <c r="J32" s="363"/>
      <c r="K32" s="363"/>
      <c r="L32" s="363"/>
      <c r="M32" s="363"/>
      <c r="N32" s="363"/>
      <c r="O32" s="363"/>
      <c r="P32" s="363"/>
    </row>
    <row r="33" spans="1:20">
      <c r="A33" s="369"/>
      <c r="B33" s="369"/>
      <c r="C33" s="369"/>
      <c r="D33" s="369"/>
      <c r="E33" s="369"/>
      <c r="F33" s="369"/>
      <c r="G33" s="369"/>
      <c r="H33" s="369"/>
      <c r="I33" s="369"/>
      <c r="J33" s="362"/>
      <c r="K33" s="362"/>
      <c r="L33" s="5"/>
      <c r="M33" s="5"/>
      <c r="N33" s="5"/>
      <c r="O33" s="5"/>
      <c r="P33" s="362"/>
      <c r="Q33" s="362"/>
      <c r="R33" s="362"/>
      <c r="S33" s="362"/>
      <c r="T33" s="362"/>
    </row>
    <row r="34" spans="1:20" ht="24">
      <c r="A34" s="369"/>
      <c r="B34" s="1"/>
      <c r="C34" s="73" t="s">
        <v>78</v>
      </c>
      <c r="D34" s="73" t="s">
        <v>406</v>
      </c>
      <c r="E34" s="25"/>
      <c r="F34" s="1"/>
      <c r="G34" s="369"/>
      <c r="H34" s="369"/>
      <c r="I34" s="369"/>
      <c r="J34" s="369"/>
      <c r="K34" s="369"/>
      <c r="L34" s="11"/>
      <c r="M34" s="11"/>
      <c r="N34" s="11"/>
      <c r="O34" s="11"/>
      <c r="P34" s="369"/>
      <c r="Q34" s="369"/>
      <c r="R34" s="369"/>
      <c r="S34" s="369"/>
      <c r="T34" s="369"/>
    </row>
    <row r="35" spans="1:20">
      <c r="A35" s="369"/>
      <c r="B35" s="277">
        <v>2013</v>
      </c>
      <c r="C35" s="303">
        <v>6.2E-2</v>
      </c>
      <c r="D35" s="174">
        <v>1</v>
      </c>
      <c r="E35" s="33"/>
      <c r="F35" s="1"/>
      <c r="G35" s="369"/>
      <c r="H35" s="369"/>
      <c r="I35" s="369"/>
      <c r="J35" s="369"/>
      <c r="K35" s="369"/>
      <c r="L35" s="11"/>
      <c r="M35" s="11"/>
      <c r="N35" s="11"/>
      <c r="O35" s="11"/>
      <c r="P35" s="369"/>
      <c r="Q35" s="369"/>
      <c r="R35" s="369"/>
      <c r="S35" s="369"/>
      <c r="T35" s="369"/>
    </row>
    <row r="36" spans="1:20">
      <c r="A36" s="369"/>
      <c r="B36" s="277">
        <v>2014</v>
      </c>
      <c r="C36" s="303">
        <v>6.3E-2</v>
      </c>
      <c r="D36" s="174">
        <v>1</v>
      </c>
      <c r="E36" s="33"/>
      <c r="F36" s="1"/>
      <c r="G36" s="369"/>
      <c r="H36" s="369"/>
      <c r="I36" s="369"/>
      <c r="J36" s="369"/>
      <c r="K36" s="369"/>
      <c r="L36" s="11"/>
      <c r="M36" s="11"/>
      <c r="N36" s="11"/>
      <c r="O36" s="11"/>
      <c r="P36" s="369"/>
      <c r="Q36" s="369"/>
      <c r="R36" s="369"/>
      <c r="S36" s="369"/>
      <c r="T36" s="369"/>
    </row>
    <row r="37" spans="1:20">
      <c r="A37" s="369"/>
      <c r="B37" s="277">
        <v>2015</v>
      </c>
      <c r="C37" s="303">
        <v>6.4000000000000001E-2</v>
      </c>
      <c r="D37" s="174">
        <v>1.1000000000000001</v>
      </c>
      <c r="E37" s="33"/>
      <c r="F37" s="1"/>
      <c r="G37" s="369"/>
      <c r="H37" s="369"/>
      <c r="I37" s="369"/>
      <c r="J37" s="369"/>
      <c r="K37" s="369"/>
      <c r="L37" s="11"/>
      <c r="M37" s="11"/>
      <c r="N37" s="11"/>
      <c r="O37" s="11"/>
      <c r="P37" s="369"/>
      <c r="Q37" s="369"/>
      <c r="R37" s="369"/>
      <c r="S37" s="369"/>
      <c r="T37" s="369"/>
    </row>
    <row r="38" spans="1:20">
      <c r="A38" s="369"/>
      <c r="B38" s="366">
        <v>2016</v>
      </c>
      <c r="C38" s="339">
        <v>6.2E-2</v>
      </c>
      <c r="D38" s="340">
        <v>1.1000000000000001</v>
      </c>
      <c r="E38" s="338"/>
      <c r="F38" s="1"/>
      <c r="G38" s="369"/>
      <c r="H38" s="369"/>
      <c r="I38" s="369"/>
      <c r="J38" s="369"/>
      <c r="K38" s="369"/>
      <c r="L38" s="11"/>
      <c r="M38" s="11"/>
      <c r="N38" s="11"/>
      <c r="O38" s="11"/>
      <c r="P38" s="369"/>
      <c r="Q38" s="369"/>
      <c r="R38" s="369"/>
      <c r="S38" s="369"/>
      <c r="T38" s="369"/>
    </row>
    <row r="39" spans="1:20">
      <c r="A39" s="369"/>
      <c r="B39" s="277">
        <v>2017</v>
      </c>
      <c r="C39" s="341">
        <v>6.0999999999999999E-2</v>
      </c>
      <c r="D39" s="333">
        <v>1.1000000000000001</v>
      </c>
      <c r="E39" s="338"/>
      <c r="F39" s="1"/>
      <c r="G39" s="369"/>
      <c r="H39" s="369"/>
      <c r="I39" s="369"/>
      <c r="J39" s="369"/>
      <c r="K39" s="369"/>
      <c r="L39" s="11"/>
      <c r="M39" s="11"/>
      <c r="N39" s="11"/>
      <c r="O39" s="11"/>
      <c r="P39" s="369"/>
      <c r="Q39" s="369"/>
      <c r="R39" s="369"/>
      <c r="S39" s="369"/>
      <c r="T39" s="369"/>
    </row>
    <row r="41" spans="1:20" ht="14.25" customHeight="1">
      <c r="A41" s="391" t="s">
        <v>439</v>
      </c>
      <c r="B41" s="391"/>
      <c r="C41" s="391"/>
      <c r="D41" s="391"/>
      <c r="E41" s="391"/>
      <c r="F41" s="391"/>
      <c r="G41" s="391"/>
      <c r="H41" s="391"/>
      <c r="I41" s="362"/>
      <c r="J41" s="369"/>
      <c r="K41" s="369"/>
      <c r="L41" s="369"/>
      <c r="M41" s="369"/>
      <c r="N41" s="369"/>
      <c r="O41" s="369"/>
      <c r="P41" s="369"/>
      <c r="Q41" s="369"/>
      <c r="R41" s="369"/>
      <c r="S41" s="369"/>
      <c r="T41" s="369"/>
    </row>
    <row r="42" spans="1:20" s="4" customFormat="1" ht="26.4" customHeight="1">
      <c r="A42" s="398" t="s">
        <v>440</v>
      </c>
      <c r="B42" s="398"/>
      <c r="C42" s="398"/>
      <c r="D42" s="398"/>
      <c r="E42" s="398"/>
      <c r="F42" s="398"/>
      <c r="G42" s="398"/>
      <c r="H42" s="398"/>
      <c r="I42" s="362"/>
      <c r="J42" s="362"/>
      <c r="K42" s="362"/>
      <c r="L42" s="362"/>
      <c r="M42" s="362"/>
      <c r="N42" s="362"/>
      <c r="O42" s="362"/>
      <c r="P42" s="362"/>
      <c r="Q42" s="362"/>
      <c r="R42" s="362"/>
      <c r="S42" s="362"/>
      <c r="T42" s="362"/>
    </row>
    <row r="45" spans="1:20" s="75" customFormat="1">
      <c r="A45" s="379" t="s">
        <v>441</v>
      </c>
      <c r="B45" s="379"/>
      <c r="C45" s="379"/>
      <c r="D45" s="379"/>
      <c r="E45" s="379"/>
      <c r="F45" s="379"/>
      <c r="G45" s="379"/>
      <c r="H45" s="379"/>
      <c r="I45" s="379"/>
      <c r="J45" s="363"/>
      <c r="K45" s="247"/>
      <c r="L45" s="247"/>
      <c r="M45" s="247"/>
      <c r="N45" s="247"/>
      <c r="O45" s="247"/>
      <c r="P45" s="247"/>
      <c r="Q45" s="363"/>
      <c r="R45" s="363"/>
      <c r="S45" s="363"/>
      <c r="T45" s="363"/>
    </row>
    <row r="46" spans="1:20">
      <c r="A46" s="369"/>
      <c r="B46" s="369"/>
      <c r="C46" s="369"/>
      <c r="D46" s="369"/>
      <c r="E46" s="369"/>
      <c r="F46" s="369"/>
      <c r="G46" s="369"/>
      <c r="H46" s="369"/>
      <c r="I46" s="369"/>
      <c r="J46" s="369"/>
      <c r="K46" s="18"/>
      <c r="L46" s="18"/>
      <c r="M46" s="18"/>
      <c r="N46" s="18"/>
      <c r="O46" s="18"/>
      <c r="P46" s="18"/>
      <c r="Q46" s="369"/>
      <c r="R46" s="369"/>
      <c r="S46" s="369"/>
      <c r="T46" s="369"/>
    </row>
    <row r="47" spans="1:20">
      <c r="A47" s="369"/>
      <c r="B47" s="369"/>
      <c r="C47" s="369"/>
      <c r="D47" s="369"/>
      <c r="E47" s="369"/>
      <c r="F47" s="369"/>
      <c r="G47" s="369"/>
      <c r="H47" s="369"/>
      <c r="I47" s="369"/>
      <c r="J47" s="369"/>
      <c r="K47" s="18"/>
      <c r="L47" s="18"/>
      <c r="M47" s="18"/>
      <c r="N47" s="18"/>
      <c r="O47" s="18"/>
      <c r="P47" s="18"/>
      <c r="Q47" s="369"/>
      <c r="R47" s="369"/>
      <c r="S47" s="369"/>
      <c r="T47" s="369"/>
    </row>
    <row r="48" spans="1:20" ht="24">
      <c r="A48" s="369"/>
      <c r="B48" s="369"/>
      <c r="C48" s="358" t="s">
        <v>78</v>
      </c>
      <c r="D48" s="358" t="s">
        <v>215</v>
      </c>
      <c r="E48" s="369" t="s">
        <v>442</v>
      </c>
      <c r="F48" s="369"/>
      <c r="G48" s="369"/>
      <c r="H48" s="369"/>
      <c r="I48" s="369"/>
      <c r="J48" s="369"/>
      <c r="K48" s="18"/>
      <c r="L48" s="18"/>
      <c r="M48" s="18"/>
      <c r="N48" s="18"/>
      <c r="O48" s="18"/>
      <c r="P48" s="18"/>
      <c r="Q48" s="369"/>
      <c r="R48" s="369"/>
      <c r="S48" s="369"/>
      <c r="T48" s="369"/>
    </row>
    <row r="49" spans="1:16">
      <c r="A49" s="369"/>
      <c r="B49" s="369" t="s">
        <v>270</v>
      </c>
      <c r="C49" s="183">
        <v>0.18099999999999999</v>
      </c>
      <c r="D49" s="369">
        <v>11.8</v>
      </c>
      <c r="E49" s="183">
        <v>6.0999999999999999E-2</v>
      </c>
      <c r="F49" s="369"/>
      <c r="G49" s="369"/>
      <c r="H49" s="369"/>
      <c r="I49" s="369"/>
      <c r="J49" s="369"/>
      <c r="K49" s="18"/>
      <c r="L49" s="18"/>
      <c r="M49" s="18"/>
      <c r="N49" s="18"/>
      <c r="O49" s="18"/>
      <c r="P49" s="18"/>
    </row>
    <row r="50" spans="1:16">
      <c r="A50" s="369"/>
      <c r="B50" s="369" t="s">
        <v>281</v>
      </c>
      <c r="C50" s="183">
        <v>0.161</v>
      </c>
      <c r="D50" s="369">
        <v>11.3</v>
      </c>
      <c r="E50" s="183">
        <v>6.0999999999999999E-2</v>
      </c>
      <c r="F50" s="369"/>
      <c r="G50" s="369"/>
      <c r="H50" s="369"/>
      <c r="I50" s="369"/>
      <c r="J50" s="369"/>
      <c r="K50" s="18"/>
      <c r="L50" s="18"/>
      <c r="M50" s="18"/>
      <c r="N50" s="18"/>
      <c r="O50" s="18"/>
      <c r="P50" s="18"/>
    </row>
    <row r="51" spans="1:16">
      <c r="A51" s="369"/>
      <c r="B51" s="369" t="s">
        <v>268</v>
      </c>
      <c r="C51" s="183">
        <v>0.13500000000000001</v>
      </c>
      <c r="D51" s="369">
        <v>10.7</v>
      </c>
      <c r="E51" s="183">
        <v>6.0999999999999999E-2</v>
      </c>
      <c r="F51" s="369"/>
      <c r="G51" s="369"/>
      <c r="H51" s="369"/>
      <c r="I51" s="369"/>
      <c r="J51" s="369"/>
      <c r="K51" s="18"/>
      <c r="L51" s="18"/>
      <c r="M51" s="18"/>
      <c r="N51" s="18"/>
      <c r="O51" s="18"/>
      <c r="P51" s="18"/>
    </row>
    <row r="52" spans="1:16">
      <c r="A52" s="369"/>
      <c r="B52" s="369" t="s">
        <v>276</v>
      </c>
      <c r="C52" s="183">
        <v>0.1</v>
      </c>
      <c r="D52" s="369">
        <v>11</v>
      </c>
      <c r="E52" s="183">
        <v>6.0999999999999999E-2</v>
      </c>
      <c r="F52" s="369"/>
      <c r="G52" s="369"/>
      <c r="H52" s="369"/>
      <c r="I52" s="369"/>
      <c r="J52" s="369"/>
      <c r="K52" s="18"/>
      <c r="L52" s="18"/>
      <c r="M52" s="18"/>
      <c r="N52" s="18"/>
      <c r="O52" s="18"/>
      <c r="P52" s="18"/>
    </row>
    <row r="53" spans="1:16">
      <c r="A53" s="369"/>
      <c r="B53" s="369" t="s">
        <v>278</v>
      </c>
      <c r="C53" s="183">
        <v>0.1</v>
      </c>
      <c r="D53" s="369">
        <v>9.3000000000000007</v>
      </c>
      <c r="E53" s="183">
        <v>6.0999999999999999E-2</v>
      </c>
      <c r="F53" s="369"/>
      <c r="G53" s="369"/>
      <c r="H53" s="369"/>
      <c r="I53" s="369"/>
      <c r="J53" s="369"/>
      <c r="K53" s="18"/>
      <c r="L53" s="18"/>
      <c r="M53" s="18"/>
      <c r="N53" s="18"/>
      <c r="O53" s="18"/>
      <c r="P53" s="18"/>
    </row>
    <row r="54" spans="1:16">
      <c r="A54" s="362"/>
      <c r="B54" s="369" t="s">
        <v>272</v>
      </c>
      <c r="C54" s="183">
        <v>9.1999999999999998E-2</v>
      </c>
      <c r="D54" s="369">
        <v>5.8</v>
      </c>
      <c r="E54" s="183">
        <v>6.0999999999999999E-2</v>
      </c>
      <c r="F54" s="369"/>
      <c r="G54" s="362"/>
      <c r="H54" s="362"/>
      <c r="I54" s="362"/>
      <c r="J54" s="369"/>
      <c r="K54" s="369"/>
      <c r="L54" s="369"/>
      <c r="M54" s="369"/>
      <c r="N54" s="369"/>
      <c r="O54" s="369"/>
      <c r="P54" s="369"/>
    </row>
    <row r="55" spans="1:16">
      <c r="A55" s="362"/>
      <c r="B55" s="369" t="s">
        <v>271</v>
      </c>
      <c r="C55" s="183">
        <v>9.0999999999999998E-2</v>
      </c>
      <c r="D55" s="369">
        <v>5.7</v>
      </c>
      <c r="E55" s="183">
        <v>6.0999999999999999E-2</v>
      </c>
      <c r="F55" s="369"/>
      <c r="G55" s="362"/>
      <c r="H55" s="362"/>
      <c r="I55" s="362"/>
      <c r="J55" s="369"/>
      <c r="K55" s="369"/>
      <c r="L55" s="369"/>
      <c r="M55" s="369"/>
      <c r="N55" s="369"/>
      <c r="O55" s="369"/>
      <c r="P55" s="369"/>
    </row>
    <row r="56" spans="1:16">
      <c r="A56" s="369"/>
      <c r="B56" s="369" t="s">
        <v>275</v>
      </c>
      <c r="C56" s="183">
        <v>6.9000000000000006E-2</v>
      </c>
      <c r="D56" s="369">
        <v>5</v>
      </c>
      <c r="E56" s="183">
        <v>6.0999999999999999E-2</v>
      </c>
      <c r="F56" s="369"/>
      <c r="G56" s="369"/>
      <c r="H56" s="369"/>
      <c r="I56" s="369"/>
      <c r="J56" s="369"/>
      <c r="K56" s="369"/>
      <c r="L56" s="369"/>
      <c r="M56" s="369"/>
      <c r="N56" s="369"/>
      <c r="O56" s="369"/>
      <c r="P56" s="369"/>
    </row>
    <row r="57" spans="1:16">
      <c r="A57" s="369"/>
      <c r="B57" s="369" t="s">
        <v>267</v>
      </c>
      <c r="C57" s="183">
        <v>6.4000000000000001E-2</v>
      </c>
      <c r="D57" s="369">
        <v>3.6</v>
      </c>
      <c r="E57" s="183">
        <v>6.0999999999999999E-2</v>
      </c>
      <c r="F57" s="369"/>
      <c r="G57" s="369"/>
      <c r="H57" s="369"/>
      <c r="I57" s="369"/>
      <c r="J57" s="369"/>
      <c r="K57" s="369"/>
      <c r="L57" s="369"/>
      <c r="M57" s="369"/>
      <c r="N57" s="369"/>
      <c r="O57" s="369"/>
      <c r="P57" s="369"/>
    </row>
    <row r="58" spans="1:16">
      <c r="A58" s="369"/>
      <c r="B58" s="369" t="s">
        <v>277</v>
      </c>
      <c r="C58" s="183">
        <v>5.8999999999999997E-2</v>
      </c>
      <c r="D58" s="369">
        <v>4.8</v>
      </c>
      <c r="E58" s="183">
        <v>6.0999999999999999E-2</v>
      </c>
      <c r="F58" s="369"/>
      <c r="G58" s="369"/>
      <c r="H58" s="369"/>
      <c r="I58" s="369"/>
      <c r="J58" s="369"/>
      <c r="K58" s="369"/>
      <c r="L58" s="369"/>
      <c r="M58" s="369"/>
      <c r="N58" s="369"/>
      <c r="O58" s="369"/>
      <c r="P58" s="369"/>
    </row>
    <row r="59" spans="1:16">
      <c r="A59" s="369"/>
      <c r="B59" s="369" t="s">
        <v>265</v>
      </c>
      <c r="C59" s="183">
        <v>5.7000000000000002E-2</v>
      </c>
      <c r="D59" s="369">
        <v>1.5</v>
      </c>
      <c r="E59" s="183">
        <v>6.0999999999999999E-2</v>
      </c>
      <c r="F59" s="369"/>
      <c r="G59" s="369"/>
      <c r="H59" s="369"/>
      <c r="I59" s="369"/>
      <c r="J59" s="369"/>
      <c r="K59" s="369"/>
      <c r="L59" s="369"/>
      <c r="M59" s="369"/>
      <c r="N59" s="369"/>
      <c r="O59" s="369"/>
      <c r="P59" s="369"/>
    </row>
    <row r="60" spans="1:16">
      <c r="A60" s="369"/>
      <c r="B60" s="369" t="s">
        <v>284</v>
      </c>
      <c r="C60" s="183">
        <v>5.5E-2</v>
      </c>
      <c r="D60" s="369">
        <v>6.4</v>
      </c>
      <c r="E60" s="183">
        <v>6.0999999999999999E-2</v>
      </c>
      <c r="F60" s="369"/>
      <c r="G60" s="369"/>
      <c r="H60" s="369"/>
      <c r="I60" s="369"/>
      <c r="J60" s="369"/>
      <c r="K60" s="369"/>
      <c r="L60" s="369"/>
      <c r="M60" s="369"/>
      <c r="N60" s="369"/>
      <c r="O60" s="369"/>
      <c r="P60" s="369"/>
    </row>
    <row r="61" spans="1:16">
      <c r="A61" s="369"/>
      <c r="B61" s="369" t="s">
        <v>224</v>
      </c>
      <c r="C61" s="183">
        <v>5.0999999999999997E-2</v>
      </c>
      <c r="D61" s="369">
        <v>4.8</v>
      </c>
      <c r="E61" s="183">
        <v>6.0999999999999999E-2</v>
      </c>
      <c r="F61" s="369"/>
      <c r="G61" s="369"/>
      <c r="H61" s="369"/>
      <c r="I61" s="369"/>
      <c r="J61" s="369"/>
      <c r="K61" s="369"/>
      <c r="L61" s="369"/>
      <c r="M61" s="369"/>
      <c r="N61" s="369"/>
      <c r="O61" s="369"/>
      <c r="P61" s="369"/>
    </row>
    <row r="62" spans="1:16">
      <c r="A62" s="369"/>
      <c r="B62" s="369" t="s">
        <v>417</v>
      </c>
      <c r="C62" s="183">
        <v>5.0999999999999997E-2</v>
      </c>
      <c r="D62" s="369">
        <v>2.5</v>
      </c>
      <c r="E62" s="183">
        <v>6.0999999999999999E-2</v>
      </c>
      <c r="F62" s="369"/>
      <c r="G62" s="369"/>
      <c r="H62" s="369"/>
      <c r="I62" s="369"/>
      <c r="J62" s="369"/>
      <c r="K62" s="369"/>
      <c r="L62" s="369"/>
      <c r="M62" s="369"/>
      <c r="N62" s="369"/>
      <c r="O62" s="369"/>
      <c r="P62" s="369"/>
    </row>
    <row r="63" spans="1:16">
      <c r="A63" s="369"/>
      <c r="B63" s="369" t="s">
        <v>264</v>
      </c>
      <c r="C63" s="183">
        <v>3.7999999999999999E-2</v>
      </c>
      <c r="D63" s="369">
        <v>4.5999999999999996</v>
      </c>
      <c r="E63" s="183">
        <v>6.0999999999999999E-2</v>
      </c>
      <c r="F63" s="369"/>
      <c r="G63" s="369"/>
      <c r="H63" s="369"/>
      <c r="I63" s="369"/>
      <c r="J63" s="369"/>
      <c r="K63" s="369"/>
      <c r="L63" s="369"/>
      <c r="M63" s="369"/>
      <c r="N63" s="369"/>
      <c r="O63" s="369"/>
      <c r="P63" s="369"/>
    </row>
    <row r="64" spans="1:16">
      <c r="A64" s="369"/>
      <c r="B64" s="369" t="s">
        <v>304</v>
      </c>
      <c r="C64" s="183">
        <v>3.7999999999999999E-2</v>
      </c>
      <c r="D64" s="369">
        <v>2.2999999999999998</v>
      </c>
      <c r="E64" s="183">
        <v>6.0999999999999999E-2</v>
      </c>
      <c r="F64" s="369"/>
      <c r="G64" s="369"/>
      <c r="H64" s="369"/>
      <c r="I64" s="369"/>
      <c r="J64" s="369"/>
      <c r="K64" s="369"/>
      <c r="L64" s="369"/>
      <c r="M64" s="369"/>
      <c r="N64" s="369"/>
      <c r="O64" s="369"/>
      <c r="P64" s="369"/>
    </row>
    <row r="65" spans="1:26">
      <c r="A65" s="369"/>
      <c r="B65" s="369" t="s">
        <v>273</v>
      </c>
      <c r="C65" s="183">
        <v>3.5999999999999997E-2</v>
      </c>
      <c r="D65" s="369">
        <v>2.6</v>
      </c>
      <c r="E65" s="183">
        <v>6.0999999999999999E-2</v>
      </c>
      <c r="F65" s="362"/>
      <c r="G65" s="369"/>
      <c r="H65" s="369"/>
      <c r="I65" s="369"/>
      <c r="J65" s="369"/>
      <c r="K65" s="369"/>
      <c r="L65" s="369"/>
      <c r="M65" s="369"/>
      <c r="N65" s="369"/>
      <c r="O65" s="369"/>
      <c r="P65" s="369"/>
      <c r="Q65" s="369"/>
      <c r="R65" s="369"/>
      <c r="S65" s="369"/>
      <c r="T65" s="369"/>
      <c r="U65" s="369"/>
      <c r="V65" s="369"/>
      <c r="W65" s="369"/>
      <c r="X65" s="369"/>
      <c r="Y65" s="369"/>
      <c r="Z65" s="369"/>
    </row>
    <row r="66" spans="1:26" s="276" customFormat="1">
      <c r="A66" s="369"/>
      <c r="B66" s="369" t="s">
        <v>266</v>
      </c>
      <c r="C66" s="183">
        <v>0.03</v>
      </c>
      <c r="D66" s="369">
        <v>1.9</v>
      </c>
      <c r="E66" s="183">
        <v>6.0999999999999999E-2</v>
      </c>
      <c r="F66" s="362"/>
      <c r="G66" s="369"/>
      <c r="H66" s="369"/>
      <c r="I66" s="369"/>
      <c r="J66" s="369"/>
      <c r="K66" s="369"/>
      <c r="L66" s="369"/>
      <c r="M66" s="369"/>
      <c r="N66" s="369"/>
      <c r="O66" s="369"/>
      <c r="P66" s="369"/>
      <c r="Q66" s="369"/>
      <c r="R66" s="369"/>
      <c r="S66" s="369"/>
      <c r="T66" s="369"/>
      <c r="U66" s="369"/>
      <c r="V66" s="369"/>
      <c r="W66" s="369"/>
      <c r="X66" s="369"/>
      <c r="Y66" s="369"/>
      <c r="Z66" s="369"/>
    </row>
    <row r="67" spans="1:26" s="276" customFormat="1">
      <c r="A67" s="369"/>
      <c r="B67" s="369" t="s">
        <v>279</v>
      </c>
      <c r="C67" s="183">
        <v>1.9E-2</v>
      </c>
      <c r="D67" s="369">
        <v>2</v>
      </c>
      <c r="E67" s="183">
        <v>6.0999999999999999E-2</v>
      </c>
      <c r="F67" s="369"/>
      <c r="G67" s="369"/>
      <c r="H67" s="369"/>
      <c r="I67" s="369"/>
      <c r="J67" s="369"/>
      <c r="K67" s="369"/>
      <c r="L67" s="369"/>
      <c r="M67" s="369"/>
      <c r="N67" s="369"/>
      <c r="O67" s="369"/>
      <c r="P67" s="369"/>
      <c r="Q67" s="369"/>
      <c r="R67" s="369"/>
      <c r="S67" s="369"/>
      <c r="T67" s="369"/>
      <c r="U67" s="369"/>
      <c r="V67" s="369"/>
      <c r="W67" s="369"/>
      <c r="X67" s="369"/>
      <c r="Y67" s="369"/>
      <c r="Z67" s="369"/>
    </row>
    <row r="68" spans="1:26" s="276" customFormat="1">
      <c r="A68" s="369"/>
      <c r="B68" s="369" t="s">
        <v>282</v>
      </c>
      <c r="C68" s="183">
        <v>0.01</v>
      </c>
      <c r="D68" s="369">
        <v>2.5</v>
      </c>
      <c r="E68" s="183">
        <v>6.0999999999999999E-2</v>
      </c>
      <c r="F68" s="369"/>
      <c r="G68" s="369"/>
      <c r="H68" s="369"/>
      <c r="I68" s="369"/>
      <c r="J68" s="369"/>
      <c r="K68" s="369"/>
      <c r="L68" s="369"/>
      <c r="M68" s="369"/>
      <c r="N68" s="369"/>
      <c r="O68" s="369"/>
      <c r="P68" s="369"/>
      <c r="Q68" s="369"/>
      <c r="R68" s="369"/>
      <c r="S68" s="369"/>
      <c r="T68" s="369"/>
      <c r="U68" s="369"/>
      <c r="V68" s="369"/>
      <c r="W68" s="369"/>
      <c r="X68" s="369"/>
      <c r="Y68" s="369"/>
      <c r="Z68" s="369"/>
    </row>
    <row r="69" spans="1:26" s="276" customFormat="1">
      <c r="A69" s="369"/>
      <c r="B69" s="369" t="s">
        <v>285</v>
      </c>
      <c r="C69" s="183">
        <v>8.9999999999999993E-3</v>
      </c>
      <c r="D69" s="369">
        <v>1.8</v>
      </c>
      <c r="E69" s="183">
        <v>6.0999999999999999E-2</v>
      </c>
      <c r="F69" s="369"/>
      <c r="G69" s="369"/>
      <c r="H69" s="369"/>
      <c r="I69" s="369"/>
      <c r="J69" s="369"/>
      <c r="K69" s="369"/>
      <c r="L69" s="369"/>
      <c r="M69" s="369"/>
      <c r="N69" s="369"/>
      <c r="O69" s="369"/>
      <c r="P69" s="369"/>
      <c r="Q69" s="369"/>
      <c r="R69" s="369"/>
      <c r="S69" s="369"/>
      <c r="T69" s="369"/>
      <c r="U69" s="369"/>
      <c r="V69" s="369"/>
      <c r="W69" s="369"/>
      <c r="X69" s="369"/>
      <c r="Y69" s="369"/>
      <c r="Z69" s="369"/>
    </row>
    <row r="70" spans="1:26" s="276" customFormat="1">
      <c r="A70" s="369"/>
      <c r="B70" s="369" t="s">
        <v>280</v>
      </c>
      <c r="C70" s="183">
        <v>7.0000000000000001E-3</v>
      </c>
      <c r="D70" s="369">
        <v>1</v>
      </c>
      <c r="E70" s="183">
        <v>6.0999999999999999E-2</v>
      </c>
      <c r="F70" s="369"/>
      <c r="G70" s="369"/>
      <c r="H70" s="369"/>
      <c r="I70" s="369"/>
      <c r="J70" s="369"/>
      <c r="K70" s="369"/>
      <c r="L70" s="369"/>
      <c r="M70" s="369"/>
      <c r="N70" s="369"/>
      <c r="O70" s="369"/>
      <c r="P70" s="369"/>
      <c r="Q70" s="369"/>
      <c r="R70" s="369"/>
      <c r="S70" s="369"/>
      <c r="T70" s="369"/>
      <c r="U70" s="369"/>
      <c r="V70" s="369"/>
      <c r="W70" s="369"/>
      <c r="X70" s="369"/>
      <c r="Y70" s="369"/>
      <c r="Z70" s="369"/>
    </row>
    <row r="71" spans="1:26" s="276" customFormat="1">
      <c r="A71" s="369"/>
      <c r="B71" s="369" t="s">
        <v>248</v>
      </c>
      <c r="C71" s="183">
        <v>0</v>
      </c>
      <c r="D71" s="369">
        <v>5.5</v>
      </c>
      <c r="E71" s="183">
        <v>6.0999999999999999E-2</v>
      </c>
      <c r="F71" s="369"/>
      <c r="G71" s="369"/>
      <c r="H71" s="369"/>
      <c r="I71" s="369"/>
      <c r="J71" s="369"/>
      <c r="K71" s="369"/>
      <c r="L71" s="369"/>
      <c r="M71" s="369"/>
      <c r="N71" s="369"/>
      <c r="O71" s="369"/>
      <c r="P71" s="369"/>
      <c r="Q71" s="369"/>
      <c r="R71" s="369"/>
      <c r="S71" s="369"/>
      <c r="T71" s="369"/>
      <c r="U71" s="369"/>
      <c r="V71" s="369"/>
      <c r="W71" s="369"/>
      <c r="X71" s="369"/>
      <c r="Y71" s="369"/>
      <c r="Z71" s="369"/>
    </row>
    <row r="72" spans="1:26" s="369" customFormat="1">
      <c r="B72" s="277"/>
      <c r="C72" s="183"/>
      <c r="E72" s="183"/>
    </row>
    <row r="73" spans="1:26" s="369" customFormat="1">
      <c r="B73" s="277"/>
      <c r="C73" s="183"/>
      <c r="E73" s="183"/>
    </row>
    <row r="74" spans="1:26" s="369" customFormat="1">
      <c r="B74" s="277"/>
      <c r="C74" s="183"/>
      <c r="E74" s="183"/>
    </row>
    <row r="75" spans="1:26" s="369" customFormat="1">
      <c r="A75" s="277"/>
      <c r="B75" s="277"/>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row>
    <row r="76" spans="1:26" s="369" customFormat="1">
      <c r="A76" s="277"/>
      <c r="B76" s="277"/>
      <c r="C76" s="277"/>
      <c r="D76" s="277"/>
      <c r="E76" s="277"/>
      <c r="F76" s="277"/>
      <c r="G76" s="277"/>
      <c r="H76" s="277"/>
      <c r="I76" s="277"/>
      <c r="J76" s="277"/>
      <c r="K76" s="277"/>
      <c r="L76" s="277"/>
      <c r="M76" s="277"/>
      <c r="N76" s="277"/>
      <c r="O76" s="277"/>
      <c r="P76" s="277"/>
      <c r="Q76" s="277"/>
      <c r="R76" s="277"/>
      <c r="S76" s="277"/>
      <c r="T76" s="277"/>
      <c r="U76" s="277"/>
      <c r="V76" s="277"/>
      <c r="W76" s="277"/>
      <c r="X76" s="277"/>
      <c r="Y76" s="277"/>
      <c r="Z76" s="277"/>
    </row>
    <row r="77" spans="1:26" s="369" customFormat="1">
      <c r="A77" s="277"/>
      <c r="B77" s="277"/>
      <c r="C77" s="277"/>
      <c r="D77" s="277"/>
      <c r="E77" s="277"/>
      <c r="F77" s="277"/>
      <c r="G77" s="277"/>
      <c r="H77" s="277"/>
      <c r="I77" s="277"/>
      <c r="J77" s="277"/>
      <c r="K77" s="277"/>
      <c r="L77" s="277"/>
      <c r="M77" s="277"/>
      <c r="N77" s="277"/>
      <c r="O77" s="277"/>
      <c r="P77" s="277"/>
      <c r="Q77" s="277"/>
      <c r="R77" s="277"/>
      <c r="S77" s="277"/>
      <c r="T77" s="277"/>
      <c r="U77" s="277"/>
      <c r="V77" s="277"/>
      <c r="W77" s="277"/>
      <c r="X77" s="277"/>
      <c r="Y77" s="277"/>
      <c r="Z77" s="277"/>
    </row>
    <row r="79" spans="1:26" s="369" customFormat="1">
      <c r="A79" s="277"/>
      <c r="B79" s="277"/>
      <c r="C79" s="277"/>
      <c r="D79" s="277"/>
      <c r="E79" s="277"/>
      <c r="F79" s="277"/>
      <c r="G79" s="277"/>
      <c r="H79" s="277"/>
      <c r="I79" s="277"/>
      <c r="J79" s="277"/>
      <c r="K79" s="277"/>
      <c r="L79" s="277"/>
      <c r="M79" s="277"/>
      <c r="N79" s="277"/>
      <c r="O79" s="277"/>
      <c r="P79" s="277"/>
      <c r="Q79" s="277"/>
      <c r="R79" s="277"/>
      <c r="S79" s="277"/>
      <c r="T79" s="277"/>
      <c r="U79" s="277"/>
      <c r="V79" s="277"/>
      <c r="W79" s="277"/>
      <c r="X79" s="277"/>
      <c r="Y79" s="277"/>
      <c r="Z79" s="277"/>
    </row>
    <row r="80" spans="1:26" s="369" customFormat="1">
      <c r="A80" s="277"/>
      <c r="B80" s="277"/>
      <c r="C80" s="277"/>
      <c r="D80" s="277"/>
      <c r="E80" s="277"/>
      <c r="F80" s="277"/>
      <c r="G80" s="277"/>
      <c r="H80" s="277"/>
      <c r="I80" s="277"/>
      <c r="J80" s="277"/>
      <c r="K80" s="277"/>
      <c r="L80" s="277"/>
      <c r="M80" s="277"/>
      <c r="N80" s="277"/>
      <c r="O80" s="277"/>
      <c r="P80" s="277"/>
      <c r="Q80" s="277"/>
      <c r="R80" s="277"/>
      <c r="S80" s="277"/>
      <c r="T80" s="277"/>
      <c r="U80" s="277"/>
      <c r="V80" s="277"/>
      <c r="W80" s="277"/>
      <c r="X80" s="277"/>
      <c r="Y80" s="277"/>
      <c r="Z80" s="277"/>
    </row>
    <row r="81" spans="1:26" s="369" customFormat="1">
      <c r="A81" s="277"/>
      <c r="B81" s="277"/>
      <c r="C81" s="277"/>
      <c r="D81" s="277"/>
      <c r="E81" s="277"/>
      <c r="F81" s="277"/>
      <c r="G81" s="277"/>
      <c r="H81" s="277"/>
      <c r="I81" s="277"/>
      <c r="J81" s="277"/>
      <c r="K81" s="277"/>
      <c r="L81" s="277"/>
      <c r="M81" s="277"/>
      <c r="N81" s="277"/>
      <c r="O81" s="277"/>
      <c r="P81" s="277"/>
      <c r="Q81" s="277"/>
      <c r="R81" s="277"/>
      <c r="S81" s="277"/>
      <c r="T81" s="277"/>
      <c r="U81" s="277"/>
      <c r="V81" s="277"/>
      <c r="W81" s="277"/>
      <c r="X81" s="277"/>
      <c r="Y81" s="277"/>
      <c r="Z81" s="277"/>
    </row>
    <row r="82" spans="1:26" s="369" customFormat="1">
      <c r="A82" s="277"/>
      <c r="B82" s="277"/>
      <c r="C82" s="277"/>
      <c r="D82" s="277"/>
      <c r="E82" s="277"/>
      <c r="F82" s="277"/>
      <c r="G82" s="277"/>
      <c r="H82" s="277"/>
      <c r="I82" s="277"/>
      <c r="J82" s="277"/>
      <c r="K82" s="277"/>
      <c r="L82" s="277"/>
      <c r="M82" s="277"/>
      <c r="N82" s="277"/>
      <c r="O82" s="277"/>
      <c r="P82" s="277"/>
      <c r="Q82" s="277"/>
      <c r="R82" s="277"/>
      <c r="S82" s="277"/>
      <c r="T82" s="277"/>
      <c r="U82" s="277"/>
      <c r="V82" s="277"/>
      <c r="W82" s="277"/>
      <c r="X82" s="277"/>
      <c r="Y82" s="277"/>
      <c r="Z82" s="277"/>
    </row>
    <row r="83" spans="1:26" s="369" customFormat="1">
      <c r="A83" s="277"/>
      <c r="B83" s="277"/>
      <c r="C83" s="277"/>
      <c r="D83" s="277"/>
      <c r="E83" s="277"/>
      <c r="F83" s="277"/>
      <c r="G83" s="277"/>
      <c r="H83" s="277"/>
      <c r="I83" s="277"/>
      <c r="J83" s="277"/>
      <c r="K83" s="277"/>
      <c r="L83" s="277"/>
      <c r="M83" s="277"/>
      <c r="N83" s="277"/>
      <c r="O83" s="277"/>
      <c r="P83" s="277"/>
      <c r="Q83" s="277"/>
      <c r="R83" s="277"/>
      <c r="S83" s="277"/>
      <c r="T83" s="277"/>
      <c r="U83" s="277"/>
      <c r="V83" s="277"/>
      <c r="W83" s="277"/>
      <c r="X83" s="277"/>
      <c r="Y83" s="277"/>
      <c r="Z83" s="277"/>
    </row>
    <row r="84" spans="1:26" s="369" customFormat="1">
      <c r="A84" s="277"/>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row>
    <row r="85" spans="1:26" s="369" customFormat="1">
      <c r="A85" s="277"/>
      <c r="B85" s="277"/>
      <c r="C85" s="277"/>
      <c r="D85" s="277"/>
      <c r="E85" s="277"/>
      <c r="F85" s="277"/>
      <c r="G85" s="277"/>
      <c r="H85" s="277"/>
      <c r="I85" s="277"/>
      <c r="J85" s="277"/>
      <c r="K85" s="277"/>
      <c r="L85" s="277"/>
      <c r="M85" s="277"/>
      <c r="N85" s="277"/>
      <c r="O85" s="277"/>
      <c r="P85" s="277"/>
      <c r="Q85" s="277"/>
      <c r="R85" s="277"/>
      <c r="S85" s="277"/>
      <c r="T85" s="277"/>
      <c r="U85" s="277"/>
      <c r="V85" s="277"/>
      <c r="W85" s="277"/>
      <c r="X85" s="277"/>
      <c r="Y85" s="277"/>
      <c r="Z85" s="277"/>
    </row>
    <row r="86" spans="1:26" s="369" customFormat="1">
      <c r="A86" s="277"/>
      <c r="B86" s="277"/>
      <c r="C86" s="277"/>
      <c r="D86" s="277"/>
      <c r="E86" s="277"/>
      <c r="F86" s="277"/>
      <c r="G86" s="277"/>
      <c r="H86" s="277"/>
      <c r="I86" s="277"/>
      <c r="J86" s="277"/>
      <c r="K86" s="277"/>
      <c r="L86" s="277"/>
      <c r="M86" s="277"/>
      <c r="N86" s="277"/>
      <c r="O86" s="277"/>
      <c r="P86" s="277"/>
      <c r="Q86" s="277"/>
      <c r="R86" s="277"/>
      <c r="S86" s="277"/>
      <c r="T86" s="277"/>
      <c r="U86" s="277"/>
      <c r="V86" s="277"/>
      <c r="W86" s="277"/>
      <c r="X86" s="277"/>
      <c r="Y86" s="277"/>
      <c r="Z86" s="277"/>
    </row>
    <row r="87" spans="1:26" s="369" customFormat="1">
      <c r="A87" s="277"/>
      <c r="B87" s="277"/>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row>
    <row r="88" spans="1:26" s="369" customFormat="1">
      <c r="A88" s="277"/>
      <c r="B88" s="277"/>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row>
    <row r="89" spans="1:26" s="369" customFormat="1"/>
    <row r="90" spans="1:26" s="369" customFormat="1">
      <c r="A90" s="277"/>
      <c r="B90" s="277"/>
      <c r="C90" s="277"/>
      <c r="D90" s="277"/>
      <c r="E90" s="277"/>
      <c r="F90" s="277"/>
      <c r="G90" s="277"/>
      <c r="H90" s="277"/>
      <c r="I90" s="277"/>
      <c r="J90" s="277"/>
      <c r="K90" s="277"/>
      <c r="L90" s="277"/>
      <c r="M90" s="277"/>
      <c r="N90" s="277"/>
      <c r="O90" s="277"/>
      <c r="P90" s="277"/>
      <c r="Q90" s="277"/>
      <c r="R90" s="277"/>
      <c r="S90" s="277"/>
      <c r="T90" s="277"/>
      <c r="U90" s="277"/>
      <c r="V90" s="277"/>
      <c r="W90" s="277"/>
      <c r="X90" s="277"/>
      <c r="Y90" s="277"/>
      <c r="Z90" s="277"/>
    </row>
    <row r="91" spans="1:26" s="369" customFormat="1">
      <c r="A91" s="277"/>
      <c r="B91" s="277"/>
      <c r="C91" s="277"/>
      <c r="D91" s="277"/>
      <c r="E91" s="277"/>
      <c r="F91" s="277"/>
      <c r="G91" s="277"/>
      <c r="H91" s="277"/>
      <c r="I91" s="277"/>
      <c r="J91" s="277"/>
      <c r="K91" s="277"/>
      <c r="L91" s="277"/>
      <c r="M91" s="277"/>
      <c r="N91" s="277"/>
      <c r="O91" s="277"/>
      <c r="P91" s="277"/>
      <c r="Q91" s="277"/>
      <c r="R91" s="277"/>
      <c r="S91" s="277"/>
      <c r="T91" s="277"/>
      <c r="U91" s="277"/>
      <c r="V91" s="277"/>
      <c r="W91" s="277"/>
      <c r="X91" s="277"/>
      <c r="Y91" s="277"/>
      <c r="Z91" s="277"/>
    </row>
    <row r="92" spans="1:26" s="369" customFormat="1">
      <c r="A92" s="277"/>
      <c r="B92" s="277"/>
      <c r="C92" s="277"/>
      <c r="D92" s="277"/>
      <c r="E92" s="277"/>
      <c r="F92" s="277"/>
      <c r="G92" s="277"/>
      <c r="H92" s="277"/>
      <c r="I92" s="277"/>
      <c r="J92" s="277"/>
      <c r="K92" s="277"/>
      <c r="L92" s="277"/>
      <c r="M92" s="277"/>
      <c r="N92" s="277"/>
      <c r="O92" s="277"/>
      <c r="P92" s="277"/>
      <c r="Q92" s="277"/>
      <c r="R92" s="277"/>
      <c r="S92" s="277"/>
      <c r="T92" s="277"/>
      <c r="U92" s="277"/>
      <c r="V92" s="277"/>
      <c r="W92" s="277"/>
      <c r="X92" s="277"/>
      <c r="Y92" s="277"/>
      <c r="Z92" s="277"/>
    </row>
    <row r="93" spans="1:26" s="369" customFormat="1">
      <c r="A93" s="277"/>
      <c r="B93" s="277"/>
      <c r="C93" s="277"/>
      <c r="D93" s="277"/>
      <c r="E93" s="277"/>
      <c r="F93" s="277"/>
      <c r="G93" s="277"/>
      <c r="H93" s="277"/>
      <c r="I93" s="277"/>
      <c r="J93" s="277"/>
      <c r="K93" s="277"/>
      <c r="L93" s="277"/>
      <c r="M93" s="277"/>
      <c r="N93" s="277"/>
      <c r="O93" s="277"/>
      <c r="P93" s="277"/>
      <c r="Q93" s="277"/>
      <c r="R93" s="277"/>
      <c r="S93" s="277"/>
      <c r="T93" s="277"/>
      <c r="U93" s="277"/>
      <c r="V93" s="277"/>
      <c r="W93" s="277"/>
      <c r="X93" s="277"/>
      <c r="Y93" s="277"/>
      <c r="Z93" s="277"/>
    </row>
    <row r="94" spans="1:26" s="369" customFormat="1">
      <c r="A94" s="277"/>
      <c r="B94" s="277"/>
      <c r="C94" s="277"/>
      <c r="D94" s="277"/>
      <c r="E94" s="277"/>
      <c r="F94" s="277"/>
      <c r="G94" s="277"/>
      <c r="H94" s="277"/>
      <c r="I94" s="277"/>
      <c r="J94" s="277"/>
      <c r="K94" s="277"/>
      <c r="L94" s="277"/>
      <c r="M94" s="277"/>
      <c r="N94" s="277"/>
      <c r="O94" s="277"/>
      <c r="P94" s="277"/>
      <c r="Q94" s="277"/>
      <c r="R94" s="277"/>
      <c r="S94" s="277"/>
      <c r="T94" s="277"/>
      <c r="U94" s="277"/>
      <c r="V94" s="277"/>
      <c r="W94" s="277"/>
      <c r="X94" s="277"/>
      <c r="Y94" s="277"/>
      <c r="Z94" s="277"/>
    </row>
    <row r="95" spans="1:26" s="369" customFormat="1">
      <c r="A95" s="277"/>
      <c r="B95" s="277"/>
      <c r="C95" s="277"/>
      <c r="D95" s="277"/>
      <c r="E95" s="277"/>
      <c r="F95" s="277"/>
      <c r="G95" s="277"/>
      <c r="H95" s="277"/>
      <c r="I95" s="277"/>
      <c r="J95" s="277"/>
      <c r="K95" s="277"/>
      <c r="L95" s="277"/>
      <c r="M95" s="277"/>
      <c r="N95" s="277"/>
      <c r="O95" s="277"/>
      <c r="P95" s="277"/>
      <c r="Q95" s="277"/>
      <c r="R95" s="277"/>
      <c r="S95" s="277"/>
      <c r="T95" s="277"/>
      <c r="U95" s="277"/>
      <c r="V95" s="277"/>
      <c r="W95" s="277"/>
      <c r="X95" s="277"/>
      <c r="Y95" s="277"/>
      <c r="Z95" s="277"/>
    </row>
    <row r="96" spans="1:26" s="369" customFormat="1">
      <c r="A96" s="277"/>
      <c r="B96" s="277"/>
      <c r="C96" s="277"/>
      <c r="D96" s="277"/>
      <c r="E96" s="277"/>
      <c r="F96" s="277"/>
      <c r="G96" s="277"/>
      <c r="H96" s="277"/>
      <c r="I96" s="277"/>
      <c r="J96" s="277"/>
      <c r="K96" s="277"/>
      <c r="L96" s="277"/>
      <c r="M96" s="277"/>
      <c r="N96" s="277"/>
      <c r="O96" s="277"/>
      <c r="P96" s="277"/>
      <c r="Q96" s="277"/>
      <c r="R96" s="277"/>
      <c r="S96" s="277"/>
      <c r="T96" s="277"/>
      <c r="U96" s="277"/>
      <c r="V96" s="277"/>
      <c r="W96" s="277"/>
      <c r="X96" s="277"/>
      <c r="Y96" s="277"/>
      <c r="Z96" s="277"/>
    </row>
    <row r="97" spans="1:26" s="369" customFormat="1">
      <c r="A97" s="277"/>
      <c r="B97" s="277"/>
      <c r="C97" s="277"/>
      <c r="D97" s="277"/>
      <c r="E97" s="277"/>
      <c r="F97" s="277"/>
      <c r="G97" s="277"/>
      <c r="H97" s="277"/>
      <c r="I97" s="277"/>
      <c r="J97" s="277"/>
      <c r="K97" s="277"/>
      <c r="L97" s="277"/>
      <c r="M97" s="277"/>
      <c r="N97" s="277"/>
      <c r="O97" s="277"/>
      <c r="P97" s="277"/>
      <c r="Q97" s="277"/>
      <c r="R97" s="277"/>
      <c r="S97" s="277"/>
      <c r="T97" s="277"/>
      <c r="U97" s="277"/>
      <c r="V97" s="277"/>
      <c r="W97" s="277"/>
      <c r="X97" s="277"/>
      <c r="Y97" s="277"/>
      <c r="Z97" s="277"/>
    </row>
    <row r="98" spans="1:26" s="369" customFormat="1">
      <c r="A98" s="277"/>
      <c r="B98" s="277"/>
      <c r="C98" s="277"/>
      <c r="D98" s="277"/>
      <c r="E98" s="277"/>
      <c r="F98" s="277"/>
      <c r="G98" s="277"/>
      <c r="H98" s="277"/>
      <c r="I98" s="277"/>
      <c r="J98" s="277"/>
      <c r="K98" s="277"/>
      <c r="L98" s="277"/>
      <c r="M98" s="277"/>
      <c r="N98" s="277"/>
      <c r="O98" s="277"/>
      <c r="P98" s="277"/>
      <c r="Q98" s="277"/>
      <c r="R98" s="277"/>
      <c r="S98" s="277"/>
      <c r="T98" s="277"/>
      <c r="U98" s="277"/>
      <c r="V98" s="277"/>
      <c r="W98" s="277"/>
      <c r="X98" s="277"/>
      <c r="Y98" s="277"/>
      <c r="Z98" s="277"/>
    </row>
    <row r="99" spans="1:26" s="369" customFormat="1"/>
    <row r="100" spans="1:26" s="369" customFormat="1">
      <c r="A100" s="277"/>
      <c r="B100" s="277"/>
      <c r="C100" s="277"/>
      <c r="D100" s="277"/>
      <c r="E100" s="277"/>
      <c r="F100" s="277"/>
      <c r="G100" s="277"/>
      <c r="H100" s="277"/>
      <c r="I100" s="277"/>
      <c r="J100" s="277"/>
      <c r="K100" s="277"/>
      <c r="L100" s="277"/>
      <c r="M100" s="277"/>
      <c r="N100" s="277"/>
      <c r="O100" s="277"/>
      <c r="P100" s="277"/>
      <c r="Q100" s="277"/>
      <c r="R100" s="277"/>
      <c r="S100" s="277"/>
      <c r="T100" s="277"/>
      <c r="U100" s="277"/>
      <c r="V100" s="277"/>
      <c r="W100" s="277"/>
      <c r="X100" s="277"/>
      <c r="Y100" s="277"/>
      <c r="Z100" s="277"/>
    </row>
    <row r="101" spans="1:26" s="369" customFormat="1">
      <c r="A101" s="277"/>
      <c r="B101" s="277"/>
      <c r="C101" s="277"/>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row>
    <row r="102" spans="1:26" s="369" customFormat="1">
      <c r="A102" s="277"/>
      <c r="B102" s="277"/>
      <c r="C102" s="277"/>
      <c r="D102" s="277"/>
      <c r="E102" s="277"/>
      <c r="F102" s="277"/>
      <c r="G102" s="277"/>
      <c r="H102" s="277"/>
      <c r="I102" s="277"/>
      <c r="J102" s="277"/>
      <c r="K102" s="277"/>
      <c r="L102" s="277"/>
      <c r="M102" s="277"/>
      <c r="N102" s="277"/>
      <c r="O102" s="277"/>
      <c r="P102" s="277"/>
      <c r="Q102" s="277"/>
      <c r="R102" s="277"/>
      <c r="S102" s="277"/>
      <c r="T102" s="277"/>
      <c r="U102" s="277"/>
      <c r="V102" s="277"/>
      <c r="W102" s="277"/>
      <c r="X102" s="277"/>
      <c r="Y102" s="277"/>
      <c r="Z102" s="277"/>
    </row>
    <row r="103" spans="1:26" s="369" customFormat="1">
      <c r="A103" s="277"/>
      <c r="B103" s="277"/>
      <c r="C103" s="277"/>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row>
    <row r="104" spans="1:26" s="369" customFormat="1">
      <c r="A104" s="277"/>
      <c r="B104" s="277"/>
      <c r="C104" s="277"/>
      <c r="D104" s="277"/>
      <c r="E104" s="277"/>
      <c r="F104" s="277"/>
      <c r="G104" s="277"/>
      <c r="H104" s="277"/>
      <c r="I104" s="277"/>
      <c r="J104" s="277"/>
      <c r="K104" s="277"/>
      <c r="L104" s="277"/>
      <c r="M104" s="277"/>
      <c r="N104" s="277"/>
      <c r="O104" s="277"/>
      <c r="P104" s="277"/>
      <c r="Q104" s="277"/>
      <c r="R104" s="277"/>
      <c r="S104" s="277"/>
      <c r="T104" s="277"/>
      <c r="U104" s="277"/>
      <c r="V104" s="277"/>
      <c r="W104" s="277"/>
      <c r="X104" s="277"/>
      <c r="Y104" s="277"/>
      <c r="Z104" s="277"/>
    </row>
    <row r="105" spans="1:26" s="369" customFormat="1">
      <c r="A105" s="277"/>
      <c r="B105" s="277"/>
      <c r="C105" s="277"/>
      <c r="D105" s="277"/>
      <c r="E105" s="277"/>
      <c r="F105" s="277"/>
      <c r="G105" s="277"/>
      <c r="H105" s="277"/>
      <c r="I105" s="277"/>
      <c r="J105" s="277"/>
      <c r="K105" s="277"/>
      <c r="L105" s="277"/>
      <c r="M105" s="277"/>
      <c r="N105" s="277"/>
      <c r="O105" s="277"/>
      <c r="P105" s="277"/>
      <c r="Q105" s="277"/>
      <c r="R105" s="277"/>
      <c r="S105" s="277"/>
      <c r="T105" s="277"/>
      <c r="U105" s="277"/>
      <c r="V105" s="277"/>
      <c r="W105" s="277"/>
      <c r="X105" s="277"/>
      <c r="Y105" s="277"/>
      <c r="Z105" s="277"/>
    </row>
    <row r="106" spans="1:26" s="369" customFormat="1">
      <c r="A106" s="277"/>
      <c r="B106" s="277"/>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row>
    <row r="107" spans="1:26" s="369" customFormat="1">
      <c r="A107" s="277"/>
      <c r="B107" s="277"/>
      <c r="C107" s="277"/>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row>
    <row r="108" spans="1:26" s="369" customFormat="1">
      <c r="A108" s="277"/>
      <c r="B108" s="277"/>
      <c r="C108" s="277"/>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row>
    <row r="109" spans="1:26" s="369" customFormat="1">
      <c r="A109" s="277"/>
      <c r="B109" s="277"/>
      <c r="C109" s="277"/>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row>
    <row r="110" spans="1:26" s="369" customFormat="1"/>
    <row r="111" spans="1:26" s="369" customFormat="1">
      <c r="A111" s="277"/>
      <c r="B111" s="277"/>
      <c r="C111" s="277"/>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row>
    <row r="112" spans="1:26" s="369" customFormat="1">
      <c r="A112" s="277"/>
      <c r="B112" s="277"/>
      <c r="C112" s="277"/>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7"/>
    </row>
    <row r="113" spans="1:26" s="369" customFormat="1">
      <c r="A113" s="277"/>
      <c r="B113" s="277"/>
      <c r="C113" s="277"/>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row>
    <row r="114" spans="1:26" s="369" customFormat="1">
      <c r="A114" s="277"/>
      <c r="B114" s="277"/>
      <c r="C114" s="277"/>
      <c r="D114" s="277"/>
      <c r="E114" s="277"/>
      <c r="F114" s="277"/>
      <c r="G114" s="277"/>
      <c r="H114" s="277"/>
      <c r="I114" s="277"/>
      <c r="J114" s="277"/>
      <c r="K114" s="277"/>
      <c r="L114" s="277"/>
      <c r="M114" s="277"/>
      <c r="N114" s="277"/>
      <c r="O114" s="277"/>
      <c r="P114" s="277"/>
      <c r="Q114" s="277"/>
      <c r="R114" s="277"/>
      <c r="S114" s="277"/>
      <c r="T114" s="277"/>
      <c r="U114" s="277"/>
      <c r="V114" s="277"/>
      <c r="W114" s="277"/>
      <c r="X114" s="277"/>
      <c r="Y114" s="277"/>
      <c r="Z114" s="277"/>
    </row>
    <row r="115" spans="1:26" s="369" customFormat="1">
      <c r="A115" s="277"/>
      <c r="B115" s="277"/>
      <c r="C115" s="277"/>
      <c r="D115" s="277"/>
      <c r="E115" s="277"/>
      <c r="F115" s="277"/>
      <c r="G115" s="277"/>
      <c r="H115" s="277"/>
      <c r="I115" s="277"/>
      <c r="J115" s="277"/>
      <c r="K115" s="277"/>
      <c r="L115" s="277"/>
      <c r="M115" s="277"/>
      <c r="N115" s="277"/>
      <c r="O115" s="277"/>
      <c r="P115" s="277"/>
      <c r="Q115" s="277"/>
      <c r="R115" s="277"/>
      <c r="S115" s="277"/>
      <c r="T115" s="277"/>
      <c r="U115" s="277"/>
      <c r="V115" s="277"/>
      <c r="W115" s="277"/>
      <c r="X115" s="277"/>
      <c r="Y115" s="277"/>
      <c r="Z115" s="277"/>
    </row>
    <row r="116" spans="1:26" s="369" customFormat="1">
      <c r="A116" s="277"/>
      <c r="B116" s="277"/>
      <c r="C116" s="277"/>
      <c r="D116" s="277"/>
      <c r="E116" s="277"/>
      <c r="F116" s="277"/>
      <c r="G116" s="277"/>
      <c r="H116" s="277"/>
      <c r="I116" s="277"/>
      <c r="J116" s="277"/>
      <c r="K116" s="277"/>
      <c r="L116" s="277"/>
      <c r="M116" s="277"/>
      <c r="N116" s="277"/>
      <c r="O116" s="277"/>
      <c r="P116" s="277"/>
      <c r="Q116" s="277"/>
      <c r="R116" s="277"/>
      <c r="S116" s="277"/>
      <c r="T116" s="277"/>
      <c r="U116" s="277"/>
      <c r="V116" s="277"/>
      <c r="W116" s="277"/>
      <c r="X116" s="277"/>
      <c r="Y116" s="277"/>
      <c r="Z116" s="277"/>
    </row>
    <row r="117" spans="1:26" s="369" customFormat="1">
      <c r="A117" s="277"/>
      <c r="B117" s="277"/>
      <c r="C117" s="277"/>
      <c r="D117" s="277"/>
      <c r="E117" s="277"/>
      <c r="F117" s="277"/>
      <c r="G117" s="277"/>
      <c r="H117" s="277"/>
      <c r="I117" s="277"/>
      <c r="J117" s="277"/>
      <c r="K117" s="277"/>
      <c r="L117" s="277"/>
      <c r="M117" s="277"/>
      <c r="N117" s="277"/>
      <c r="O117" s="277"/>
      <c r="P117" s="277"/>
      <c r="Q117" s="277"/>
      <c r="R117" s="277"/>
      <c r="S117" s="277"/>
      <c r="T117" s="277"/>
      <c r="U117" s="277"/>
      <c r="V117" s="277"/>
      <c r="W117" s="277"/>
      <c r="X117" s="277"/>
      <c r="Y117" s="277"/>
      <c r="Z117" s="277"/>
    </row>
    <row r="118" spans="1:26" s="369" customFormat="1">
      <c r="A118" s="277"/>
      <c r="B118" s="277"/>
      <c r="C118" s="277"/>
      <c r="D118" s="277"/>
      <c r="E118" s="277"/>
      <c r="F118" s="277"/>
      <c r="G118" s="277"/>
      <c r="H118" s="277"/>
      <c r="I118" s="277"/>
      <c r="J118" s="277"/>
      <c r="K118" s="277"/>
      <c r="L118" s="277"/>
      <c r="M118" s="277"/>
      <c r="N118" s="277"/>
      <c r="O118" s="277"/>
      <c r="P118" s="277"/>
      <c r="Q118" s="277"/>
      <c r="R118" s="277"/>
      <c r="S118" s="277"/>
      <c r="T118" s="277"/>
      <c r="U118" s="277"/>
      <c r="V118" s="277"/>
      <c r="W118" s="277"/>
      <c r="X118" s="277"/>
      <c r="Y118" s="277"/>
      <c r="Z118" s="277"/>
    </row>
    <row r="119" spans="1:26" s="369" customFormat="1">
      <c r="A119" s="277"/>
      <c r="B119" s="277"/>
      <c r="C119" s="277"/>
      <c r="D119" s="277"/>
      <c r="E119" s="277"/>
      <c r="F119" s="277"/>
      <c r="G119" s="277"/>
      <c r="H119" s="277"/>
      <c r="I119" s="277"/>
      <c r="J119" s="277"/>
      <c r="K119" s="277"/>
      <c r="L119" s="277"/>
      <c r="M119" s="277"/>
      <c r="N119" s="277"/>
      <c r="O119" s="277"/>
      <c r="P119" s="277"/>
      <c r="Q119" s="277"/>
      <c r="R119" s="277"/>
      <c r="S119" s="277"/>
      <c r="T119" s="277"/>
      <c r="U119" s="277"/>
      <c r="V119" s="277"/>
      <c r="W119" s="277"/>
      <c r="X119" s="277"/>
      <c r="Y119" s="277"/>
      <c r="Z119" s="277"/>
    </row>
    <row r="120" spans="1:26" ht="14.25" customHeight="1">
      <c r="A120" s="391" t="s">
        <v>323</v>
      </c>
      <c r="B120" s="391"/>
      <c r="C120" s="391"/>
      <c r="D120" s="391"/>
      <c r="E120" s="391"/>
      <c r="F120" s="391"/>
      <c r="G120" s="391"/>
      <c r="H120" s="391"/>
      <c r="I120" s="391"/>
      <c r="J120" s="369"/>
      <c r="K120" s="369"/>
      <c r="L120" s="369"/>
      <c r="M120" s="369"/>
      <c r="N120" s="369"/>
      <c r="O120" s="369"/>
      <c r="P120" s="369"/>
      <c r="Q120" s="369"/>
      <c r="R120" s="369"/>
      <c r="S120" s="369"/>
      <c r="T120" s="369"/>
      <c r="U120" s="369"/>
      <c r="V120" s="369"/>
      <c r="W120" s="369"/>
      <c r="X120" s="369"/>
      <c r="Y120" s="369"/>
      <c r="Z120" s="369"/>
    </row>
    <row r="121" spans="1:26">
      <c r="A121" s="391" t="s">
        <v>443</v>
      </c>
      <c r="B121" s="391"/>
      <c r="C121" s="391"/>
      <c r="D121" s="391"/>
      <c r="E121" s="391"/>
      <c r="F121" s="391"/>
      <c r="G121" s="391"/>
      <c r="H121" s="391"/>
      <c r="I121" s="391"/>
      <c r="J121" s="369"/>
      <c r="K121" s="369"/>
      <c r="L121" s="369"/>
      <c r="M121" s="369"/>
      <c r="N121" s="369"/>
      <c r="O121" s="369"/>
      <c r="P121" s="369"/>
      <c r="Q121" s="369"/>
      <c r="R121" s="369"/>
      <c r="S121" s="369"/>
      <c r="T121" s="369"/>
      <c r="U121" s="369"/>
      <c r="V121" s="369"/>
      <c r="W121" s="369"/>
      <c r="X121" s="369"/>
      <c r="Y121" s="369"/>
      <c r="Z121" s="369"/>
    </row>
    <row r="122" spans="1:26">
      <c r="A122" s="380"/>
      <c r="B122" s="380"/>
      <c r="C122" s="380"/>
      <c r="D122" s="380"/>
      <c r="E122" s="380"/>
      <c r="F122" s="380"/>
      <c r="G122" s="380"/>
      <c r="H122" s="380"/>
      <c r="I122" s="380"/>
      <c r="J122" s="369"/>
      <c r="K122" s="369"/>
      <c r="L122" s="369"/>
      <c r="M122" s="369"/>
      <c r="N122" s="369"/>
      <c r="O122" s="369"/>
      <c r="P122" s="369"/>
      <c r="Q122" s="369"/>
      <c r="R122" s="369"/>
      <c r="S122" s="369"/>
      <c r="T122" s="369"/>
      <c r="U122" s="369"/>
      <c r="V122" s="369"/>
      <c r="W122" s="369"/>
      <c r="X122" s="369"/>
      <c r="Y122" s="369"/>
      <c r="Z122" s="369"/>
    </row>
    <row r="124" spans="1:26" s="75" customFormat="1">
      <c r="A124" s="178" t="s">
        <v>444</v>
      </c>
      <c r="B124" s="363"/>
      <c r="C124" s="363"/>
      <c r="D124" s="363"/>
      <c r="E124" s="363"/>
      <c r="F124" s="363"/>
      <c r="G124" s="363"/>
      <c r="H124" s="363"/>
      <c r="I124" s="363"/>
      <c r="J124" s="363"/>
      <c r="K124" s="363"/>
      <c r="L124" s="363"/>
      <c r="M124" s="363"/>
      <c r="N124" s="363"/>
      <c r="O124" s="363"/>
      <c r="P124" s="363"/>
      <c r="Q124" s="363"/>
      <c r="R124" s="363"/>
      <c r="S124" s="363"/>
      <c r="T124" s="363"/>
      <c r="U124" s="363"/>
      <c r="V124" s="363"/>
      <c r="W124" s="363"/>
      <c r="X124" s="363"/>
      <c r="Y124" s="363"/>
      <c r="Z124" s="363"/>
    </row>
    <row r="125" spans="1:26" ht="144">
      <c r="A125" s="384"/>
      <c r="B125" s="369" t="s">
        <v>79</v>
      </c>
      <c r="C125" s="384" t="s">
        <v>80</v>
      </c>
      <c r="D125" s="384" t="s">
        <v>81</v>
      </c>
      <c r="E125" s="384" t="s">
        <v>82</v>
      </c>
      <c r="F125" s="384"/>
      <c r="G125" s="384"/>
      <c r="H125" s="384"/>
      <c r="I125" s="369"/>
      <c r="J125" s="369"/>
      <c r="K125" s="369"/>
      <c r="L125" s="369"/>
      <c r="M125" s="369"/>
      <c r="N125" s="369"/>
      <c r="O125" s="369"/>
      <c r="P125" s="369"/>
      <c r="Q125" s="369"/>
      <c r="R125" s="369"/>
      <c r="S125" s="369"/>
      <c r="T125" s="369"/>
      <c r="U125" s="369"/>
      <c r="V125" s="369"/>
      <c r="W125" s="369"/>
      <c r="X125" s="369"/>
      <c r="Y125" s="369"/>
      <c r="Z125" s="369"/>
    </row>
    <row r="126" spans="1:26">
      <c r="A126" s="369" t="s">
        <v>30</v>
      </c>
      <c r="B126" s="369"/>
      <c r="C126" s="369">
        <v>75674</v>
      </c>
      <c r="D126" s="369">
        <v>15104</v>
      </c>
      <c r="E126" s="369"/>
      <c r="F126" s="369"/>
      <c r="G126" s="369"/>
      <c r="H126" s="369"/>
      <c r="I126" s="369"/>
      <c r="J126" s="369"/>
      <c r="K126" s="369"/>
      <c r="L126" s="369"/>
      <c r="M126" s="369"/>
      <c r="N126" s="369"/>
      <c r="O126" s="369"/>
      <c r="P126" s="369"/>
      <c r="Q126" s="369"/>
      <c r="R126" s="369"/>
      <c r="S126" s="369"/>
      <c r="T126" s="369"/>
      <c r="U126" s="369"/>
      <c r="V126" s="369"/>
      <c r="W126" s="369"/>
      <c r="X126" s="369"/>
      <c r="Y126" s="369"/>
      <c r="Z126" s="369"/>
    </row>
    <row r="127" spans="1:26">
      <c r="A127" s="369" t="s">
        <v>34</v>
      </c>
      <c r="B127" s="369"/>
      <c r="C127" s="369">
        <v>54287</v>
      </c>
      <c r="D127" s="369">
        <v>8777</v>
      </c>
      <c r="E127" s="369"/>
      <c r="F127" s="369"/>
      <c r="G127" s="369"/>
      <c r="H127" s="369"/>
      <c r="I127" s="369"/>
      <c r="J127" s="369"/>
      <c r="K127" s="369"/>
      <c r="L127" s="369"/>
      <c r="M127" s="369"/>
      <c r="N127" s="369"/>
      <c r="O127" s="369"/>
      <c r="P127" s="369"/>
      <c r="Q127" s="369"/>
      <c r="R127" s="369"/>
      <c r="S127" s="369"/>
      <c r="T127" s="369"/>
      <c r="U127" s="369"/>
      <c r="V127" s="369"/>
      <c r="W127" s="369"/>
      <c r="X127" s="369"/>
      <c r="Y127" s="369"/>
      <c r="Z127" s="369"/>
    </row>
    <row r="128" spans="1:26">
      <c r="A128" s="370" t="s">
        <v>8</v>
      </c>
      <c r="B128" s="369"/>
      <c r="C128" s="370">
        <v>52009</v>
      </c>
      <c r="D128" s="370">
        <v>8353</v>
      </c>
      <c r="E128" s="369"/>
      <c r="F128" s="369"/>
      <c r="G128" s="369"/>
      <c r="H128" s="369"/>
      <c r="I128" s="369"/>
      <c r="J128" s="369"/>
      <c r="K128" s="369"/>
      <c r="L128" s="369"/>
      <c r="M128" s="369"/>
      <c r="N128" s="369"/>
      <c r="O128" s="369"/>
      <c r="P128" s="369"/>
      <c r="Q128" s="369"/>
      <c r="R128" s="369"/>
      <c r="S128" s="369"/>
      <c r="T128" s="369"/>
      <c r="U128" s="369"/>
      <c r="V128" s="369"/>
      <c r="W128" s="369"/>
      <c r="X128" s="369"/>
      <c r="Y128" s="369"/>
      <c r="Z128" s="369"/>
    </row>
    <row r="129" spans="1:9">
      <c r="A129" s="369" t="s">
        <v>19</v>
      </c>
      <c r="B129" s="369"/>
      <c r="C129" s="369">
        <v>51095</v>
      </c>
      <c r="D129" s="369">
        <v>7086</v>
      </c>
      <c r="E129" s="369"/>
      <c r="F129" s="369"/>
      <c r="G129" s="369"/>
      <c r="H129" s="369"/>
      <c r="I129" s="369"/>
    </row>
    <row r="130" spans="1:9">
      <c r="A130" s="369" t="s">
        <v>24</v>
      </c>
      <c r="B130" s="369"/>
      <c r="C130" s="369">
        <v>42324</v>
      </c>
      <c r="D130" s="369">
        <v>9722</v>
      </c>
      <c r="E130" s="369"/>
      <c r="F130" s="369"/>
      <c r="G130" s="369"/>
      <c r="H130" s="369"/>
      <c r="I130" s="369"/>
    </row>
    <row r="131" spans="1:9">
      <c r="A131" s="369" t="s">
        <v>33</v>
      </c>
      <c r="B131" s="369"/>
      <c r="C131" s="369">
        <v>37660</v>
      </c>
      <c r="D131" s="369">
        <v>6510</v>
      </c>
      <c r="E131" s="369"/>
      <c r="F131" s="369"/>
      <c r="G131" s="369"/>
      <c r="H131" s="369"/>
      <c r="I131" s="369"/>
    </row>
    <row r="132" spans="1:9">
      <c r="A132" s="369" t="s">
        <v>31</v>
      </c>
      <c r="B132" s="369"/>
      <c r="C132" s="369">
        <v>35628</v>
      </c>
      <c r="D132" s="369">
        <v>5874</v>
      </c>
      <c r="E132" s="369"/>
      <c r="F132" s="369"/>
      <c r="G132" s="369"/>
      <c r="H132" s="369"/>
      <c r="I132" s="369"/>
    </row>
    <row r="133" spans="1:9">
      <c r="A133" s="369" t="s">
        <v>32</v>
      </c>
      <c r="B133" s="369"/>
      <c r="C133" s="369">
        <v>27002</v>
      </c>
      <c r="D133" s="369">
        <v>4850</v>
      </c>
      <c r="E133" s="369"/>
      <c r="F133" s="369"/>
      <c r="G133" s="369"/>
      <c r="H133" s="369"/>
      <c r="I133" s="369"/>
    </row>
    <row r="134" spans="1:9">
      <c r="A134" s="369" t="s">
        <v>25</v>
      </c>
      <c r="B134" s="369"/>
      <c r="C134" s="369">
        <v>22697</v>
      </c>
      <c r="D134" s="369">
        <v>4001</v>
      </c>
      <c r="E134" s="369"/>
      <c r="F134" s="369"/>
      <c r="G134" s="369"/>
      <c r="H134" s="369"/>
      <c r="I134" s="369"/>
    </row>
    <row r="135" spans="1:9">
      <c r="A135" s="369" t="s">
        <v>28</v>
      </c>
      <c r="B135" s="369"/>
      <c r="C135" s="369">
        <v>22002</v>
      </c>
      <c r="D135" s="369">
        <v>4031</v>
      </c>
      <c r="E135" s="369"/>
      <c r="F135" s="369"/>
      <c r="G135" s="369"/>
      <c r="H135" s="369"/>
      <c r="I135" s="369"/>
    </row>
    <row r="136" spans="1:9">
      <c r="A136" s="293" t="s">
        <v>26</v>
      </c>
      <c r="B136" s="293">
        <v>21328</v>
      </c>
      <c r="C136" s="293">
        <v>21328</v>
      </c>
      <c r="D136" s="293">
        <v>4198</v>
      </c>
      <c r="E136" s="293">
        <v>4198</v>
      </c>
      <c r="F136" s="369"/>
      <c r="G136" s="369"/>
      <c r="H136" s="369"/>
      <c r="I136" s="369"/>
    </row>
    <row r="137" spans="1:9">
      <c r="A137" s="369" t="s">
        <v>22</v>
      </c>
      <c r="B137" s="369"/>
      <c r="C137" s="369">
        <v>16303</v>
      </c>
      <c r="D137" s="369">
        <v>4262</v>
      </c>
      <c r="E137" s="369"/>
      <c r="F137" s="369"/>
      <c r="G137" s="369"/>
      <c r="H137" s="369"/>
      <c r="I137" s="369"/>
    </row>
    <row r="138" spans="1:9">
      <c r="A138" s="369" t="s">
        <v>23</v>
      </c>
      <c r="B138" s="369"/>
      <c r="C138" s="369">
        <v>16220</v>
      </c>
      <c r="D138" s="369">
        <v>3194</v>
      </c>
      <c r="E138" s="369"/>
      <c r="F138" s="369"/>
      <c r="G138" s="369"/>
      <c r="H138" s="369"/>
      <c r="I138" s="369"/>
    </row>
    <row r="139" spans="1:9">
      <c r="A139" s="369" t="s">
        <v>17</v>
      </c>
      <c r="B139" s="369"/>
      <c r="C139" s="369">
        <v>12831</v>
      </c>
      <c r="D139" s="369">
        <v>3165</v>
      </c>
      <c r="E139" s="369"/>
      <c r="F139" s="369"/>
      <c r="G139" s="369"/>
      <c r="H139" s="369"/>
      <c r="I139" s="369"/>
    </row>
    <row r="140" spans="1:9">
      <c r="A140" s="369" t="s">
        <v>27</v>
      </c>
      <c r="B140" s="369"/>
      <c r="C140" s="369">
        <v>9920</v>
      </c>
      <c r="D140" s="369">
        <v>1993</v>
      </c>
      <c r="E140" s="369"/>
      <c r="F140" s="369"/>
      <c r="G140" s="369"/>
      <c r="H140" s="369"/>
      <c r="I140" s="369"/>
    </row>
    <row r="141" spans="1:9">
      <c r="A141" s="369" t="s">
        <v>29</v>
      </c>
      <c r="B141" s="369"/>
      <c r="C141" s="369">
        <v>8572</v>
      </c>
      <c r="D141" s="369">
        <v>1443</v>
      </c>
      <c r="E141" s="369"/>
      <c r="F141" s="369"/>
      <c r="G141" s="369"/>
      <c r="H141" s="369"/>
      <c r="I141" s="369"/>
    </row>
    <row r="142" spans="1:9">
      <c r="A142" s="369" t="s">
        <v>15</v>
      </c>
      <c r="B142" s="369"/>
      <c r="C142" s="369">
        <v>4971</v>
      </c>
      <c r="D142" s="369">
        <v>1054</v>
      </c>
      <c r="E142" s="369"/>
      <c r="F142" s="369"/>
      <c r="G142" s="369"/>
      <c r="H142" s="369"/>
      <c r="I142" s="369"/>
    </row>
    <row r="143" spans="1:9">
      <c r="A143" s="369" t="s">
        <v>16</v>
      </c>
      <c r="B143" s="369"/>
      <c r="C143" s="369">
        <v>4598</v>
      </c>
      <c r="D143" s="369">
        <v>1071</v>
      </c>
      <c r="E143" s="369"/>
      <c r="F143" s="369"/>
      <c r="G143" s="369"/>
      <c r="H143" s="369"/>
      <c r="I143" s="369"/>
    </row>
    <row r="144" spans="1:9">
      <c r="A144" s="369" t="s">
        <v>21</v>
      </c>
      <c r="B144" s="369"/>
      <c r="C144" s="369">
        <v>4292</v>
      </c>
      <c r="D144" s="369">
        <v>1046</v>
      </c>
      <c r="E144" s="369"/>
      <c r="F144" s="369"/>
      <c r="G144" s="369"/>
      <c r="H144" s="369"/>
      <c r="I144" s="369"/>
    </row>
    <row r="145" spans="1:12">
      <c r="A145" s="369" t="s">
        <v>18</v>
      </c>
      <c r="B145" s="369"/>
      <c r="C145" s="369">
        <v>3231</v>
      </c>
      <c r="D145" s="369">
        <v>831</v>
      </c>
      <c r="E145" s="369"/>
      <c r="F145" s="369"/>
      <c r="G145" s="369"/>
      <c r="H145" s="369"/>
      <c r="I145" s="369"/>
      <c r="J145" s="369"/>
      <c r="K145" s="369"/>
      <c r="L145" s="369"/>
    </row>
    <row r="146" spans="1:12">
      <c r="A146" s="369" t="s">
        <v>20</v>
      </c>
      <c r="B146" s="369"/>
      <c r="C146" s="369">
        <v>2185</v>
      </c>
      <c r="D146" s="369">
        <v>406</v>
      </c>
      <c r="E146" s="369"/>
      <c r="F146" s="369"/>
      <c r="G146" s="369"/>
      <c r="H146" s="369"/>
      <c r="I146" s="369"/>
      <c r="J146" s="369"/>
      <c r="K146" s="369"/>
      <c r="L146" s="369"/>
    </row>
    <row r="147" spans="1:12">
      <c r="A147" s="369" t="s">
        <v>83</v>
      </c>
      <c r="B147" s="369"/>
      <c r="C147" s="369">
        <v>6</v>
      </c>
      <c r="D147" s="369">
        <v>2</v>
      </c>
      <c r="E147" s="369"/>
      <c r="F147" s="369"/>
      <c r="G147" s="369"/>
      <c r="H147" s="369"/>
      <c r="I147" s="369"/>
      <c r="J147" s="369"/>
      <c r="K147" s="369"/>
      <c r="L147" s="369"/>
    </row>
    <row r="148" spans="1:12">
      <c r="A148" s="369" t="s">
        <v>288</v>
      </c>
      <c r="B148" s="369"/>
      <c r="C148" s="369">
        <v>524835</v>
      </c>
      <c r="D148" s="369">
        <v>96973</v>
      </c>
      <c r="E148" s="369"/>
      <c r="F148" s="369"/>
      <c r="G148" s="369"/>
      <c r="H148" s="369"/>
      <c r="I148" s="369"/>
      <c r="J148" s="369"/>
      <c r="K148" s="369"/>
      <c r="L148" s="369"/>
    </row>
    <row r="149" spans="1:12">
      <c r="A149" s="182" t="s">
        <v>445</v>
      </c>
      <c r="B149" s="369"/>
      <c r="C149" s="369"/>
      <c r="D149" s="369"/>
      <c r="E149" s="369"/>
      <c r="F149" s="369"/>
      <c r="G149" s="369"/>
      <c r="H149" s="369"/>
      <c r="I149" s="369"/>
      <c r="J149" s="369"/>
      <c r="K149" s="369"/>
      <c r="L149" s="369"/>
    </row>
    <row r="150" spans="1:12" ht="43.5" customHeight="1">
      <c r="A150" s="401" t="s">
        <v>446</v>
      </c>
      <c r="B150" s="401"/>
      <c r="C150" s="401"/>
      <c r="D150" s="401"/>
      <c r="E150" s="401"/>
      <c r="F150" s="401"/>
      <c r="G150" s="401"/>
      <c r="H150" s="401"/>
      <c r="I150" s="401"/>
      <c r="J150" s="401"/>
      <c r="K150" s="401"/>
      <c r="L150" s="401"/>
    </row>
    <row r="151" spans="1:12" ht="17.25" customHeight="1">
      <c r="A151" s="384"/>
      <c r="B151" s="384"/>
      <c r="C151" s="384"/>
      <c r="D151" s="384"/>
      <c r="E151" s="384"/>
      <c r="F151" s="384"/>
      <c r="G151" s="384"/>
      <c r="H151" s="384"/>
      <c r="I151" s="384"/>
      <c r="J151" s="384"/>
      <c r="K151" s="384"/>
      <c r="L151" s="384"/>
    </row>
    <row r="153" spans="1:12" s="75" customFormat="1">
      <c r="A153" s="178" t="s">
        <v>447</v>
      </c>
      <c r="B153" s="363"/>
      <c r="C153" s="363"/>
      <c r="D153" s="363"/>
      <c r="E153" s="363"/>
      <c r="F153" s="363"/>
      <c r="G153" s="363"/>
      <c r="H153" s="363"/>
      <c r="I153" s="363"/>
      <c r="J153" s="363"/>
      <c r="K153" s="363"/>
      <c r="L153" s="363"/>
    </row>
    <row r="155" spans="1:12" s="369" customFormat="1"/>
    <row r="156" spans="1:12">
      <c r="A156" s="369"/>
      <c r="B156" s="369" t="s">
        <v>14</v>
      </c>
      <c r="C156" s="369" t="s">
        <v>448</v>
      </c>
      <c r="D156" s="369" t="s">
        <v>449</v>
      </c>
      <c r="E156" s="369"/>
      <c r="F156" s="369"/>
      <c r="G156" s="369"/>
      <c r="H156" s="369"/>
      <c r="I156" s="369"/>
      <c r="J156" s="369"/>
      <c r="K156" s="369"/>
      <c r="L156" s="369"/>
    </row>
    <row r="157" spans="1:12">
      <c r="A157" s="369" t="s">
        <v>19</v>
      </c>
      <c r="B157" s="369"/>
      <c r="C157" s="183">
        <v>0.92100000000000004</v>
      </c>
      <c r="D157" s="238">
        <v>0.94199999999999995</v>
      </c>
      <c r="E157" s="369"/>
      <c r="F157" s="369"/>
      <c r="G157" s="369"/>
      <c r="H157" s="369"/>
      <c r="I157" s="369"/>
      <c r="J157" s="369"/>
      <c r="K157" s="369"/>
      <c r="L157" s="369"/>
    </row>
    <row r="158" spans="1:12">
      <c r="A158" s="293" t="s">
        <v>26</v>
      </c>
      <c r="B158" s="194">
        <v>0.92300000000000004</v>
      </c>
      <c r="C158" s="369"/>
      <c r="D158" s="238">
        <v>0.94199999999999995</v>
      </c>
      <c r="E158" s="369"/>
      <c r="F158" s="369"/>
      <c r="G158" s="369"/>
      <c r="H158" s="369"/>
      <c r="I158" s="369"/>
      <c r="J158" s="369"/>
      <c r="K158" s="369"/>
      <c r="L158" s="369"/>
    </row>
    <row r="159" spans="1:12">
      <c r="A159" s="369" t="s">
        <v>34</v>
      </c>
      <c r="B159" s="369"/>
      <c r="C159" s="183">
        <v>0.92500000000000004</v>
      </c>
      <c r="D159" s="238">
        <v>0.94199999999999995</v>
      </c>
      <c r="E159" s="369"/>
      <c r="F159" s="369"/>
      <c r="G159" s="369"/>
      <c r="H159" s="369"/>
      <c r="I159" s="369"/>
      <c r="J159" s="369"/>
      <c r="K159" s="369"/>
      <c r="L159" s="369"/>
    </row>
    <row r="160" spans="1:12">
      <c r="A160" s="369" t="s">
        <v>15</v>
      </c>
      <c r="B160" s="369"/>
      <c r="C160" s="183">
        <v>0.92700000000000005</v>
      </c>
      <c r="D160" s="238">
        <v>0.94199999999999995</v>
      </c>
      <c r="E160" s="369"/>
      <c r="F160" s="369"/>
      <c r="G160" s="369"/>
      <c r="H160" s="369"/>
      <c r="I160" s="369"/>
      <c r="J160" s="369"/>
      <c r="K160" s="369"/>
      <c r="L160" s="369"/>
    </row>
    <row r="161" spans="1:13">
      <c r="A161" s="369" t="s">
        <v>25</v>
      </c>
      <c r="B161" s="369"/>
      <c r="C161" s="183">
        <v>0.93300000000000005</v>
      </c>
      <c r="D161" s="238">
        <v>0.94199999999999995</v>
      </c>
      <c r="E161" s="369"/>
      <c r="F161" s="369"/>
      <c r="G161" s="369"/>
      <c r="H161" s="369"/>
      <c r="I161" s="369"/>
      <c r="J161" s="369"/>
      <c r="K161" s="369"/>
      <c r="L161" s="369"/>
      <c r="M161" s="369"/>
    </row>
    <row r="162" spans="1:13">
      <c r="A162" s="369" t="s">
        <v>22</v>
      </c>
      <c r="B162" s="369"/>
      <c r="C162" s="183">
        <v>0.93500000000000005</v>
      </c>
      <c r="D162" s="238">
        <v>0.94199999999999995</v>
      </c>
      <c r="E162" s="369"/>
      <c r="F162" s="369"/>
      <c r="G162" s="369"/>
      <c r="H162" s="369"/>
      <c r="I162" s="369"/>
      <c r="J162" s="369"/>
      <c r="K162" s="369"/>
      <c r="L162" s="369"/>
      <c r="M162" s="369"/>
    </row>
    <row r="163" spans="1:13">
      <c r="A163" s="369" t="s">
        <v>28</v>
      </c>
      <c r="B163" s="369"/>
      <c r="C163" s="183">
        <v>0.93799999999999994</v>
      </c>
      <c r="D163" s="238">
        <v>0.94199999999999995</v>
      </c>
      <c r="E163" s="369"/>
      <c r="F163" s="369"/>
      <c r="G163" s="369"/>
      <c r="H163" s="369"/>
      <c r="I163" s="369"/>
      <c r="J163" s="369"/>
      <c r="K163" s="369"/>
      <c r="L163" s="369"/>
      <c r="M163" s="369"/>
    </row>
    <row r="164" spans="1:13">
      <c r="A164" s="369" t="s">
        <v>27</v>
      </c>
      <c r="B164" s="369"/>
      <c r="C164" s="183">
        <v>0.93799999999999994</v>
      </c>
      <c r="D164" s="238">
        <v>0.94199999999999995</v>
      </c>
      <c r="E164" s="369"/>
      <c r="F164" s="369"/>
      <c r="G164" s="369"/>
      <c r="H164" s="369"/>
      <c r="I164" s="369"/>
      <c r="J164" s="369"/>
      <c r="K164" s="369"/>
      <c r="L164" s="369"/>
      <c r="M164" s="369"/>
    </row>
    <row r="165" spans="1:13">
      <c r="A165" s="369" t="s">
        <v>18</v>
      </c>
      <c r="B165" s="369"/>
      <c r="C165" s="183">
        <v>0.94099999999999995</v>
      </c>
      <c r="D165" s="238">
        <v>0.94199999999999995</v>
      </c>
      <c r="E165" s="369"/>
      <c r="F165" s="369"/>
      <c r="G165" s="369"/>
      <c r="H165" s="369"/>
      <c r="I165" s="369"/>
      <c r="J165" s="369"/>
      <c r="K165" s="369"/>
      <c r="L165" s="369"/>
      <c r="M165" s="369"/>
    </row>
    <row r="166" spans="1:13">
      <c r="A166" s="369" t="s">
        <v>30</v>
      </c>
      <c r="B166" s="369"/>
      <c r="C166" s="183">
        <v>0.94199999999999995</v>
      </c>
      <c r="D166" s="238">
        <v>0.94199999999999995</v>
      </c>
      <c r="E166" s="369"/>
      <c r="F166" s="369"/>
      <c r="G166" s="369"/>
      <c r="H166" s="369"/>
      <c r="I166" s="369"/>
      <c r="J166" s="369"/>
      <c r="K166" s="369"/>
      <c r="L166" s="369"/>
      <c r="M166" s="369"/>
    </row>
    <row r="167" spans="1:13">
      <c r="A167" s="369" t="s">
        <v>20</v>
      </c>
      <c r="B167" s="369"/>
      <c r="C167" s="183">
        <v>0.94299999999999995</v>
      </c>
      <c r="D167" s="238">
        <v>0.94199999999999995</v>
      </c>
      <c r="E167" s="369"/>
      <c r="F167" s="369"/>
      <c r="G167" s="369"/>
      <c r="H167" s="369"/>
      <c r="I167" s="369"/>
      <c r="J167" s="369"/>
      <c r="K167" s="369"/>
      <c r="L167" s="369"/>
      <c r="M167" s="369"/>
    </row>
    <row r="168" spans="1:13">
      <c r="A168" s="369" t="s">
        <v>32</v>
      </c>
      <c r="B168" s="369"/>
      <c r="C168" s="183">
        <v>0.94499999999999995</v>
      </c>
      <c r="D168" s="238">
        <v>0.94199999999999995</v>
      </c>
      <c r="E168" s="369"/>
      <c r="F168" s="369"/>
      <c r="G168" s="369"/>
      <c r="H168" s="369"/>
      <c r="I168" s="369"/>
      <c r="J168" s="369"/>
      <c r="K168" s="369"/>
      <c r="L168" s="369"/>
      <c r="M168" s="369"/>
    </row>
    <row r="169" spans="1:13">
      <c r="A169" s="370" t="s">
        <v>84</v>
      </c>
      <c r="B169" s="369"/>
      <c r="C169" s="196">
        <v>0.94499999999999995</v>
      </c>
      <c r="D169" s="238">
        <v>0.94199999999999995</v>
      </c>
      <c r="E169" s="369"/>
      <c r="F169" s="369"/>
      <c r="G169" s="369"/>
      <c r="H169" s="369"/>
      <c r="I169" s="369"/>
      <c r="J169" s="369"/>
      <c r="K169" s="369"/>
      <c r="L169" s="369"/>
      <c r="M169" s="369"/>
    </row>
    <row r="170" spans="1:13">
      <c r="A170" s="369" t="s">
        <v>24</v>
      </c>
      <c r="B170" s="369"/>
      <c r="C170" s="183">
        <v>0.94899999999999995</v>
      </c>
      <c r="D170" s="238">
        <v>0.94199999999999995</v>
      </c>
      <c r="E170" s="369"/>
      <c r="F170" s="369"/>
      <c r="G170" s="369"/>
      <c r="H170" s="369"/>
      <c r="I170" s="369"/>
      <c r="J170" s="369"/>
      <c r="K170" s="369"/>
      <c r="L170" s="369"/>
      <c r="M170" s="369"/>
    </row>
    <row r="171" spans="1:13">
      <c r="A171" s="369" t="s">
        <v>17</v>
      </c>
      <c r="B171" s="369"/>
      <c r="C171" s="183">
        <v>0.95099999999999996</v>
      </c>
      <c r="D171" s="238">
        <v>0.94199999999999995</v>
      </c>
      <c r="E171" s="369"/>
      <c r="F171" s="369"/>
      <c r="G171" s="369"/>
      <c r="H171" s="369"/>
      <c r="I171" s="369"/>
      <c r="J171" s="369"/>
      <c r="K171" s="369"/>
      <c r="L171" s="369"/>
      <c r="M171" s="369"/>
    </row>
    <row r="172" spans="1:13">
      <c r="A172" s="369" t="s">
        <v>33</v>
      </c>
      <c r="B172" s="369"/>
      <c r="C172" s="183">
        <v>0.95199999999999996</v>
      </c>
      <c r="D172" s="238">
        <v>0.94199999999999995</v>
      </c>
      <c r="E172" s="369"/>
      <c r="F172" s="369"/>
      <c r="G172" s="369"/>
      <c r="H172" s="369"/>
      <c r="I172" s="369"/>
      <c r="J172" s="369"/>
      <c r="K172" s="369"/>
      <c r="L172" s="369"/>
      <c r="M172" s="369"/>
    </row>
    <row r="173" spans="1:13">
      <c r="A173" s="369" t="s">
        <v>31</v>
      </c>
      <c r="B173" s="369"/>
      <c r="C173" s="183">
        <v>0.95199999999999996</v>
      </c>
      <c r="D173" s="238">
        <v>0.94199999999999995</v>
      </c>
      <c r="E173" s="369"/>
      <c r="F173" s="369"/>
      <c r="G173" s="369"/>
      <c r="H173" s="369"/>
      <c r="I173" s="369"/>
      <c r="J173" s="369"/>
      <c r="K173" s="369"/>
      <c r="L173" s="369"/>
      <c r="M173" s="369"/>
    </row>
    <row r="174" spans="1:13">
      <c r="A174" s="369" t="s">
        <v>21</v>
      </c>
      <c r="B174" s="369"/>
      <c r="C174" s="183">
        <v>0.95599999999999996</v>
      </c>
      <c r="D174" s="238">
        <v>0.94199999999999995</v>
      </c>
      <c r="E174" s="369"/>
      <c r="F174" s="369"/>
      <c r="G174" s="369"/>
      <c r="H174" s="369"/>
      <c r="I174" s="369"/>
      <c r="J174" s="369"/>
      <c r="K174" s="369"/>
      <c r="L174" s="369"/>
      <c r="M174" s="369"/>
    </row>
    <row r="175" spans="1:13">
      <c r="A175" s="369" t="s">
        <v>16</v>
      </c>
      <c r="B175" s="369"/>
      <c r="C175" s="183">
        <v>0.95699999999999996</v>
      </c>
      <c r="D175" s="238">
        <v>0.94199999999999995</v>
      </c>
      <c r="E175" s="369"/>
      <c r="F175" s="369"/>
      <c r="G175" s="369"/>
      <c r="H175" s="369"/>
      <c r="I175" s="369"/>
      <c r="J175" s="369"/>
      <c r="K175" s="369"/>
      <c r="L175" s="369"/>
      <c r="M175" s="369"/>
    </row>
    <row r="176" spans="1:13">
      <c r="A176" s="369" t="s">
        <v>29</v>
      </c>
      <c r="B176" s="369"/>
      <c r="C176" s="183">
        <v>0.95699999999999996</v>
      </c>
      <c r="D176" s="238">
        <v>0.94199999999999995</v>
      </c>
      <c r="E176" s="369"/>
      <c r="F176" s="369"/>
      <c r="G176" s="369"/>
      <c r="H176" s="369"/>
      <c r="I176" s="369"/>
      <c r="J176" s="369"/>
      <c r="K176" s="369"/>
      <c r="L176" s="369"/>
      <c r="M176" s="369"/>
    </row>
    <row r="177" spans="1:13">
      <c r="A177" s="369" t="s">
        <v>23</v>
      </c>
      <c r="B177" s="369"/>
      <c r="C177" s="183">
        <v>0.96699999999999997</v>
      </c>
      <c r="D177" s="238">
        <v>0.94199999999999995</v>
      </c>
      <c r="E177" s="369"/>
      <c r="F177" s="369"/>
      <c r="G177" s="369"/>
      <c r="H177" s="369"/>
      <c r="I177" s="369"/>
      <c r="J177" s="369"/>
      <c r="K177" s="369"/>
      <c r="L177" s="369"/>
      <c r="M177" s="369"/>
    </row>
    <row r="178" spans="1:13">
      <c r="A178" s="182" t="s">
        <v>450</v>
      </c>
      <c r="B178" s="369"/>
      <c r="C178" s="256">
        <v>0.94199999999999995</v>
      </c>
      <c r="D178" s="183"/>
      <c r="E178" s="369"/>
      <c r="F178" s="369"/>
      <c r="G178" s="369"/>
      <c r="H178" s="369"/>
      <c r="I178" s="369"/>
      <c r="J178" s="369"/>
      <c r="K178" s="369"/>
      <c r="L178" s="369"/>
      <c r="M178" s="369"/>
    </row>
    <row r="179" spans="1:13" s="369" customFormat="1">
      <c r="A179" s="182"/>
      <c r="C179" s="256"/>
      <c r="D179" s="183"/>
    </row>
    <row r="180" spans="1:13" ht="45.75" customHeight="1">
      <c r="A180" s="405" t="s">
        <v>451</v>
      </c>
      <c r="B180" s="401"/>
      <c r="C180" s="401"/>
      <c r="D180" s="401"/>
      <c r="E180" s="401"/>
      <c r="F180" s="401"/>
      <c r="G180" s="401"/>
      <c r="H180" s="401"/>
      <c r="I180" s="401"/>
      <c r="J180" s="401"/>
      <c r="K180" s="401"/>
      <c r="L180" s="401"/>
      <c r="M180" s="401"/>
    </row>
    <row r="181" spans="1:13">
      <c r="A181" s="369" t="s">
        <v>452</v>
      </c>
      <c r="B181" s="183"/>
      <c r="C181" s="183"/>
      <c r="D181" s="369"/>
      <c r="E181" s="369"/>
      <c r="F181" s="369"/>
      <c r="G181" s="369"/>
      <c r="H181" s="369"/>
      <c r="I181" s="369"/>
      <c r="J181" s="369"/>
      <c r="K181" s="369"/>
      <c r="L181" s="369"/>
      <c r="M181" s="369"/>
    </row>
    <row r="182" spans="1:13">
      <c r="A182" s="369" t="s">
        <v>453</v>
      </c>
      <c r="B182" s="369"/>
      <c r="C182" s="369"/>
      <c r="D182" s="369"/>
      <c r="E182" s="369"/>
      <c r="F182" s="369"/>
      <c r="G182" s="369"/>
      <c r="H182" s="369"/>
      <c r="I182" s="369"/>
      <c r="J182" s="369"/>
      <c r="K182" s="369"/>
      <c r="L182" s="369"/>
      <c r="M182" s="369"/>
    </row>
    <row r="184" spans="1:13" s="178" customFormat="1">
      <c r="A184" s="178" t="s">
        <v>454</v>
      </c>
    </row>
    <row r="186" spans="1:13">
      <c r="A186" s="369"/>
      <c r="B186" s="277" t="s">
        <v>86</v>
      </c>
      <c r="C186" s="277" t="s">
        <v>87</v>
      </c>
      <c r="D186" s="369"/>
      <c r="E186" s="369"/>
      <c r="F186" s="369"/>
      <c r="G186" s="369"/>
      <c r="H186" s="369"/>
      <c r="I186" s="369"/>
      <c r="J186" s="369"/>
      <c r="K186" s="369"/>
      <c r="L186" s="369"/>
      <c r="M186" s="369"/>
    </row>
    <row r="187" spans="1:13">
      <c r="A187" s="369"/>
      <c r="B187" s="277" t="s">
        <v>88</v>
      </c>
      <c r="C187" s="184">
        <v>0.94399999999999995</v>
      </c>
      <c r="D187" s="273">
        <v>14473</v>
      </c>
      <c r="E187" s="369"/>
      <c r="F187" s="369"/>
      <c r="G187" s="369"/>
      <c r="H187" s="369"/>
      <c r="I187" s="369"/>
      <c r="J187" s="369"/>
      <c r="K187" s="369"/>
      <c r="L187" s="369"/>
      <c r="M187" s="369"/>
    </row>
    <row r="188" spans="1:13">
      <c r="A188" s="369"/>
      <c r="B188" s="277" t="s">
        <v>89</v>
      </c>
      <c r="C188" s="184">
        <v>0.90100000000000002</v>
      </c>
      <c r="D188" s="273">
        <v>12834</v>
      </c>
      <c r="E188" s="369"/>
      <c r="F188" s="369"/>
      <c r="G188" s="369"/>
      <c r="H188" s="369"/>
      <c r="I188" s="369"/>
      <c r="J188" s="369"/>
      <c r="K188" s="369"/>
      <c r="L188" s="369"/>
      <c r="M188" s="369"/>
    </row>
    <row r="189" spans="1:13">
      <c r="A189" s="369"/>
      <c r="B189" s="277" t="s">
        <v>90</v>
      </c>
      <c r="C189" s="184">
        <v>0.94499999999999995</v>
      </c>
      <c r="D189" s="273">
        <v>13641</v>
      </c>
      <c r="E189" s="369"/>
      <c r="F189" s="369"/>
      <c r="G189" s="369"/>
      <c r="H189" s="369"/>
      <c r="I189" s="369"/>
      <c r="J189" s="369"/>
      <c r="K189" s="369"/>
      <c r="L189" s="369"/>
      <c r="M189" s="369"/>
    </row>
    <row r="190" spans="1:13">
      <c r="A190" s="369"/>
      <c r="B190" s="277" t="s">
        <v>91</v>
      </c>
      <c r="C190" s="184">
        <v>0.94599999999999995</v>
      </c>
      <c r="D190" s="273">
        <v>14501</v>
      </c>
      <c r="E190" s="369"/>
      <c r="F190" s="369"/>
      <c r="G190" s="369"/>
      <c r="H190" s="369"/>
      <c r="I190" s="369"/>
      <c r="J190" s="369"/>
      <c r="K190" s="369"/>
      <c r="L190" s="369"/>
      <c r="M190" s="369"/>
    </row>
    <row r="191" spans="1:13">
      <c r="A191" s="369"/>
      <c r="B191" s="277" t="s">
        <v>92</v>
      </c>
      <c r="C191" s="184">
        <v>0.94299999999999995</v>
      </c>
      <c r="D191" s="273">
        <v>14040</v>
      </c>
      <c r="E191" s="369"/>
      <c r="F191" s="369"/>
      <c r="G191" s="369"/>
      <c r="H191" s="369"/>
      <c r="I191" s="369"/>
      <c r="J191" s="369"/>
      <c r="K191" s="369"/>
      <c r="L191" s="369"/>
      <c r="M191" s="369"/>
    </row>
    <row r="192" spans="1:13">
      <c r="A192" s="369"/>
      <c r="B192" s="277" t="s">
        <v>93</v>
      </c>
      <c r="C192" s="184">
        <v>0.92300000000000004</v>
      </c>
      <c r="D192" s="273">
        <v>15332</v>
      </c>
      <c r="E192" s="369"/>
      <c r="F192" s="369"/>
      <c r="G192" s="369"/>
      <c r="H192" s="369"/>
      <c r="I192" s="369"/>
      <c r="J192" s="369"/>
      <c r="K192" s="369"/>
      <c r="L192" s="369"/>
      <c r="M192" s="369"/>
    </row>
    <row r="194" spans="1:13" ht="48.75" customHeight="1">
      <c r="A194" s="405" t="s">
        <v>451</v>
      </c>
      <c r="B194" s="401"/>
      <c r="C194" s="401"/>
      <c r="D194" s="401"/>
      <c r="E194" s="401"/>
      <c r="F194" s="401"/>
      <c r="G194" s="401"/>
      <c r="H194" s="401"/>
      <c r="I194" s="401"/>
      <c r="J194" s="401"/>
      <c r="K194" s="401"/>
      <c r="L194" s="401"/>
      <c r="M194" s="401"/>
    </row>
    <row r="195" spans="1:13">
      <c r="A195" s="277" t="s">
        <v>85</v>
      </c>
      <c r="B195" s="369"/>
      <c r="C195" s="369"/>
      <c r="D195" s="369"/>
      <c r="E195" s="369"/>
      <c r="F195" s="369"/>
      <c r="G195" s="369"/>
      <c r="H195" s="369"/>
      <c r="I195" s="369"/>
      <c r="J195" s="369"/>
      <c r="K195" s="369"/>
      <c r="L195" s="369"/>
      <c r="M195" s="369"/>
    </row>
    <row r="196" spans="1:13">
      <c r="A196" s="277" t="s">
        <v>453</v>
      </c>
      <c r="B196" s="369"/>
      <c r="C196" s="369"/>
      <c r="D196" s="369"/>
      <c r="E196" s="369"/>
      <c r="F196" s="369"/>
      <c r="G196" s="369"/>
      <c r="H196" s="369"/>
      <c r="I196" s="369"/>
      <c r="J196" s="369"/>
      <c r="K196" s="369"/>
      <c r="L196" s="369"/>
      <c r="M196" s="369"/>
    </row>
    <row r="199" spans="1:13" s="75" customFormat="1">
      <c r="A199" s="178" t="s">
        <v>455</v>
      </c>
      <c r="B199" s="363"/>
      <c r="C199" s="363"/>
      <c r="D199" s="363"/>
      <c r="E199" s="363"/>
      <c r="F199" s="363"/>
      <c r="G199" s="363"/>
      <c r="H199" s="363"/>
      <c r="I199" s="363"/>
      <c r="J199" s="363"/>
      <c r="K199" s="363"/>
      <c r="L199" s="363"/>
      <c r="M199" s="363"/>
    </row>
    <row r="200" spans="1:13">
      <c r="A200" s="369"/>
      <c r="B200" s="277"/>
      <c r="C200" s="369"/>
      <c r="D200" s="389"/>
      <c r="E200" s="369"/>
      <c r="F200" s="369"/>
      <c r="G200" s="369"/>
      <c r="H200" s="369"/>
      <c r="I200" s="369"/>
      <c r="J200" s="369"/>
      <c r="K200" s="369"/>
      <c r="L200" s="369"/>
      <c r="M200" s="369"/>
    </row>
    <row r="201" spans="1:13" s="369" customFormat="1">
      <c r="B201" s="277"/>
      <c r="D201" s="389"/>
    </row>
    <row r="202" spans="1:13">
      <c r="A202" s="369"/>
      <c r="B202" s="53"/>
      <c r="C202" s="369" t="s">
        <v>14</v>
      </c>
      <c r="D202" s="117" t="s">
        <v>456</v>
      </c>
      <c r="E202" s="369"/>
      <c r="F202" s="369"/>
      <c r="G202" s="369"/>
      <c r="H202" s="369"/>
      <c r="I202" s="369"/>
      <c r="J202" s="369"/>
      <c r="K202" s="369"/>
      <c r="L202" s="369"/>
      <c r="M202" s="369"/>
    </row>
    <row r="203" spans="1:13">
      <c r="A203" s="369"/>
      <c r="B203" s="158" t="s">
        <v>18</v>
      </c>
      <c r="C203" s="369"/>
      <c r="D203" s="277">
        <v>32</v>
      </c>
      <c r="E203" s="369"/>
      <c r="F203" s="369"/>
      <c r="G203" s="369"/>
      <c r="H203" s="369"/>
      <c r="I203" s="369"/>
      <c r="J203" s="369"/>
      <c r="K203" s="369"/>
      <c r="L203" s="369"/>
      <c r="M203" s="369"/>
    </row>
    <row r="204" spans="1:13">
      <c r="A204" s="369"/>
      <c r="B204" s="158" t="s">
        <v>20</v>
      </c>
      <c r="C204" s="369"/>
      <c r="D204" s="277">
        <v>34</v>
      </c>
      <c r="E204" s="369"/>
      <c r="F204" s="369"/>
      <c r="G204" s="369"/>
      <c r="H204" s="369"/>
      <c r="I204" s="369"/>
      <c r="J204" s="369"/>
      <c r="K204" s="369"/>
      <c r="L204" s="369"/>
      <c r="M204" s="369"/>
    </row>
    <row r="205" spans="1:13">
      <c r="A205" s="369"/>
      <c r="B205" s="158" t="s">
        <v>21</v>
      </c>
      <c r="C205" s="369"/>
      <c r="D205" s="277">
        <v>36</v>
      </c>
      <c r="E205" s="369"/>
      <c r="F205" s="369"/>
      <c r="G205" s="369"/>
      <c r="H205" s="369"/>
      <c r="I205" s="369"/>
      <c r="J205" s="369"/>
      <c r="K205" s="369"/>
      <c r="L205" s="369"/>
      <c r="M205" s="369"/>
    </row>
    <row r="206" spans="1:13">
      <c r="A206" s="369"/>
      <c r="B206" s="158" t="s">
        <v>94</v>
      </c>
      <c r="C206" s="369"/>
      <c r="D206" s="277">
        <v>97</v>
      </c>
      <c r="E206" s="369"/>
      <c r="F206" s="369"/>
      <c r="G206" s="369"/>
      <c r="H206" s="369"/>
      <c r="I206" s="369"/>
      <c r="J206" s="369"/>
      <c r="K206" s="369"/>
      <c r="L206" s="369"/>
      <c r="M206" s="369"/>
    </row>
    <row r="207" spans="1:13">
      <c r="A207" s="369"/>
      <c r="B207" s="158" t="s">
        <v>23</v>
      </c>
      <c r="C207" s="369"/>
      <c r="D207" s="277">
        <v>113</v>
      </c>
      <c r="E207" s="369"/>
      <c r="F207" s="369"/>
      <c r="G207" s="369"/>
      <c r="H207" s="369"/>
      <c r="I207" s="369"/>
      <c r="J207" s="369"/>
      <c r="K207" s="369"/>
      <c r="L207" s="369"/>
      <c r="M207" s="369"/>
    </row>
    <row r="208" spans="1:13">
      <c r="A208" s="369"/>
      <c r="B208" s="158" t="s">
        <v>17</v>
      </c>
      <c r="C208" s="369"/>
      <c r="D208" s="277">
        <v>133</v>
      </c>
      <c r="E208" s="369"/>
      <c r="F208" s="369"/>
      <c r="G208" s="369"/>
      <c r="H208" s="369"/>
      <c r="I208" s="369"/>
      <c r="J208" s="369"/>
      <c r="K208" s="369"/>
      <c r="L208" s="369"/>
      <c r="M208" s="369"/>
    </row>
    <row r="209" spans="1:9">
      <c r="A209" s="369"/>
      <c r="B209" s="158" t="s">
        <v>29</v>
      </c>
      <c r="C209" s="369"/>
      <c r="D209" s="277">
        <v>149</v>
      </c>
      <c r="E209" s="369"/>
      <c r="F209" s="369"/>
      <c r="G209" s="369"/>
      <c r="H209" s="369"/>
      <c r="I209" s="369"/>
    </row>
    <row r="210" spans="1:9">
      <c r="A210" s="369"/>
      <c r="B210" s="158" t="s">
        <v>27</v>
      </c>
      <c r="C210" s="369"/>
      <c r="D210" s="277">
        <v>157</v>
      </c>
      <c r="E210" s="369"/>
      <c r="F210" s="369"/>
      <c r="G210" s="369"/>
      <c r="H210" s="369"/>
      <c r="I210" s="369"/>
    </row>
    <row r="211" spans="1:9">
      <c r="A211" s="369"/>
      <c r="B211" s="195" t="s">
        <v>26</v>
      </c>
      <c r="C211" s="29">
        <v>198</v>
      </c>
      <c r="D211" s="369"/>
      <c r="E211" s="369"/>
      <c r="F211" s="369"/>
      <c r="G211" s="369"/>
      <c r="H211" s="369"/>
      <c r="I211" s="369"/>
    </row>
    <row r="212" spans="1:9">
      <c r="A212" s="369"/>
      <c r="B212" s="158" t="s">
        <v>25</v>
      </c>
      <c r="C212" s="369"/>
      <c r="D212" s="277">
        <v>219</v>
      </c>
      <c r="E212" s="369"/>
      <c r="F212" s="369"/>
      <c r="G212" s="369"/>
      <c r="H212" s="369"/>
      <c r="I212" s="369"/>
    </row>
    <row r="213" spans="1:9">
      <c r="A213" s="369"/>
      <c r="B213" s="158" t="s">
        <v>22</v>
      </c>
      <c r="C213" s="369"/>
      <c r="D213" s="277">
        <v>300</v>
      </c>
      <c r="E213" s="369"/>
      <c r="F213" s="369"/>
      <c r="G213" s="369"/>
      <c r="H213" s="369"/>
      <c r="I213" s="369"/>
    </row>
    <row r="214" spans="1:9">
      <c r="A214" s="369"/>
      <c r="B214" s="158" t="s">
        <v>32</v>
      </c>
      <c r="C214" s="369"/>
      <c r="D214" s="277">
        <v>312</v>
      </c>
      <c r="E214" s="369"/>
      <c r="F214" s="369"/>
      <c r="G214" s="369"/>
      <c r="H214" s="369"/>
      <c r="I214" s="369"/>
    </row>
    <row r="215" spans="1:9">
      <c r="A215" s="369"/>
      <c r="B215" s="158" t="s">
        <v>28</v>
      </c>
      <c r="C215" s="369"/>
      <c r="D215" s="277">
        <v>314</v>
      </c>
      <c r="E215" s="369"/>
      <c r="F215" s="369"/>
      <c r="G215" s="369"/>
      <c r="H215" s="369"/>
      <c r="I215" s="369"/>
    </row>
    <row r="216" spans="1:9">
      <c r="A216" s="369"/>
      <c r="B216" s="158" t="s">
        <v>19</v>
      </c>
      <c r="C216" s="369"/>
      <c r="D216" s="277">
        <v>335</v>
      </c>
      <c r="E216" s="369"/>
      <c r="F216" s="369"/>
      <c r="G216" s="369"/>
      <c r="H216" s="369"/>
      <c r="I216" s="369"/>
    </row>
    <row r="217" spans="1:9">
      <c r="A217" s="369"/>
      <c r="B217" s="158" t="s">
        <v>24</v>
      </c>
      <c r="C217" s="369"/>
      <c r="D217" s="277">
        <v>435</v>
      </c>
      <c r="E217" s="369"/>
      <c r="F217" s="369"/>
      <c r="G217" s="369"/>
      <c r="H217" s="369"/>
      <c r="I217" s="369"/>
    </row>
    <row r="218" spans="1:9">
      <c r="A218" s="369"/>
      <c r="B218" s="158" t="s">
        <v>31</v>
      </c>
      <c r="C218" s="369"/>
      <c r="D218" s="277">
        <v>452</v>
      </c>
      <c r="E218" s="369"/>
      <c r="F218" s="369"/>
      <c r="G218" s="369"/>
      <c r="H218" s="369"/>
      <c r="I218" s="369"/>
    </row>
    <row r="219" spans="1:9">
      <c r="A219" s="369"/>
      <c r="B219" s="158" t="s">
        <v>33</v>
      </c>
      <c r="C219" s="369"/>
      <c r="D219" s="277">
        <v>486</v>
      </c>
      <c r="E219" s="369"/>
      <c r="F219" s="369"/>
      <c r="G219" s="369"/>
      <c r="H219" s="369"/>
      <c r="I219" s="369"/>
    </row>
    <row r="220" spans="1:9">
      <c r="A220" s="369"/>
      <c r="B220" s="158" t="s">
        <v>8</v>
      </c>
      <c r="C220" s="369"/>
      <c r="D220" s="277">
        <v>524</v>
      </c>
      <c r="E220" s="369"/>
      <c r="F220" s="369"/>
      <c r="G220" s="369"/>
      <c r="H220" s="369"/>
      <c r="I220" s="369"/>
    </row>
    <row r="221" spans="1:9">
      <c r="A221" s="369"/>
      <c r="B221" s="158" t="s">
        <v>34</v>
      </c>
      <c r="C221" s="369"/>
      <c r="D221" s="277">
        <v>534</v>
      </c>
      <c r="E221" s="369"/>
      <c r="F221" s="369"/>
      <c r="G221" s="369"/>
      <c r="H221" s="369"/>
      <c r="I221" s="369"/>
    </row>
    <row r="222" spans="1:9">
      <c r="A222" s="369"/>
      <c r="B222" s="158" t="s">
        <v>30</v>
      </c>
      <c r="C222" s="369"/>
      <c r="D222" s="277">
        <v>1069</v>
      </c>
      <c r="E222" s="369"/>
      <c r="F222" s="369"/>
      <c r="G222" s="369"/>
      <c r="H222" s="369"/>
      <c r="I222" s="369"/>
    </row>
    <row r="223" spans="1:9">
      <c r="A223" s="369"/>
      <c r="B223" s="158" t="s">
        <v>15</v>
      </c>
      <c r="C223" s="369"/>
      <c r="D223" s="277" t="s">
        <v>216</v>
      </c>
      <c r="E223" s="369"/>
      <c r="F223" s="369"/>
      <c r="G223" s="369"/>
      <c r="H223" s="369"/>
      <c r="I223" s="369"/>
    </row>
    <row r="224" spans="1:9">
      <c r="A224" s="369"/>
      <c r="B224" s="158" t="s">
        <v>16</v>
      </c>
      <c r="C224" s="369"/>
      <c r="D224" s="277" t="s">
        <v>216</v>
      </c>
      <c r="E224" s="369"/>
      <c r="F224" s="369"/>
      <c r="G224" s="369"/>
      <c r="H224" s="369"/>
      <c r="I224" s="369"/>
    </row>
    <row r="225" spans="1:9">
      <c r="A225" s="369"/>
      <c r="B225" s="158" t="s">
        <v>288</v>
      </c>
      <c r="C225" s="369"/>
      <c r="D225" s="277">
        <v>5929</v>
      </c>
      <c r="E225" s="369"/>
      <c r="F225" s="369"/>
      <c r="G225" s="369"/>
      <c r="H225" s="369"/>
      <c r="I225" s="369"/>
    </row>
    <row r="226" spans="1:9" s="369" customFormat="1">
      <c r="B226" s="158"/>
      <c r="D226" s="277"/>
    </row>
    <row r="227" spans="1:9" ht="60.75" customHeight="1">
      <c r="A227" s="401" t="s">
        <v>457</v>
      </c>
      <c r="B227" s="401"/>
      <c r="C227" s="401"/>
      <c r="D227" s="401"/>
      <c r="E227" s="401"/>
      <c r="F227" s="401"/>
      <c r="G227" s="401"/>
      <c r="H227" s="401"/>
      <c r="I227" s="401"/>
    </row>
    <row r="228" spans="1:9" ht="60.75" customHeight="1">
      <c r="A228" s="369" t="s">
        <v>458</v>
      </c>
      <c r="B228" s="369"/>
      <c r="C228" s="369"/>
      <c r="D228" s="369"/>
      <c r="E228" s="369"/>
      <c r="F228" s="369"/>
      <c r="G228" s="369"/>
      <c r="H228" s="369"/>
      <c r="I228" s="369"/>
    </row>
    <row r="231" spans="1:9" s="75" customFormat="1">
      <c r="A231" s="178" t="s">
        <v>459</v>
      </c>
      <c r="B231" s="363"/>
      <c r="C231" s="363"/>
      <c r="D231" s="363"/>
      <c r="E231" s="363"/>
      <c r="F231" s="363"/>
      <c r="G231" s="363"/>
      <c r="H231" s="363"/>
      <c r="I231" s="363"/>
    </row>
    <row r="233" spans="1:9">
      <c r="A233" s="369"/>
      <c r="B233" s="277" t="s">
        <v>460</v>
      </c>
      <c r="C233" s="277">
        <v>2016</v>
      </c>
      <c r="D233" s="277">
        <v>2017</v>
      </c>
      <c r="E233" s="277">
        <v>2018</v>
      </c>
      <c r="F233" s="369"/>
      <c r="G233" s="369"/>
      <c r="H233" s="369"/>
      <c r="I233" s="369"/>
    </row>
    <row r="234" spans="1:9">
      <c r="A234" s="369"/>
      <c r="B234" s="277"/>
      <c r="C234" s="334">
        <v>185</v>
      </c>
      <c r="D234" s="334">
        <v>202</v>
      </c>
      <c r="E234" s="334">
        <v>198</v>
      </c>
      <c r="F234" s="369"/>
      <c r="G234" s="369"/>
      <c r="H234" s="369"/>
      <c r="I234" s="369"/>
    </row>
    <row r="236" spans="1:9">
      <c r="A236" s="369" t="s">
        <v>458</v>
      </c>
      <c r="B236" s="369"/>
      <c r="C236" s="369"/>
      <c r="D236" s="369"/>
      <c r="E236" s="369"/>
      <c r="F236" s="369"/>
      <c r="G236" s="369"/>
      <c r="H236" s="369"/>
      <c r="I236" s="369"/>
    </row>
    <row r="237" spans="1:9" ht="35.25" customHeight="1">
      <c r="A237" s="401" t="s">
        <v>461</v>
      </c>
      <c r="B237" s="401"/>
      <c r="C237" s="401"/>
      <c r="D237" s="401"/>
      <c r="E237" s="401"/>
      <c r="F237" s="401"/>
      <c r="G237" s="401"/>
      <c r="H237" s="401"/>
      <c r="I237" s="401"/>
    </row>
    <row r="239" spans="1:9" s="4" customFormat="1">
      <c r="A239" s="362"/>
      <c r="B239" s="362"/>
      <c r="C239" s="362"/>
      <c r="D239" s="362"/>
      <c r="E239" s="362"/>
      <c r="F239" s="362"/>
      <c r="G239" s="362"/>
      <c r="H239" s="362"/>
      <c r="I239" s="362"/>
    </row>
  </sheetData>
  <sortState ref="B49:E71">
    <sortCondition descending="1" ref="C49:C71"/>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
  <sheetViews>
    <sheetView topLeftCell="P164" workbookViewId="0">
      <selection activeCell="S173" sqref="S173"/>
    </sheetView>
  </sheetViews>
  <sheetFormatPr defaultRowHeight="14.4"/>
  <cols>
    <col min="2" max="2" width="18.5546875" bestFit="1" customWidth="1"/>
    <col min="3" max="3" width="10.44140625" customWidth="1"/>
    <col min="4" max="4" width="9.5546875" customWidth="1"/>
    <col min="5" max="5" width="10.109375" bestFit="1" customWidth="1"/>
    <col min="6" max="6" width="8.6640625" bestFit="1" customWidth="1"/>
    <col min="9" max="19" width="9.33203125" bestFit="1" customWidth="1"/>
    <col min="20" max="20" width="10.109375" bestFit="1" customWidth="1"/>
  </cols>
  <sheetData>
    <row r="1" spans="1:21" s="75" customFormat="1">
      <c r="A1" s="390" t="s">
        <v>462</v>
      </c>
      <c r="B1" s="390"/>
      <c r="C1" s="390"/>
      <c r="D1" s="390"/>
      <c r="E1" s="390"/>
      <c r="F1" s="390"/>
      <c r="G1" s="363"/>
      <c r="H1" s="363"/>
      <c r="I1" s="363"/>
      <c r="J1" s="363"/>
      <c r="K1" s="363"/>
      <c r="L1" s="363"/>
      <c r="M1" s="363"/>
      <c r="N1" s="363"/>
      <c r="O1" s="363"/>
      <c r="P1" s="363"/>
      <c r="Q1" s="363"/>
      <c r="R1" s="363"/>
      <c r="S1" s="363"/>
      <c r="T1" s="363"/>
      <c r="U1" s="363"/>
    </row>
    <row r="3" spans="1:21">
      <c r="A3" s="369"/>
      <c r="B3" s="369"/>
      <c r="C3" s="369">
        <v>2018</v>
      </c>
      <c r="D3" s="387"/>
      <c r="E3" s="387"/>
      <c r="F3" s="387"/>
      <c r="G3" s="17"/>
      <c r="H3" s="17"/>
      <c r="I3" s="17"/>
      <c r="J3" s="17"/>
      <c r="K3" s="17"/>
      <c r="L3" s="17"/>
      <c r="M3" s="17"/>
      <c r="N3" s="17"/>
      <c r="O3" s="369"/>
      <c r="P3" s="369"/>
      <c r="Q3" s="369"/>
      <c r="R3" s="369"/>
      <c r="S3" s="369"/>
      <c r="T3" s="369"/>
      <c r="U3" s="369"/>
    </row>
    <row r="4" spans="1:21" ht="24">
      <c r="A4" s="44"/>
      <c r="B4" s="369"/>
      <c r="C4" s="76" t="s">
        <v>95</v>
      </c>
      <c r="D4" s="76" t="s">
        <v>96</v>
      </c>
      <c r="E4" s="76" t="s">
        <v>97</v>
      </c>
      <c r="F4" s="76" t="s">
        <v>98</v>
      </c>
      <c r="G4" s="358" t="s">
        <v>463</v>
      </c>
      <c r="H4" s="76"/>
      <c r="I4" s="76"/>
      <c r="J4" s="76"/>
      <c r="K4" s="76"/>
      <c r="L4" s="76"/>
      <c r="M4" s="76"/>
      <c r="N4" s="76"/>
      <c r="O4" s="369"/>
      <c r="P4" s="369"/>
      <c r="Q4" s="369"/>
      <c r="R4" s="369"/>
      <c r="S4" s="369"/>
      <c r="T4" s="369"/>
      <c r="U4" s="369"/>
    </row>
    <row r="5" spans="1:21">
      <c r="A5" s="44"/>
      <c r="B5" s="84" t="s">
        <v>9</v>
      </c>
      <c r="C5" s="90">
        <v>1375</v>
      </c>
      <c r="D5" s="90">
        <v>1200</v>
      </c>
      <c r="E5" s="90">
        <v>1182</v>
      </c>
      <c r="F5" s="91">
        <v>1299</v>
      </c>
      <c r="G5" s="90">
        <f>AVERAGE(C5:F5)</f>
        <v>1264</v>
      </c>
      <c r="H5" s="90"/>
      <c r="I5" s="90"/>
      <c r="J5" s="90"/>
      <c r="K5" s="90"/>
      <c r="L5" s="90"/>
      <c r="M5" s="90"/>
      <c r="N5" s="91"/>
      <c r="O5" s="88"/>
      <c r="P5" s="88"/>
      <c r="Q5" s="88"/>
      <c r="R5" s="88"/>
      <c r="S5" s="88"/>
      <c r="T5" s="89"/>
      <c r="U5" s="369"/>
    </row>
    <row r="6" spans="1:21">
      <c r="A6" s="44"/>
      <c r="B6" s="29" t="s">
        <v>26</v>
      </c>
      <c r="C6" s="92">
        <v>907</v>
      </c>
      <c r="D6" s="92">
        <v>902</v>
      </c>
      <c r="E6" s="92">
        <v>851</v>
      </c>
      <c r="F6" s="92">
        <v>933</v>
      </c>
      <c r="G6" s="92">
        <f t="shared" ref="G6:G26" si="0">AVERAGE(C6:F6)</f>
        <v>898.25</v>
      </c>
      <c r="H6" s="90"/>
      <c r="I6" s="90"/>
      <c r="J6" s="90"/>
      <c r="K6" s="90"/>
      <c r="L6" s="90"/>
      <c r="M6" s="90"/>
      <c r="N6" s="90"/>
      <c r="O6" s="88"/>
      <c r="P6" s="88"/>
      <c r="Q6" s="88"/>
      <c r="R6" s="88"/>
      <c r="S6" s="88"/>
      <c r="T6" s="88"/>
      <c r="U6" s="369"/>
    </row>
    <row r="7" spans="1:21">
      <c r="A7" s="44"/>
      <c r="B7" s="277" t="s">
        <v>32</v>
      </c>
      <c r="C7" s="90">
        <v>1318</v>
      </c>
      <c r="D7" s="90">
        <v>1200</v>
      </c>
      <c r="E7" s="90">
        <v>1199</v>
      </c>
      <c r="F7" s="90">
        <v>1321</v>
      </c>
      <c r="G7" s="90">
        <f t="shared" si="0"/>
        <v>1259.5</v>
      </c>
      <c r="H7" s="90"/>
      <c r="I7" s="90"/>
      <c r="J7" s="90"/>
      <c r="K7" s="90"/>
      <c r="L7" s="90"/>
      <c r="M7" s="90"/>
      <c r="N7" s="90"/>
      <c r="O7" s="88"/>
      <c r="P7" s="88"/>
      <c r="Q7" s="88"/>
      <c r="R7" s="88"/>
      <c r="S7" s="88"/>
      <c r="T7" s="88"/>
      <c r="U7" s="369"/>
    </row>
    <row r="8" spans="1:21" s="207" customFormat="1">
      <c r="A8" s="205"/>
      <c r="B8" s="205" t="s">
        <v>22</v>
      </c>
      <c r="C8" s="236">
        <v>1143</v>
      </c>
      <c r="D8" s="236">
        <v>1072</v>
      </c>
      <c r="E8" s="236">
        <v>1067</v>
      </c>
      <c r="F8" s="236">
        <v>1148</v>
      </c>
      <c r="G8" s="236">
        <v>1108</v>
      </c>
      <c r="H8" s="205"/>
      <c r="I8" s="205"/>
      <c r="J8" s="205"/>
      <c r="K8" s="205"/>
      <c r="L8" s="205"/>
      <c r="M8" s="205"/>
      <c r="N8" s="205"/>
      <c r="O8" s="205"/>
      <c r="P8" s="205"/>
      <c r="Q8" s="205"/>
      <c r="R8" s="205"/>
      <c r="S8" s="205"/>
      <c r="T8" s="205"/>
      <c r="U8" s="205"/>
    </row>
    <row r="9" spans="1:21">
      <c r="A9" s="44"/>
      <c r="B9" s="277" t="s">
        <v>24</v>
      </c>
      <c r="C9" s="90">
        <v>1050</v>
      </c>
      <c r="D9" s="90">
        <v>1013</v>
      </c>
      <c r="E9" s="90">
        <v>991</v>
      </c>
      <c r="F9" s="90">
        <v>1121</v>
      </c>
      <c r="G9" s="90">
        <f t="shared" si="0"/>
        <v>1043.75</v>
      </c>
      <c r="H9" s="90"/>
      <c r="I9" s="90"/>
      <c r="J9" s="90"/>
      <c r="K9" s="90"/>
      <c r="L9" s="90"/>
      <c r="M9" s="90"/>
      <c r="N9" s="90"/>
      <c r="O9" s="88"/>
      <c r="P9" s="88"/>
      <c r="Q9" s="88"/>
      <c r="R9" s="88"/>
      <c r="S9" s="88"/>
      <c r="T9" s="88"/>
      <c r="U9" s="369"/>
    </row>
    <row r="10" spans="1:21">
      <c r="A10" s="44"/>
      <c r="B10" s="277" t="s">
        <v>15</v>
      </c>
      <c r="C10" s="90">
        <v>762</v>
      </c>
      <c r="D10" s="90">
        <v>689</v>
      </c>
      <c r="E10" s="90">
        <v>664</v>
      </c>
      <c r="F10" s="90">
        <v>837</v>
      </c>
      <c r="G10" s="90">
        <v>728</v>
      </c>
      <c r="H10" s="90"/>
      <c r="I10" s="90"/>
      <c r="J10" s="90"/>
      <c r="K10" s="90"/>
      <c r="L10" s="90"/>
      <c r="M10" s="90"/>
      <c r="N10" s="90"/>
      <c r="O10" s="88"/>
      <c r="P10" s="88"/>
      <c r="Q10" s="88"/>
      <c r="R10" s="88"/>
      <c r="S10" s="88"/>
      <c r="T10" s="88"/>
      <c r="U10" s="369"/>
    </row>
    <row r="11" spans="1:21">
      <c r="A11" s="44"/>
      <c r="B11" s="277" t="s">
        <v>23</v>
      </c>
      <c r="C11" s="90">
        <v>871</v>
      </c>
      <c r="D11" s="90">
        <v>879</v>
      </c>
      <c r="E11" s="90">
        <v>859</v>
      </c>
      <c r="F11" s="90">
        <v>940</v>
      </c>
      <c r="G11" s="90">
        <v>888</v>
      </c>
      <c r="H11" s="90"/>
      <c r="I11" s="90"/>
      <c r="J11" s="90"/>
      <c r="K11" s="90"/>
      <c r="L11" s="90"/>
      <c r="M11" s="90"/>
      <c r="N11" s="90"/>
      <c r="O11" s="88"/>
      <c r="P11" s="88"/>
      <c r="Q11" s="88"/>
      <c r="R11" s="88"/>
      <c r="S11" s="88"/>
      <c r="T11" s="88"/>
      <c r="U11" s="369"/>
    </row>
    <row r="12" spans="1:21">
      <c r="A12" s="44"/>
      <c r="B12" s="277" t="s">
        <v>30</v>
      </c>
      <c r="C12" s="90">
        <v>1506</v>
      </c>
      <c r="D12" s="90">
        <v>1264</v>
      </c>
      <c r="E12" s="90">
        <v>1272</v>
      </c>
      <c r="F12" s="90">
        <v>1373</v>
      </c>
      <c r="G12" s="90">
        <f t="shared" si="0"/>
        <v>1353.75</v>
      </c>
      <c r="H12" s="90"/>
      <c r="I12" s="90"/>
      <c r="J12" s="90"/>
      <c r="K12" s="90"/>
      <c r="L12" s="90"/>
      <c r="M12" s="90"/>
      <c r="N12" s="90"/>
      <c r="O12" s="88"/>
      <c r="P12" s="88"/>
      <c r="Q12" s="88"/>
      <c r="R12" s="88"/>
      <c r="S12" s="88"/>
      <c r="T12" s="88"/>
      <c r="U12" s="369"/>
    </row>
    <row r="13" spans="1:21">
      <c r="A13" s="44"/>
      <c r="B13" s="277" t="s">
        <v>17</v>
      </c>
      <c r="C13" s="90">
        <v>893</v>
      </c>
      <c r="D13" s="90">
        <v>891</v>
      </c>
      <c r="E13" s="90">
        <v>875</v>
      </c>
      <c r="F13" s="90">
        <v>944</v>
      </c>
      <c r="G13" s="90">
        <f t="shared" si="0"/>
        <v>900.75</v>
      </c>
      <c r="H13" s="90"/>
      <c r="I13" s="90"/>
      <c r="J13" s="90"/>
      <c r="K13" s="90"/>
      <c r="L13" s="90"/>
      <c r="M13" s="90"/>
      <c r="N13" s="90"/>
      <c r="O13" s="88"/>
      <c r="P13" s="88"/>
      <c r="Q13" s="88"/>
      <c r="R13" s="88"/>
      <c r="S13" s="88"/>
      <c r="T13" s="88"/>
      <c r="U13" s="369"/>
    </row>
    <row r="14" spans="1:21">
      <c r="A14" s="44"/>
      <c r="B14" s="277" t="s">
        <v>34</v>
      </c>
      <c r="C14" s="90">
        <v>1754</v>
      </c>
      <c r="D14" s="90">
        <v>1408</v>
      </c>
      <c r="E14" s="90">
        <v>1381</v>
      </c>
      <c r="F14" s="90">
        <v>1444</v>
      </c>
      <c r="G14" s="90">
        <v>1496</v>
      </c>
      <c r="H14" s="90"/>
      <c r="I14" s="90"/>
      <c r="J14" s="90"/>
      <c r="K14" s="90"/>
      <c r="L14" s="90"/>
      <c r="M14" s="90"/>
      <c r="N14" s="90"/>
      <c r="O14" s="88"/>
      <c r="P14" s="88"/>
      <c r="Q14" s="88"/>
      <c r="R14" s="88"/>
      <c r="S14" s="88"/>
      <c r="T14" s="88"/>
      <c r="U14" s="369"/>
    </row>
    <row r="15" spans="1:21">
      <c r="A15" s="44"/>
      <c r="B15" s="277" t="s">
        <v>20</v>
      </c>
      <c r="C15" s="90">
        <v>1409</v>
      </c>
      <c r="D15" s="90">
        <v>1203</v>
      </c>
      <c r="E15" s="90">
        <v>1146</v>
      </c>
      <c r="F15" s="90">
        <v>1306</v>
      </c>
      <c r="G15" s="90">
        <v>1265</v>
      </c>
      <c r="H15" s="90"/>
      <c r="I15" s="90"/>
      <c r="J15" s="90"/>
      <c r="K15" s="90"/>
      <c r="L15" s="90"/>
      <c r="M15" s="90"/>
      <c r="N15" s="90"/>
      <c r="O15" s="88"/>
      <c r="P15" s="88"/>
      <c r="Q15" s="88"/>
      <c r="R15" s="88"/>
      <c r="S15" s="88"/>
      <c r="T15" s="88"/>
      <c r="U15" s="369"/>
    </row>
    <row r="16" spans="1:21">
      <c r="A16" s="44"/>
      <c r="B16" s="277" t="s">
        <v>28</v>
      </c>
      <c r="C16" s="90">
        <v>1531</v>
      </c>
      <c r="D16" s="90">
        <v>1287</v>
      </c>
      <c r="E16" s="90">
        <v>1238</v>
      </c>
      <c r="F16" s="90">
        <v>1440</v>
      </c>
      <c r="G16" s="90">
        <v>1373</v>
      </c>
      <c r="H16" s="90"/>
      <c r="I16" s="90"/>
      <c r="J16" s="90"/>
      <c r="K16" s="90"/>
      <c r="L16" s="90"/>
      <c r="M16" s="90"/>
      <c r="N16" s="90"/>
      <c r="O16" s="88"/>
      <c r="P16" s="88"/>
      <c r="Q16" s="88"/>
      <c r="R16" s="88"/>
      <c r="S16" s="88"/>
      <c r="T16" s="88"/>
      <c r="U16" s="369"/>
    </row>
    <row r="17" spans="1:20">
      <c r="A17" s="44"/>
      <c r="B17" s="277" t="s">
        <v>33</v>
      </c>
      <c r="C17" s="90">
        <v>1368</v>
      </c>
      <c r="D17" s="90">
        <v>1201</v>
      </c>
      <c r="E17" s="90">
        <v>1185</v>
      </c>
      <c r="F17" s="90">
        <v>1292</v>
      </c>
      <c r="G17" s="90">
        <f t="shared" si="0"/>
        <v>1261.5</v>
      </c>
      <c r="H17" s="90"/>
      <c r="I17" s="90"/>
      <c r="J17" s="90"/>
      <c r="K17" s="90"/>
      <c r="L17" s="90"/>
      <c r="M17" s="90"/>
      <c r="N17" s="90"/>
      <c r="O17" s="88"/>
      <c r="P17" s="88"/>
      <c r="Q17" s="88"/>
      <c r="R17" s="88"/>
      <c r="S17" s="88"/>
      <c r="T17" s="88"/>
    </row>
    <row r="18" spans="1:20">
      <c r="A18" s="44"/>
      <c r="B18" s="277" t="s">
        <v>25</v>
      </c>
      <c r="C18" s="90">
        <v>1123</v>
      </c>
      <c r="D18" s="90">
        <v>1021</v>
      </c>
      <c r="E18" s="90">
        <v>1019</v>
      </c>
      <c r="F18" s="90">
        <v>1132</v>
      </c>
      <c r="G18" s="90">
        <v>1073</v>
      </c>
      <c r="H18" s="90"/>
      <c r="I18" s="90"/>
      <c r="J18" s="90"/>
      <c r="K18" s="90"/>
      <c r="L18" s="90"/>
      <c r="M18" s="90"/>
      <c r="N18" s="90"/>
      <c r="O18" s="88"/>
      <c r="P18" s="88"/>
      <c r="Q18" s="88"/>
      <c r="R18" s="88"/>
      <c r="S18" s="88"/>
      <c r="T18" s="88"/>
    </row>
    <row r="19" spans="1:20">
      <c r="A19" s="44"/>
      <c r="B19" s="277" t="s">
        <v>27</v>
      </c>
      <c r="C19" s="90">
        <v>1804</v>
      </c>
      <c r="D19" s="90">
        <v>1497</v>
      </c>
      <c r="E19" s="90">
        <v>1470</v>
      </c>
      <c r="F19" s="90">
        <v>1620</v>
      </c>
      <c r="G19" s="90">
        <f t="shared" si="0"/>
        <v>1597.75</v>
      </c>
      <c r="H19" s="90"/>
      <c r="I19" s="90"/>
      <c r="J19" s="90"/>
      <c r="K19" s="90"/>
      <c r="L19" s="90"/>
      <c r="M19" s="90"/>
      <c r="N19" s="90"/>
      <c r="O19" s="88"/>
      <c r="P19" s="88"/>
      <c r="Q19" s="88"/>
      <c r="R19" s="88"/>
      <c r="S19" s="88"/>
      <c r="T19" s="88"/>
    </row>
    <row r="20" spans="1:20">
      <c r="A20" s="44"/>
      <c r="B20" s="277" t="s">
        <v>19</v>
      </c>
      <c r="C20" s="90">
        <v>864</v>
      </c>
      <c r="D20" s="90">
        <v>826</v>
      </c>
      <c r="E20" s="90">
        <v>821</v>
      </c>
      <c r="F20" s="90">
        <v>908</v>
      </c>
      <c r="G20" s="90">
        <v>854</v>
      </c>
      <c r="H20" s="90"/>
      <c r="I20" s="90"/>
      <c r="J20" s="90"/>
      <c r="K20" s="90"/>
      <c r="L20" s="90"/>
      <c r="M20" s="90"/>
      <c r="N20" s="90"/>
      <c r="O20" s="88"/>
      <c r="P20" s="88"/>
      <c r="Q20" s="88"/>
      <c r="R20" s="88"/>
      <c r="S20" s="88"/>
      <c r="T20" s="88"/>
    </row>
    <row r="21" spans="1:20">
      <c r="A21" s="44"/>
      <c r="B21" s="277" t="s">
        <v>8</v>
      </c>
      <c r="C21" s="90">
        <v>1041</v>
      </c>
      <c r="D21" s="90">
        <v>1015</v>
      </c>
      <c r="E21" s="90">
        <v>994</v>
      </c>
      <c r="F21" s="90">
        <v>1084</v>
      </c>
      <c r="G21" s="90">
        <f t="shared" si="0"/>
        <v>1033.5</v>
      </c>
      <c r="H21" s="92"/>
      <c r="I21" s="92"/>
      <c r="J21" s="92"/>
      <c r="K21" s="92"/>
      <c r="L21" s="92"/>
      <c r="M21" s="92"/>
      <c r="N21" s="92"/>
      <c r="O21" s="88"/>
      <c r="P21" s="88"/>
      <c r="Q21" s="88"/>
      <c r="R21" s="88"/>
      <c r="S21" s="88"/>
      <c r="T21" s="88"/>
    </row>
    <row r="22" spans="1:20">
      <c r="A22" s="44"/>
      <c r="B22" s="277" t="s">
        <v>16</v>
      </c>
      <c r="C22" s="90">
        <v>1178</v>
      </c>
      <c r="D22" s="90">
        <v>1096</v>
      </c>
      <c r="E22" s="90">
        <v>1016</v>
      </c>
      <c r="F22" s="90">
        <v>1120</v>
      </c>
      <c r="G22" s="90">
        <v>1102</v>
      </c>
      <c r="H22" s="90"/>
      <c r="I22" s="90"/>
      <c r="J22" s="90"/>
      <c r="K22" s="90"/>
      <c r="L22" s="90"/>
      <c r="M22" s="90"/>
      <c r="N22" s="90"/>
      <c r="O22" s="88"/>
      <c r="P22" s="88"/>
      <c r="Q22" s="88"/>
      <c r="R22" s="88"/>
      <c r="S22" s="88"/>
      <c r="T22" s="88"/>
    </row>
    <row r="23" spans="1:20">
      <c r="A23" s="44"/>
      <c r="B23" s="277" t="s">
        <v>29</v>
      </c>
      <c r="C23" s="90">
        <v>2077</v>
      </c>
      <c r="D23" s="90">
        <v>1549</v>
      </c>
      <c r="E23" s="90">
        <v>1488</v>
      </c>
      <c r="F23" s="90">
        <v>1627</v>
      </c>
      <c r="G23" s="90">
        <v>1683</v>
      </c>
      <c r="H23" s="90"/>
      <c r="I23" s="90"/>
      <c r="J23" s="90"/>
      <c r="K23" s="90"/>
      <c r="L23" s="90"/>
      <c r="M23" s="90"/>
      <c r="N23" s="90"/>
      <c r="O23" s="88"/>
      <c r="P23" s="88"/>
      <c r="Q23" s="88"/>
      <c r="R23" s="88"/>
      <c r="S23" s="88"/>
      <c r="T23" s="88"/>
    </row>
    <row r="24" spans="1:20">
      <c r="A24" s="44"/>
      <c r="B24" s="277" t="s">
        <v>18</v>
      </c>
      <c r="C24" s="90">
        <v>932</v>
      </c>
      <c r="D24" s="90">
        <v>899</v>
      </c>
      <c r="E24" s="90">
        <v>845</v>
      </c>
      <c r="F24" s="90">
        <v>946</v>
      </c>
      <c r="G24" s="90">
        <f t="shared" si="0"/>
        <v>905.5</v>
      </c>
      <c r="H24" s="90"/>
      <c r="I24" s="90"/>
      <c r="J24" s="90"/>
      <c r="K24" s="90"/>
      <c r="L24" s="90"/>
      <c r="M24" s="90"/>
      <c r="N24" s="90"/>
      <c r="O24" s="88"/>
      <c r="P24" s="88"/>
      <c r="Q24" s="88"/>
      <c r="R24" s="88"/>
      <c r="S24" s="88"/>
      <c r="T24" s="88"/>
    </row>
    <row r="25" spans="1:20">
      <c r="A25" s="44"/>
      <c r="B25" s="277" t="s">
        <v>31</v>
      </c>
      <c r="C25" s="90">
        <v>1399</v>
      </c>
      <c r="D25" s="90">
        <v>1271</v>
      </c>
      <c r="E25" s="90">
        <v>1265</v>
      </c>
      <c r="F25" s="90">
        <v>1360</v>
      </c>
      <c r="G25" s="90">
        <f t="shared" si="0"/>
        <v>1323.75</v>
      </c>
      <c r="H25" s="90"/>
      <c r="I25" s="90"/>
      <c r="J25" s="90"/>
      <c r="K25" s="90"/>
      <c r="L25" s="90"/>
      <c r="M25" s="90"/>
      <c r="N25" s="90"/>
      <c r="O25" s="88"/>
      <c r="P25" s="88"/>
      <c r="Q25" s="88"/>
      <c r="R25" s="88"/>
      <c r="S25" s="88"/>
      <c r="T25" s="88"/>
    </row>
    <row r="26" spans="1:20">
      <c r="A26" s="44"/>
      <c r="B26" s="277" t="s">
        <v>21</v>
      </c>
      <c r="C26" s="90">
        <v>945</v>
      </c>
      <c r="D26" s="90">
        <v>956</v>
      </c>
      <c r="E26" s="90">
        <v>899</v>
      </c>
      <c r="F26" s="90">
        <v>1028</v>
      </c>
      <c r="G26" s="90">
        <f t="shared" si="0"/>
        <v>957</v>
      </c>
      <c r="H26" s="90"/>
      <c r="I26" s="90"/>
      <c r="J26" s="90"/>
      <c r="K26" s="90"/>
      <c r="L26" s="90"/>
      <c r="M26" s="90"/>
      <c r="N26" s="90"/>
      <c r="O26" s="88"/>
      <c r="P26" s="88"/>
      <c r="Q26" s="88"/>
      <c r="R26" s="88"/>
      <c r="S26" s="88"/>
      <c r="T26" s="88"/>
    </row>
    <row r="27" spans="1:20">
      <c r="A27" s="369"/>
      <c r="B27" s="29" t="s">
        <v>26</v>
      </c>
      <c r="C27" s="92">
        <v>907</v>
      </c>
      <c r="D27" s="92">
        <v>902</v>
      </c>
      <c r="E27" s="92">
        <v>851</v>
      </c>
      <c r="F27" s="92">
        <v>933</v>
      </c>
      <c r="G27" s="92">
        <f t="shared" ref="G27" si="1">AVERAGE(C27:F27)</f>
        <v>898.25</v>
      </c>
      <c r="H27" s="369"/>
      <c r="I27" s="369"/>
      <c r="J27" s="369"/>
      <c r="K27" s="369"/>
      <c r="L27" s="369"/>
      <c r="M27" s="369"/>
      <c r="N27" s="369"/>
      <c r="O27" s="369"/>
      <c r="P27" s="369"/>
      <c r="Q27" s="369"/>
      <c r="R27" s="369"/>
      <c r="S27" s="369"/>
      <c r="T27" s="369"/>
    </row>
    <row r="28" spans="1:20">
      <c r="A28" s="394" t="s">
        <v>464</v>
      </c>
      <c r="B28" s="394"/>
      <c r="C28" s="394"/>
      <c r="D28" s="394"/>
      <c r="E28" s="394"/>
      <c r="F28" s="394"/>
      <c r="G28" s="362"/>
      <c r="H28" s="369"/>
      <c r="I28" s="369"/>
      <c r="J28" s="369"/>
      <c r="K28" s="369"/>
      <c r="L28" s="369"/>
      <c r="M28" s="369"/>
      <c r="N28" s="369"/>
      <c r="O28" s="369"/>
      <c r="P28" s="369"/>
      <c r="Q28" s="369"/>
      <c r="R28" s="369"/>
      <c r="S28" s="369"/>
      <c r="T28" s="369"/>
    </row>
    <row r="29" spans="1:20" ht="38.1" customHeight="1">
      <c r="A29" s="394" t="s">
        <v>465</v>
      </c>
      <c r="B29" s="394"/>
      <c r="C29" s="394"/>
      <c r="D29" s="394"/>
      <c r="E29" s="394"/>
      <c r="F29" s="394"/>
      <c r="G29" s="369"/>
      <c r="H29" s="369"/>
      <c r="I29" s="369"/>
      <c r="J29" s="369"/>
      <c r="K29" s="369"/>
      <c r="L29" s="369"/>
      <c r="M29" s="369"/>
      <c r="N29" s="369"/>
      <c r="O29" s="369"/>
      <c r="P29" s="369"/>
      <c r="Q29" s="369"/>
      <c r="R29" s="369"/>
      <c r="S29" s="369"/>
      <c r="T29" s="369"/>
    </row>
    <row r="30" spans="1:20">
      <c r="A30" s="381"/>
      <c r="B30" s="381"/>
      <c r="C30" s="381"/>
      <c r="D30" s="381"/>
      <c r="E30" s="381"/>
      <c r="F30" s="381"/>
      <c r="G30" s="369"/>
      <c r="H30" s="369"/>
      <c r="I30" s="369"/>
      <c r="J30" s="369"/>
      <c r="K30" s="369"/>
      <c r="L30" s="369"/>
      <c r="M30" s="369"/>
      <c r="N30" s="369"/>
      <c r="O30" s="369"/>
      <c r="P30" s="369"/>
      <c r="Q30" s="369"/>
      <c r="R30" s="369"/>
      <c r="S30" s="369"/>
      <c r="T30" s="369"/>
    </row>
    <row r="31" spans="1:20" s="75" customFormat="1">
      <c r="A31" s="390" t="s">
        <v>466</v>
      </c>
      <c r="B31" s="390"/>
      <c r="C31" s="390"/>
      <c r="D31" s="390"/>
      <c r="E31" s="390"/>
      <c r="F31" s="390"/>
      <c r="G31" s="363"/>
      <c r="H31" s="363"/>
      <c r="I31" s="363"/>
      <c r="J31" s="363"/>
      <c r="K31" s="363"/>
      <c r="L31" s="363"/>
      <c r="M31" s="363"/>
      <c r="N31" s="363"/>
      <c r="O31" s="363"/>
      <c r="P31" s="363"/>
      <c r="Q31" s="363"/>
      <c r="R31" s="363"/>
      <c r="S31" s="363"/>
      <c r="T31" s="363"/>
    </row>
    <row r="32" spans="1:20">
      <c r="A32" s="381"/>
      <c r="B32" s="381"/>
      <c r="C32" s="381"/>
      <c r="D32" s="381"/>
      <c r="E32" s="381"/>
      <c r="F32" s="381"/>
      <c r="G32" s="369"/>
      <c r="H32" s="369"/>
      <c r="I32" s="369"/>
      <c r="J32" s="369"/>
      <c r="K32" s="369"/>
      <c r="L32" s="369"/>
      <c r="M32" s="369"/>
      <c r="N32" s="369"/>
      <c r="O32" s="369"/>
      <c r="P32" s="369"/>
      <c r="Q32" s="369"/>
      <c r="R32" s="369"/>
      <c r="S32" s="369"/>
      <c r="T32" s="369"/>
    </row>
    <row r="33" spans="1:20">
      <c r="A33" s="44"/>
      <c r="B33" s="369"/>
      <c r="C33" s="76"/>
      <c r="D33" s="76"/>
      <c r="E33" s="76"/>
      <c r="F33" s="76"/>
      <c r="G33" s="76"/>
      <c r="H33" s="76"/>
      <c r="I33" s="76"/>
      <c r="J33" s="76"/>
      <c r="K33" s="76"/>
      <c r="L33" s="76"/>
      <c r="M33" s="76"/>
      <c r="N33" s="76"/>
      <c r="O33" s="369"/>
      <c r="P33" s="369"/>
      <c r="Q33" s="369"/>
      <c r="R33" s="369"/>
      <c r="S33" s="369"/>
      <c r="T33" s="369"/>
    </row>
    <row r="34" spans="1:20" ht="24">
      <c r="A34" s="44"/>
      <c r="B34" s="277"/>
      <c r="C34" s="94" t="s">
        <v>95</v>
      </c>
      <c r="D34" s="95" t="s">
        <v>96</v>
      </c>
      <c r="E34" s="95" t="s">
        <v>97</v>
      </c>
      <c r="F34" s="76" t="s">
        <v>98</v>
      </c>
      <c r="G34" s="116" t="s">
        <v>467</v>
      </c>
      <c r="H34" s="92"/>
      <c r="I34" s="92"/>
      <c r="J34" s="92"/>
      <c r="K34" s="92"/>
      <c r="L34" s="92"/>
      <c r="M34" s="92"/>
      <c r="N34" s="92"/>
      <c r="O34" s="88"/>
      <c r="P34" s="88"/>
      <c r="Q34" s="88"/>
      <c r="R34" s="88"/>
      <c r="S34" s="88"/>
      <c r="T34" s="88"/>
    </row>
    <row r="35" spans="1:20">
      <c r="A35" s="44"/>
      <c r="B35" s="389">
        <v>2016</v>
      </c>
      <c r="C35" s="90">
        <v>837</v>
      </c>
      <c r="D35" s="90">
        <v>836</v>
      </c>
      <c r="E35" s="90">
        <v>845</v>
      </c>
      <c r="F35" s="90">
        <v>885</v>
      </c>
      <c r="G35" s="90">
        <v>851</v>
      </c>
      <c r="H35" s="90"/>
      <c r="I35" s="90"/>
      <c r="J35" s="90"/>
      <c r="K35" s="90"/>
      <c r="L35" s="90"/>
      <c r="M35" s="90"/>
      <c r="N35" s="90"/>
      <c r="O35" s="88"/>
      <c r="P35" s="88"/>
      <c r="Q35" s="88"/>
      <c r="R35" s="88"/>
      <c r="S35" s="88"/>
      <c r="T35" s="88"/>
    </row>
    <row r="36" spans="1:20">
      <c r="A36" s="44"/>
      <c r="B36" s="389">
        <v>2017</v>
      </c>
      <c r="C36" s="90">
        <v>887</v>
      </c>
      <c r="D36" s="90">
        <v>855</v>
      </c>
      <c r="E36" s="90">
        <v>841</v>
      </c>
      <c r="F36" s="90">
        <v>917</v>
      </c>
      <c r="G36" s="90">
        <v>875</v>
      </c>
      <c r="H36" s="90"/>
      <c r="I36" s="90"/>
      <c r="J36" s="90"/>
      <c r="K36" s="90"/>
      <c r="L36" s="90"/>
      <c r="M36" s="90"/>
      <c r="N36" s="90"/>
      <c r="O36" s="88"/>
      <c r="P36" s="88"/>
      <c r="Q36" s="88"/>
      <c r="R36" s="88"/>
      <c r="S36" s="88"/>
      <c r="T36" s="88"/>
    </row>
    <row r="37" spans="1:20">
      <c r="A37" s="44"/>
      <c r="B37" s="389">
        <v>2018</v>
      </c>
      <c r="C37" s="93">
        <v>907</v>
      </c>
      <c r="D37" s="93">
        <v>902</v>
      </c>
      <c r="E37" s="90">
        <v>851</v>
      </c>
      <c r="F37" s="90">
        <v>933</v>
      </c>
      <c r="G37" s="90">
        <v>898</v>
      </c>
      <c r="H37" s="90"/>
      <c r="I37" s="90"/>
      <c r="J37" s="90"/>
      <c r="K37" s="90"/>
      <c r="L37" s="90"/>
      <c r="M37" s="90"/>
      <c r="N37" s="90"/>
      <c r="O37" s="88"/>
      <c r="P37" s="88"/>
      <c r="Q37" s="88"/>
      <c r="R37" s="88"/>
      <c r="S37" s="88"/>
      <c r="T37" s="88"/>
    </row>
    <row r="38" spans="1:20">
      <c r="A38" s="381"/>
      <c r="B38" s="381"/>
      <c r="C38" s="381"/>
      <c r="D38" s="381"/>
      <c r="E38" s="381"/>
      <c r="F38" s="381"/>
      <c r="G38" s="369"/>
      <c r="H38" s="369"/>
      <c r="I38" s="369"/>
      <c r="J38" s="369"/>
      <c r="K38" s="369"/>
      <c r="L38" s="369"/>
      <c r="M38" s="369"/>
      <c r="N38" s="369"/>
      <c r="O38" s="369"/>
      <c r="P38" s="369"/>
      <c r="Q38" s="369"/>
      <c r="R38" s="369"/>
      <c r="S38" s="369"/>
      <c r="T38" s="369"/>
    </row>
    <row r="39" spans="1:20">
      <c r="A39" s="394" t="s">
        <v>464</v>
      </c>
      <c r="B39" s="394"/>
      <c r="C39" s="394"/>
      <c r="D39" s="394"/>
      <c r="E39" s="394"/>
      <c r="F39" s="394"/>
      <c r="G39" s="362"/>
      <c r="H39" s="369"/>
      <c r="I39" s="369"/>
      <c r="J39" s="369"/>
      <c r="K39" s="369"/>
      <c r="L39" s="369"/>
      <c r="M39" s="369"/>
      <c r="N39" s="369"/>
      <c r="O39" s="369"/>
      <c r="P39" s="369"/>
      <c r="Q39" s="369"/>
      <c r="R39" s="369"/>
      <c r="S39" s="369"/>
      <c r="T39" s="369"/>
    </row>
    <row r="40" spans="1:20" ht="38.1" customHeight="1">
      <c r="A40" s="394" t="s">
        <v>468</v>
      </c>
      <c r="B40" s="394"/>
      <c r="C40" s="394"/>
      <c r="D40" s="394"/>
      <c r="E40" s="394"/>
      <c r="F40" s="394"/>
      <c r="G40" s="369"/>
      <c r="H40" s="369"/>
      <c r="I40" s="369"/>
      <c r="J40" s="369"/>
      <c r="K40" s="369"/>
      <c r="L40" s="369"/>
      <c r="M40" s="369"/>
      <c r="N40" s="369"/>
      <c r="O40" s="369"/>
      <c r="P40" s="369"/>
      <c r="Q40" s="369"/>
      <c r="R40" s="369"/>
      <c r="S40" s="369"/>
      <c r="T40" s="369"/>
    </row>
    <row r="43" spans="1:20" s="75" customFormat="1">
      <c r="A43" s="390" t="s">
        <v>469</v>
      </c>
      <c r="B43" s="390"/>
      <c r="C43" s="390"/>
      <c r="D43" s="390"/>
      <c r="E43" s="390"/>
      <c r="F43" s="390"/>
      <c r="G43" s="363"/>
      <c r="H43" s="363"/>
      <c r="I43" s="363"/>
      <c r="J43" s="363"/>
      <c r="K43" s="363"/>
      <c r="L43" s="363"/>
      <c r="M43" s="363"/>
      <c r="N43" s="363"/>
      <c r="O43" s="363"/>
      <c r="P43" s="363"/>
      <c r="Q43" s="363"/>
      <c r="R43" s="363"/>
      <c r="S43" s="363"/>
      <c r="T43" s="363"/>
    </row>
    <row r="44" spans="1:20" s="292" customFormat="1">
      <c r="A44" s="369"/>
      <c r="B44" s="369"/>
      <c r="C44" s="369"/>
      <c r="D44" s="369"/>
      <c r="E44" s="369"/>
      <c r="F44" s="369"/>
      <c r="G44" s="369"/>
      <c r="H44" s="369"/>
      <c r="I44" s="369"/>
      <c r="J44" s="369"/>
      <c r="K44" s="369"/>
      <c r="L44" s="369"/>
      <c r="M44" s="369"/>
      <c r="N44" s="369"/>
      <c r="O44" s="369"/>
      <c r="P44" s="369"/>
      <c r="Q44" s="369"/>
      <c r="R44" s="369"/>
      <c r="S44" s="369"/>
      <c r="T44" s="369"/>
    </row>
    <row r="45" spans="1:20" s="292" customFormat="1">
      <c r="A45" s="369"/>
      <c r="B45" s="369"/>
      <c r="C45" s="369"/>
      <c r="D45" s="406">
        <v>2018</v>
      </c>
      <c r="E45" s="407"/>
      <c r="F45" s="407"/>
      <c r="G45" s="407"/>
      <c r="H45" s="407"/>
      <c r="I45" s="407"/>
      <c r="J45" s="406">
        <v>2019</v>
      </c>
      <c r="K45" s="406"/>
      <c r="L45" s="406"/>
      <c r="M45" s="406"/>
      <c r="N45" s="406"/>
      <c r="O45" s="369"/>
      <c r="P45" s="369"/>
      <c r="Q45" s="369"/>
      <c r="R45" s="369"/>
      <c r="S45" s="369"/>
      <c r="T45" s="369"/>
    </row>
    <row r="46" spans="1:20" s="292" customFormat="1">
      <c r="A46" s="369"/>
      <c r="B46" s="369"/>
      <c r="C46" s="47" t="s">
        <v>470</v>
      </c>
      <c r="D46" s="47" t="s">
        <v>471</v>
      </c>
      <c r="E46" s="71" t="s">
        <v>472</v>
      </c>
      <c r="F46" s="71" t="s">
        <v>473</v>
      </c>
      <c r="G46" s="71" t="s">
        <v>474</v>
      </c>
      <c r="H46" s="71" t="s">
        <v>475</v>
      </c>
      <c r="I46" s="71" t="s">
        <v>476</v>
      </c>
      <c r="J46" s="47" t="s">
        <v>477</v>
      </c>
      <c r="K46" s="71" t="s">
        <v>478</v>
      </c>
      <c r="L46" s="71" t="s">
        <v>479</v>
      </c>
      <c r="M46" s="71" t="s">
        <v>480</v>
      </c>
      <c r="N46" s="47" t="s">
        <v>481</v>
      </c>
      <c r="O46" s="369"/>
      <c r="P46" s="369"/>
      <c r="Q46" s="369"/>
      <c r="R46" s="369"/>
      <c r="S46" s="369"/>
      <c r="T46" s="369"/>
    </row>
    <row r="47" spans="1:20" s="292" customFormat="1">
      <c r="A47" s="45"/>
      <c r="B47" s="49" t="s">
        <v>26</v>
      </c>
      <c r="C47" s="307">
        <v>5.8000000000000003E-2</v>
      </c>
      <c r="D47" s="307">
        <v>5.7000000000000002E-2</v>
      </c>
      <c r="E47" s="307">
        <v>5.1999999999999998E-2</v>
      </c>
      <c r="F47" s="307">
        <v>4.8000000000000001E-2</v>
      </c>
      <c r="G47" s="307">
        <v>4.5999999999999999E-2</v>
      </c>
      <c r="H47" s="307">
        <v>4.5999999999999999E-2</v>
      </c>
      <c r="I47" s="307">
        <v>5.2999999999999999E-2</v>
      </c>
      <c r="J47" s="308">
        <v>7.0000000000000007E-2</v>
      </c>
      <c r="K47" s="307">
        <v>6.8000000000000005E-2</v>
      </c>
      <c r="L47" s="307">
        <v>0.06</v>
      </c>
      <c r="M47" s="313">
        <v>4.2999999999999997E-2</v>
      </c>
      <c r="N47" s="307">
        <v>4.1000000000000002E-2</v>
      </c>
      <c r="O47" s="369"/>
      <c r="P47" s="369"/>
      <c r="Q47" s="369"/>
      <c r="R47" s="369"/>
      <c r="S47" s="369"/>
      <c r="T47" s="369"/>
    </row>
    <row r="48" spans="1:20" s="292" customFormat="1">
      <c r="A48" s="45"/>
      <c r="B48" s="45" t="s">
        <v>32</v>
      </c>
      <c r="C48" s="304">
        <v>3.7999999999999999E-2</v>
      </c>
      <c r="D48" s="304">
        <v>0.04</v>
      </c>
      <c r="E48" s="304">
        <v>3.6999999999999998E-2</v>
      </c>
      <c r="F48" s="304">
        <v>3.2000000000000001E-2</v>
      </c>
      <c r="G48" s="304">
        <v>0.03</v>
      </c>
      <c r="H48" s="304">
        <v>2.7E-2</v>
      </c>
      <c r="I48" s="304">
        <v>2.9000000000000001E-2</v>
      </c>
      <c r="J48" s="305">
        <v>3.5999999999999997E-2</v>
      </c>
      <c r="K48" s="304">
        <v>3.6999999999999998E-2</v>
      </c>
      <c r="L48" s="305">
        <v>3.3000000000000002E-2</v>
      </c>
      <c r="M48" s="304">
        <v>2.3E-2</v>
      </c>
      <c r="N48" s="304">
        <v>2.5000000000000001E-2</v>
      </c>
      <c r="O48" s="369"/>
      <c r="P48" s="369"/>
      <c r="Q48" s="369"/>
      <c r="R48" s="369"/>
      <c r="S48" s="369"/>
      <c r="T48" s="369"/>
    </row>
    <row r="49" spans="1:14" s="292" customFormat="1">
      <c r="A49" s="45"/>
      <c r="B49" s="45" t="s">
        <v>22</v>
      </c>
      <c r="C49" s="304">
        <v>0.04</v>
      </c>
      <c r="D49" s="304">
        <v>4.3999999999999997E-2</v>
      </c>
      <c r="E49" s="304">
        <v>0.04</v>
      </c>
      <c r="F49" s="304">
        <v>3.5000000000000003E-2</v>
      </c>
      <c r="G49" s="304">
        <v>3.2000000000000001E-2</v>
      </c>
      <c r="H49" s="304">
        <v>0.03</v>
      </c>
      <c r="I49" s="304">
        <v>3.3000000000000002E-2</v>
      </c>
      <c r="J49" s="305">
        <v>4.2000000000000003E-2</v>
      </c>
      <c r="K49" s="304">
        <v>4.2999999999999997E-2</v>
      </c>
      <c r="L49" s="305">
        <v>3.6999999999999998E-2</v>
      </c>
      <c r="M49" s="304">
        <v>2.5999999999999999E-2</v>
      </c>
      <c r="N49" s="304">
        <v>2.8000000000000001E-2</v>
      </c>
    </row>
    <row r="50" spans="1:14" s="292" customFormat="1">
      <c r="A50" s="45"/>
      <c r="B50" s="45" t="s">
        <v>102</v>
      </c>
      <c r="C50" s="304">
        <v>4.9000000000000002E-2</v>
      </c>
      <c r="D50" s="304">
        <v>5.2999999999999999E-2</v>
      </c>
      <c r="E50" s="304">
        <v>4.9000000000000002E-2</v>
      </c>
      <c r="F50" s="304">
        <v>4.2999999999999997E-2</v>
      </c>
      <c r="G50" s="304">
        <v>0.04</v>
      </c>
      <c r="H50" s="304">
        <v>3.7999999999999999E-2</v>
      </c>
      <c r="I50" s="304">
        <v>0.04</v>
      </c>
      <c r="J50" s="305">
        <v>5.0999999999999997E-2</v>
      </c>
      <c r="K50" s="304">
        <v>5.0999999999999997E-2</v>
      </c>
      <c r="L50" s="305">
        <v>4.4999999999999998E-2</v>
      </c>
      <c r="M50" s="304">
        <v>3.3000000000000002E-2</v>
      </c>
      <c r="N50" s="304">
        <v>3.4000000000000002E-2</v>
      </c>
    </row>
    <row r="51" spans="1:14" s="292" customFormat="1">
      <c r="A51" s="45"/>
      <c r="B51" s="45" t="s">
        <v>51</v>
      </c>
      <c r="C51" s="304">
        <v>5.8000000000000003E-2</v>
      </c>
      <c r="D51" s="304">
        <v>4.9000000000000002E-2</v>
      </c>
      <c r="E51" s="304">
        <v>4.2999999999999997E-2</v>
      </c>
      <c r="F51" s="304">
        <v>4.7E-2</v>
      </c>
      <c r="G51" s="304">
        <v>5.7000000000000002E-2</v>
      </c>
      <c r="H51" s="304">
        <v>8.5999999999999993E-2</v>
      </c>
      <c r="I51" s="304">
        <v>0.10299999999999999</v>
      </c>
      <c r="J51" s="305">
        <v>0.13800000000000001</v>
      </c>
      <c r="K51" s="304">
        <v>0.13</v>
      </c>
      <c r="L51" s="305">
        <v>0.114</v>
      </c>
      <c r="M51" s="304">
        <v>7.1999999999999995E-2</v>
      </c>
      <c r="N51" s="304">
        <v>4.8000000000000001E-2</v>
      </c>
    </row>
    <row r="52" spans="1:14" s="292" customFormat="1">
      <c r="A52" s="45"/>
      <c r="B52" s="45" t="s">
        <v>104</v>
      </c>
      <c r="C52" s="304">
        <v>6.5000000000000002E-2</v>
      </c>
      <c r="D52" s="304">
        <v>6.9000000000000006E-2</v>
      </c>
      <c r="E52" s="304">
        <v>6.3E-2</v>
      </c>
      <c r="F52" s="304">
        <v>5.5E-2</v>
      </c>
      <c r="G52" s="304">
        <v>0.05</v>
      </c>
      <c r="H52" s="304">
        <v>0.05</v>
      </c>
      <c r="I52" s="304">
        <v>5.8000000000000003E-2</v>
      </c>
      <c r="J52" s="305">
        <v>7.3999999999999996E-2</v>
      </c>
      <c r="K52" s="304">
        <v>7.4999999999999997E-2</v>
      </c>
      <c r="L52" s="305">
        <v>6.6000000000000003E-2</v>
      </c>
      <c r="M52" s="304">
        <v>4.5999999999999999E-2</v>
      </c>
      <c r="N52" s="304">
        <v>4.2999999999999997E-2</v>
      </c>
    </row>
    <row r="53" spans="1:14" s="292" customFormat="1">
      <c r="A53" s="45"/>
      <c r="B53" s="45" t="s">
        <v>103</v>
      </c>
      <c r="C53" s="304">
        <v>5.6000000000000001E-2</v>
      </c>
      <c r="D53" s="304">
        <v>5.8000000000000003E-2</v>
      </c>
      <c r="E53" s="304">
        <v>5.3999999999999999E-2</v>
      </c>
      <c r="F53" s="304">
        <v>4.9000000000000002E-2</v>
      </c>
      <c r="G53" s="304">
        <v>4.4999999999999998E-2</v>
      </c>
      <c r="H53" s="304">
        <v>4.2000000000000003E-2</v>
      </c>
      <c r="I53" s="304">
        <v>4.3999999999999997E-2</v>
      </c>
      <c r="J53" s="305">
        <v>5.3999999999999999E-2</v>
      </c>
      <c r="K53" s="304">
        <v>5.3999999999999999E-2</v>
      </c>
      <c r="L53" s="305">
        <v>4.9000000000000002E-2</v>
      </c>
      <c r="M53" s="304">
        <v>3.6999999999999998E-2</v>
      </c>
      <c r="N53" s="304">
        <v>3.7999999999999999E-2</v>
      </c>
    </row>
    <row r="54" spans="1:14" s="292" customFormat="1">
      <c r="A54" s="45"/>
      <c r="B54" s="45" t="s">
        <v>101</v>
      </c>
      <c r="C54" s="304">
        <v>4.4999999999999998E-2</v>
      </c>
      <c r="D54" s="304">
        <v>4.9000000000000002E-2</v>
      </c>
      <c r="E54" s="304">
        <v>4.3999999999999997E-2</v>
      </c>
      <c r="F54" s="304">
        <v>3.7999999999999999E-2</v>
      </c>
      <c r="G54" s="304">
        <v>3.5000000000000003E-2</v>
      </c>
      <c r="H54" s="304">
        <v>3.4000000000000002E-2</v>
      </c>
      <c r="I54" s="304">
        <v>3.6999999999999998E-2</v>
      </c>
      <c r="J54" s="305">
        <v>4.7E-2</v>
      </c>
      <c r="K54" s="304">
        <v>4.8000000000000001E-2</v>
      </c>
      <c r="L54" s="305">
        <v>4.1000000000000002E-2</v>
      </c>
      <c r="M54" s="304">
        <v>2.9000000000000001E-2</v>
      </c>
      <c r="N54" s="304">
        <v>3.1E-2</v>
      </c>
    </row>
    <row r="55" spans="1:14" s="292" customFormat="1">
      <c r="A55" s="45"/>
      <c r="B55" s="45" t="s">
        <v>100</v>
      </c>
      <c r="C55" s="304">
        <v>4.2999999999999997E-2</v>
      </c>
      <c r="D55" s="304">
        <v>4.3999999999999997E-2</v>
      </c>
      <c r="E55" s="304">
        <v>0.04</v>
      </c>
      <c r="F55" s="304">
        <v>3.5999999999999997E-2</v>
      </c>
      <c r="G55" s="304">
        <v>3.3000000000000002E-2</v>
      </c>
      <c r="H55" s="304">
        <v>3.1E-2</v>
      </c>
      <c r="I55" s="304">
        <v>3.3000000000000002E-2</v>
      </c>
      <c r="J55" s="305">
        <v>0.04</v>
      </c>
      <c r="K55" s="304">
        <v>4.1000000000000002E-2</v>
      </c>
      <c r="L55" s="305">
        <v>3.5999999999999997E-2</v>
      </c>
      <c r="M55" s="304">
        <v>2.7E-2</v>
      </c>
      <c r="N55" s="304">
        <v>2.8000000000000001E-2</v>
      </c>
    </row>
    <row r="56" spans="1:14" s="292" customFormat="1">
      <c r="A56" s="45"/>
      <c r="B56" s="45" t="s">
        <v>20</v>
      </c>
      <c r="C56" s="304">
        <v>3.5000000000000003E-2</v>
      </c>
      <c r="D56" s="304">
        <v>3.6999999999999998E-2</v>
      </c>
      <c r="E56" s="304">
        <v>3.2000000000000001E-2</v>
      </c>
      <c r="F56" s="304">
        <v>0.03</v>
      </c>
      <c r="G56" s="304">
        <v>2.7E-2</v>
      </c>
      <c r="H56" s="304">
        <v>2.5000000000000001E-2</v>
      </c>
      <c r="I56" s="304">
        <v>2.8000000000000001E-2</v>
      </c>
      <c r="J56" s="305">
        <v>3.6999999999999998E-2</v>
      </c>
      <c r="K56" s="304">
        <v>3.7999999999999999E-2</v>
      </c>
      <c r="L56" s="305">
        <v>3.3000000000000002E-2</v>
      </c>
      <c r="M56" s="304">
        <v>2.1999999999999999E-2</v>
      </c>
      <c r="N56" s="304">
        <v>2.3E-2</v>
      </c>
    </row>
    <row r="57" spans="1:14" s="292" customFormat="1">
      <c r="A57" s="45"/>
      <c r="B57" s="45" t="s">
        <v>28</v>
      </c>
      <c r="C57" s="304">
        <v>3.9E-2</v>
      </c>
      <c r="D57" s="304">
        <v>4.2999999999999997E-2</v>
      </c>
      <c r="E57" s="304">
        <v>3.7999999999999999E-2</v>
      </c>
      <c r="F57" s="304">
        <v>3.4000000000000002E-2</v>
      </c>
      <c r="G57" s="304">
        <v>3.1E-2</v>
      </c>
      <c r="H57" s="304">
        <v>2.9000000000000001E-2</v>
      </c>
      <c r="I57" s="304">
        <v>3.1E-2</v>
      </c>
      <c r="J57" s="305">
        <v>4.1000000000000002E-2</v>
      </c>
      <c r="K57" s="304">
        <v>4.1000000000000002E-2</v>
      </c>
      <c r="L57" s="305">
        <v>3.5000000000000003E-2</v>
      </c>
      <c r="M57" s="304">
        <v>2.5000000000000001E-2</v>
      </c>
      <c r="N57" s="304">
        <v>2.5999999999999999E-2</v>
      </c>
    </row>
    <row r="58" spans="1:14" s="292" customFormat="1">
      <c r="A58" s="45"/>
      <c r="B58" s="45" t="s">
        <v>33</v>
      </c>
      <c r="C58" s="304">
        <v>3.9E-2</v>
      </c>
      <c r="D58" s="304">
        <v>4.2000000000000003E-2</v>
      </c>
      <c r="E58" s="304">
        <v>3.7999999999999999E-2</v>
      </c>
      <c r="F58" s="304">
        <v>3.4000000000000002E-2</v>
      </c>
      <c r="G58" s="304">
        <v>3.1E-2</v>
      </c>
      <c r="H58" s="304">
        <v>2.9000000000000001E-2</v>
      </c>
      <c r="I58" s="304">
        <v>0.03</v>
      </c>
      <c r="J58" s="305">
        <v>3.9E-2</v>
      </c>
      <c r="K58" s="304">
        <v>0.04</v>
      </c>
      <c r="L58" s="305">
        <v>3.5000000000000003E-2</v>
      </c>
      <c r="M58" s="304">
        <v>2.5000000000000001E-2</v>
      </c>
      <c r="N58" s="304">
        <v>2.5999999999999999E-2</v>
      </c>
    </row>
    <row r="59" spans="1:14" s="292" customFormat="1">
      <c r="A59" s="45"/>
      <c r="B59" s="45" t="s">
        <v>25</v>
      </c>
      <c r="C59" s="304">
        <v>3.9E-2</v>
      </c>
      <c r="D59" s="304">
        <v>4.1000000000000002E-2</v>
      </c>
      <c r="E59" s="304">
        <v>3.6999999999999998E-2</v>
      </c>
      <c r="F59" s="304">
        <v>3.3000000000000002E-2</v>
      </c>
      <c r="G59" s="304">
        <v>3.1E-2</v>
      </c>
      <c r="H59" s="304">
        <v>0.03</v>
      </c>
      <c r="I59" s="304">
        <v>3.2000000000000001E-2</v>
      </c>
      <c r="J59" s="305">
        <v>4.2000000000000003E-2</v>
      </c>
      <c r="K59" s="304">
        <v>4.2999999999999997E-2</v>
      </c>
      <c r="L59" s="305">
        <v>3.6999999999999998E-2</v>
      </c>
      <c r="M59" s="304">
        <v>2.7E-2</v>
      </c>
      <c r="N59" s="304">
        <v>2.7E-2</v>
      </c>
    </row>
    <row r="60" spans="1:14" s="292" customFormat="1">
      <c r="A60" s="45"/>
      <c r="B60" s="45" t="s">
        <v>27</v>
      </c>
      <c r="C60" s="304">
        <v>3.5999999999999997E-2</v>
      </c>
      <c r="D60" s="304">
        <v>3.7999999999999999E-2</v>
      </c>
      <c r="E60" s="304">
        <v>3.3000000000000002E-2</v>
      </c>
      <c r="F60" s="304">
        <v>3.1E-2</v>
      </c>
      <c r="G60" s="304">
        <v>2.8000000000000001E-2</v>
      </c>
      <c r="H60" s="304">
        <v>2.5000000000000001E-2</v>
      </c>
      <c r="I60" s="304">
        <v>2.8000000000000001E-2</v>
      </c>
      <c r="J60" s="305">
        <v>3.5999999999999997E-2</v>
      </c>
      <c r="K60" s="304">
        <v>3.6999999999999998E-2</v>
      </c>
      <c r="L60" s="305">
        <v>3.3000000000000002E-2</v>
      </c>
      <c r="M60" s="304">
        <v>2.3E-2</v>
      </c>
      <c r="N60" s="304">
        <v>2.4E-2</v>
      </c>
    </row>
    <row r="61" spans="1:14" s="292" customFormat="1">
      <c r="A61" s="45"/>
      <c r="B61" s="45" t="s">
        <v>19</v>
      </c>
      <c r="C61" s="304">
        <v>4.2999999999999997E-2</v>
      </c>
      <c r="D61" s="304">
        <v>4.4999999999999998E-2</v>
      </c>
      <c r="E61" s="304">
        <v>4.1000000000000002E-2</v>
      </c>
      <c r="F61" s="304">
        <v>3.7999999999999999E-2</v>
      </c>
      <c r="G61" s="304">
        <v>3.5999999999999997E-2</v>
      </c>
      <c r="H61" s="304">
        <v>3.5000000000000003E-2</v>
      </c>
      <c r="I61" s="304">
        <v>3.9E-2</v>
      </c>
      <c r="J61" s="305">
        <v>5.0999999999999997E-2</v>
      </c>
      <c r="K61" s="304">
        <v>5.1999999999999998E-2</v>
      </c>
      <c r="L61" s="305">
        <v>4.4999999999999998E-2</v>
      </c>
      <c r="M61" s="304">
        <v>3.1E-2</v>
      </c>
      <c r="N61" s="304">
        <v>3.1E-2</v>
      </c>
    </row>
    <row r="62" spans="1:14" s="292" customFormat="1">
      <c r="A62" s="45"/>
      <c r="B62" s="45" t="s">
        <v>8</v>
      </c>
      <c r="C62" s="304">
        <v>5.3999999999999999E-2</v>
      </c>
      <c r="D62" s="304">
        <v>5.7000000000000002E-2</v>
      </c>
      <c r="E62" s="304">
        <v>5.1999999999999998E-2</v>
      </c>
      <c r="F62" s="304">
        <v>4.4999999999999998E-2</v>
      </c>
      <c r="G62" s="304">
        <v>4.2000000000000003E-2</v>
      </c>
      <c r="H62" s="304">
        <v>0.04</v>
      </c>
      <c r="I62" s="304">
        <v>4.2999999999999997E-2</v>
      </c>
      <c r="J62" s="305">
        <v>5.6000000000000001E-2</v>
      </c>
      <c r="K62" s="304">
        <v>5.6000000000000001E-2</v>
      </c>
      <c r="L62" s="305">
        <v>0.05</v>
      </c>
      <c r="M62" s="304">
        <v>3.5999999999999997E-2</v>
      </c>
      <c r="N62" s="304">
        <v>3.5999999999999997E-2</v>
      </c>
    </row>
    <row r="63" spans="1:14" s="292" customFormat="1">
      <c r="A63" s="45"/>
      <c r="B63" s="45" t="s">
        <v>16</v>
      </c>
      <c r="C63" s="304">
        <v>5.8000000000000003E-2</v>
      </c>
      <c r="D63" s="304">
        <v>5.8999999999999997E-2</v>
      </c>
      <c r="E63" s="304">
        <v>5.3999999999999999E-2</v>
      </c>
      <c r="F63" s="304">
        <v>4.8000000000000001E-2</v>
      </c>
      <c r="G63" s="304">
        <v>4.3999999999999997E-2</v>
      </c>
      <c r="H63" s="304">
        <v>4.2000000000000003E-2</v>
      </c>
      <c r="I63" s="304">
        <v>4.8000000000000001E-2</v>
      </c>
      <c r="J63" s="305">
        <v>6.0999999999999999E-2</v>
      </c>
      <c r="K63" s="304">
        <v>6.3E-2</v>
      </c>
      <c r="L63" s="305">
        <v>5.5E-2</v>
      </c>
      <c r="M63" s="304">
        <v>3.9E-2</v>
      </c>
      <c r="N63" s="304">
        <v>3.7999999999999999E-2</v>
      </c>
    </row>
    <row r="64" spans="1:14" s="292" customFormat="1">
      <c r="A64" s="45"/>
      <c r="B64" s="45" t="s">
        <v>29</v>
      </c>
      <c r="C64" s="304">
        <v>3.6999999999999998E-2</v>
      </c>
      <c r="D64" s="304">
        <v>0.04</v>
      </c>
      <c r="E64" s="304">
        <v>3.5000000000000003E-2</v>
      </c>
      <c r="F64" s="304">
        <v>3.2000000000000001E-2</v>
      </c>
      <c r="G64" s="304">
        <v>0.03</v>
      </c>
      <c r="H64" s="304">
        <v>2.7E-2</v>
      </c>
      <c r="I64" s="304">
        <v>2.9000000000000001E-2</v>
      </c>
      <c r="J64" s="305">
        <v>3.6999999999999998E-2</v>
      </c>
      <c r="K64" s="304">
        <v>3.9E-2</v>
      </c>
      <c r="L64" s="305">
        <v>3.4000000000000002E-2</v>
      </c>
      <c r="M64" s="304">
        <v>2.4E-2</v>
      </c>
      <c r="N64" s="304">
        <v>2.5999999999999999E-2</v>
      </c>
    </row>
    <row r="65" spans="1:17" s="292" customFormat="1">
      <c r="A65" s="45"/>
      <c r="B65" s="45" t="s">
        <v>18</v>
      </c>
      <c r="C65" s="304">
        <v>0.04</v>
      </c>
      <c r="D65" s="304">
        <v>4.3999999999999997E-2</v>
      </c>
      <c r="E65" s="304">
        <v>3.9E-2</v>
      </c>
      <c r="F65" s="304">
        <v>3.4000000000000002E-2</v>
      </c>
      <c r="G65" s="304">
        <v>3.2000000000000001E-2</v>
      </c>
      <c r="H65" s="304">
        <v>0.03</v>
      </c>
      <c r="I65" s="304">
        <v>3.4000000000000002E-2</v>
      </c>
      <c r="J65" s="305">
        <v>4.5999999999999999E-2</v>
      </c>
      <c r="K65" s="304">
        <v>4.8000000000000001E-2</v>
      </c>
      <c r="L65" s="305">
        <v>4.2000000000000003E-2</v>
      </c>
      <c r="M65" s="304">
        <v>2.8000000000000001E-2</v>
      </c>
      <c r="N65" s="304">
        <v>2.8000000000000001E-2</v>
      </c>
      <c r="O65" s="369"/>
      <c r="P65" s="369"/>
      <c r="Q65" s="369"/>
    </row>
    <row r="66" spans="1:17" s="292" customFormat="1">
      <c r="A66" s="45"/>
      <c r="B66" s="45" t="s">
        <v>31</v>
      </c>
      <c r="C66" s="304">
        <v>4.5999999999999999E-2</v>
      </c>
      <c r="D66" s="304">
        <v>4.9000000000000002E-2</v>
      </c>
      <c r="E66" s="304">
        <v>4.4999999999999998E-2</v>
      </c>
      <c r="F66" s="304">
        <v>0.04</v>
      </c>
      <c r="G66" s="304">
        <v>3.6999999999999998E-2</v>
      </c>
      <c r="H66" s="304">
        <v>3.4000000000000002E-2</v>
      </c>
      <c r="I66" s="304">
        <v>3.5999999999999997E-2</v>
      </c>
      <c r="J66" s="305">
        <v>4.7E-2</v>
      </c>
      <c r="K66" s="304">
        <v>4.8000000000000001E-2</v>
      </c>
      <c r="L66" s="305">
        <v>4.2999999999999997E-2</v>
      </c>
      <c r="M66" s="304">
        <v>3.1E-2</v>
      </c>
      <c r="N66" s="304">
        <v>3.1E-2</v>
      </c>
      <c r="O66" s="369"/>
      <c r="P66" s="369"/>
      <c r="Q66" s="369"/>
    </row>
    <row r="67" spans="1:17" s="292" customFormat="1">
      <c r="A67" s="45"/>
      <c r="B67" s="45" t="s">
        <v>21</v>
      </c>
      <c r="C67" s="304">
        <v>4.1000000000000002E-2</v>
      </c>
      <c r="D67" s="304">
        <v>4.3999999999999997E-2</v>
      </c>
      <c r="E67" s="304">
        <v>0.04</v>
      </c>
      <c r="F67" s="304">
        <v>3.3000000000000002E-2</v>
      </c>
      <c r="G67" s="304">
        <v>3.1E-2</v>
      </c>
      <c r="H67" s="304">
        <v>2.9000000000000001E-2</v>
      </c>
      <c r="I67" s="304">
        <v>3.2000000000000001E-2</v>
      </c>
      <c r="J67" s="305">
        <v>4.3999999999999997E-2</v>
      </c>
      <c r="K67" s="304">
        <v>4.4999999999999998E-2</v>
      </c>
      <c r="L67" s="305">
        <v>0.04</v>
      </c>
      <c r="M67" s="304">
        <v>2.7E-2</v>
      </c>
      <c r="N67" s="306">
        <v>2.7E-2</v>
      </c>
      <c r="O67" s="369"/>
      <c r="P67" s="369"/>
      <c r="Q67" s="369"/>
    </row>
    <row r="68" spans="1:17" s="292" customFormat="1">
      <c r="A68" s="45"/>
      <c r="B68" s="51" t="s">
        <v>9</v>
      </c>
      <c r="C68" s="309">
        <v>4.3999999999999997E-2</v>
      </c>
      <c r="D68" s="309">
        <v>4.5999999999999999E-2</v>
      </c>
      <c r="E68" s="309">
        <v>4.2000000000000003E-2</v>
      </c>
      <c r="F68" s="309">
        <v>3.7999999999999999E-2</v>
      </c>
      <c r="G68" s="309">
        <v>3.5000000000000003E-2</v>
      </c>
      <c r="H68" s="309">
        <v>3.3000000000000002E-2</v>
      </c>
      <c r="I68" s="309">
        <v>3.5999999999999997E-2</v>
      </c>
      <c r="J68" s="309">
        <v>4.5999999999999999E-2</v>
      </c>
      <c r="K68" s="309">
        <v>4.7E-2</v>
      </c>
      <c r="L68" s="309">
        <v>4.1000000000000002E-2</v>
      </c>
      <c r="M68" s="309">
        <v>2.9000000000000001E-2</v>
      </c>
      <c r="N68" s="309">
        <v>0.03</v>
      </c>
      <c r="O68" s="369"/>
      <c r="P68" s="369"/>
      <c r="Q68" s="369"/>
    </row>
    <row r="69" spans="1:17" s="292" customFormat="1">
      <c r="A69" s="369"/>
      <c r="B69" s="49" t="s">
        <v>26</v>
      </c>
      <c r="C69" s="307">
        <v>5.8000000000000003E-2</v>
      </c>
      <c r="D69" s="307">
        <v>5.7000000000000002E-2</v>
      </c>
      <c r="E69" s="307">
        <v>5.1999999999999998E-2</v>
      </c>
      <c r="F69" s="307">
        <v>4.8000000000000001E-2</v>
      </c>
      <c r="G69" s="307">
        <v>4.5999999999999999E-2</v>
      </c>
      <c r="H69" s="307">
        <v>4.5999999999999999E-2</v>
      </c>
      <c r="I69" s="307">
        <v>5.2999999999999999E-2</v>
      </c>
      <c r="J69" s="308">
        <v>7.0000000000000007E-2</v>
      </c>
      <c r="K69" s="307">
        <v>6.8000000000000005E-2</v>
      </c>
      <c r="L69" s="307">
        <v>0.06</v>
      </c>
      <c r="M69" s="313">
        <v>4.2999999999999997E-2</v>
      </c>
      <c r="N69" s="307">
        <v>4.1000000000000002E-2</v>
      </c>
      <c r="O69" s="369"/>
      <c r="P69" s="369"/>
      <c r="Q69" s="369"/>
    </row>
    <row r="70" spans="1:17" s="292" customFormat="1">
      <c r="A70" s="369"/>
      <c r="B70" s="369"/>
      <c r="C70" s="369"/>
      <c r="D70" s="369"/>
      <c r="E70" s="369"/>
      <c r="F70" s="369"/>
      <c r="G70" s="369"/>
      <c r="H70" s="369"/>
      <c r="I70" s="369"/>
      <c r="J70" s="369"/>
      <c r="K70" s="369"/>
      <c r="L70" s="369"/>
      <c r="M70" s="369"/>
      <c r="N70" s="369"/>
      <c r="O70" s="369"/>
      <c r="P70" s="369"/>
      <c r="Q70" s="369"/>
    </row>
    <row r="71" spans="1:17" s="292" customFormat="1" ht="26.4" customHeight="1">
      <c r="A71" s="394" t="s">
        <v>482</v>
      </c>
      <c r="B71" s="394"/>
      <c r="C71" s="394"/>
      <c r="D71" s="394"/>
      <c r="E71" s="394"/>
      <c r="F71" s="394"/>
      <c r="G71" s="369"/>
      <c r="H71" s="369"/>
      <c r="I71" s="369"/>
      <c r="J71" s="369"/>
      <c r="K71" s="369"/>
      <c r="L71" s="369"/>
      <c r="M71" s="369"/>
      <c r="N71" s="369"/>
      <c r="O71" s="369"/>
      <c r="P71" s="369"/>
      <c r="Q71" s="369"/>
    </row>
    <row r="72" spans="1:17" s="292" customFormat="1">
      <c r="A72" s="394" t="s">
        <v>483</v>
      </c>
      <c r="B72" s="394"/>
      <c r="C72" s="394"/>
      <c r="D72" s="394"/>
      <c r="E72" s="394"/>
      <c r="F72" s="394"/>
      <c r="G72" s="369"/>
      <c r="H72" s="369"/>
      <c r="I72" s="369"/>
      <c r="J72" s="369"/>
      <c r="K72" s="369"/>
      <c r="L72" s="369"/>
      <c r="M72" s="369"/>
      <c r="N72" s="369"/>
      <c r="O72" s="369"/>
      <c r="P72" s="369"/>
      <c r="Q72" s="369"/>
    </row>
    <row r="73" spans="1:17" s="292" customFormat="1">
      <c r="A73" s="381"/>
      <c r="B73" s="381"/>
      <c r="C73" s="381"/>
      <c r="D73" s="381"/>
      <c r="E73" s="381"/>
      <c r="F73" s="381"/>
      <c r="G73" s="369"/>
      <c r="H73" s="369"/>
      <c r="I73" s="369"/>
      <c r="J73" s="369"/>
      <c r="K73" s="369"/>
      <c r="L73" s="369"/>
      <c r="M73" s="369"/>
      <c r="N73" s="369"/>
      <c r="O73" s="369"/>
      <c r="P73" s="369"/>
      <c r="Q73" s="369"/>
    </row>
    <row r="74" spans="1:17" s="75" customFormat="1">
      <c r="A74" s="257" t="s">
        <v>484</v>
      </c>
      <c r="B74" s="258"/>
      <c r="C74" s="258"/>
      <c r="D74" s="258"/>
      <c r="E74" s="258"/>
      <c r="F74" s="258"/>
      <c r="G74" s="363"/>
      <c r="H74" s="363"/>
      <c r="I74" s="363"/>
      <c r="J74" s="363"/>
      <c r="K74" s="363"/>
      <c r="L74" s="363"/>
      <c r="M74" s="363"/>
      <c r="N74" s="363"/>
      <c r="O74" s="363"/>
      <c r="P74" s="363"/>
      <c r="Q74" s="363"/>
    </row>
    <row r="75" spans="1:17" s="292" customFormat="1">
      <c r="A75" s="381"/>
      <c r="B75" s="381"/>
      <c r="C75" s="381"/>
      <c r="D75" s="381"/>
      <c r="E75" s="381"/>
      <c r="F75" s="381"/>
      <c r="G75" s="369"/>
      <c r="H75" s="369"/>
      <c r="I75" s="369"/>
      <c r="J75" s="369"/>
      <c r="K75" s="369"/>
      <c r="L75" s="369"/>
      <c r="M75" s="369"/>
      <c r="N75" s="369"/>
      <c r="O75" s="369"/>
      <c r="P75" s="369"/>
      <c r="Q75" s="369"/>
    </row>
    <row r="76" spans="1:17" s="292" customFormat="1">
      <c r="A76" s="381"/>
      <c r="B76" s="369"/>
      <c r="C76" s="369"/>
      <c r="D76" s="406">
        <v>2018</v>
      </c>
      <c r="E76" s="407"/>
      <c r="F76" s="407"/>
      <c r="G76" s="407"/>
      <c r="H76" s="407"/>
      <c r="I76" s="407"/>
      <c r="J76" s="407"/>
      <c r="K76" s="406">
        <v>2019</v>
      </c>
      <c r="L76" s="408"/>
      <c r="M76" s="408"/>
      <c r="N76" s="408"/>
      <c r="O76" s="408"/>
      <c r="P76" s="369"/>
      <c r="Q76" s="369"/>
    </row>
    <row r="77" spans="1:17" s="292" customFormat="1">
      <c r="A77" s="381"/>
      <c r="B77" s="369"/>
      <c r="C77" s="71" t="s">
        <v>99</v>
      </c>
      <c r="D77" s="47" t="s">
        <v>470</v>
      </c>
      <c r="E77" s="47" t="s">
        <v>471</v>
      </c>
      <c r="F77" s="71" t="s">
        <v>472</v>
      </c>
      <c r="G77" s="71" t="s">
        <v>473</v>
      </c>
      <c r="H77" s="71" t="s">
        <v>474</v>
      </c>
      <c r="I77" s="71" t="s">
        <v>475</v>
      </c>
      <c r="J77" s="71" t="s">
        <v>476</v>
      </c>
      <c r="K77" s="47" t="s">
        <v>477</v>
      </c>
      <c r="L77" s="71" t="s">
        <v>478</v>
      </c>
      <c r="M77" s="71" t="s">
        <v>479</v>
      </c>
      <c r="N77" s="71" t="s">
        <v>480</v>
      </c>
      <c r="O77" s="47" t="s">
        <v>481</v>
      </c>
      <c r="P77" s="71" t="s">
        <v>14</v>
      </c>
      <c r="Q77" s="71" t="s">
        <v>485</v>
      </c>
    </row>
    <row r="78" spans="1:17" s="278" customFormat="1">
      <c r="A78" s="380"/>
      <c r="B78" s="227" t="s">
        <v>20</v>
      </c>
      <c r="C78" s="310">
        <f t="shared" ref="C78:C98" si="2">MEDIAN(D78:O78)</f>
        <v>3.1E-2</v>
      </c>
      <c r="D78" s="304">
        <v>3.5000000000000003E-2</v>
      </c>
      <c r="E78" s="304">
        <v>3.6999999999999998E-2</v>
      </c>
      <c r="F78" s="304">
        <v>3.2000000000000001E-2</v>
      </c>
      <c r="G78" s="304">
        <v>0.03</v>
      </c>
      <c r="H78" s="304">
        <v>2.7E-2</v>
      </c>
      <c r="I78" s="304">
        <v>2.5000000000000001E-2</v>
      </c>
      <c r="J78" s="304">
        <v>2.8000000000000001E-2</v>
      </c>
      <c r="K78" s="305">
        <v>3.6999999999999998E-2</v>
      </c>
      <c r="L78" s="304">
        <v>3.7999999999999999E-2</v>
      </c>
      <c r="M78" s="305">
        <v>3.3000000000000002E-2</v>
      </c>
      <c r="N78" s="304">
        <v>2.1999999999999999E-2</v>
      </c>
      <c r="O78" s="304">
        <v>2.3E-2</v>
      </c>
      <c r="P78" s="362"/>
      <c r="Q78" s="351">
        <v>0.04</v>
      </c>
    </row>
    <row r="79" spans="1:17" s="292" customFormat="1">
      <c r="A79" s="381"/>
      <c r="B79" s="45" t="s">
        <v>27</v>
      </c>
      <c r="C79" s="311">
        <f t="shared" si="2"/>
        <v>3.2000000000000001E-2</v>
      </c>
      <c r="D79" s="304">
        <v>3.5999999999999997E-2</v>
      </c>
      <c r="E79" s="304">
        <v>3.7999999999999999E-2</v>
      </c>
      <c r="F79" s="304">
        <v>3.3000000000000002E-2</v>
      </c>
      <c r="G79" s="304">
        <v>3.1E-2</v>
      </c>
      <c r="H79" s="304">
        <v>2.8000000000000001E-2</v>
      </c>
      <c r="I79" s="304">
        <v>2.5000000000000001E-2</v>
      </c>
      <c r="J79" s="304">
        <v>2.8000000000000001E-2</v>
      </c>
      <c r="K79" s="305">
        <v>3.5999999999999997E-2</v>
      </c>
      <c r="L79" s="304">
        <v>3.6999999999999998E-2</v>
      </c>
      <c r="M79" s="305">
        <v>3.3000000000000002E-2</v>
      </c>
      <c r="N79" s="304">
        <v>2.3E-2</v>
      </c>
      <c r="O79" s="304">
        <v>2.4E-2</v>
      </c>
      <c r="P79" s="369"/>
      <c r="Q79" s="351">
        <v>0.04</v>
      </c>
    </row>
    <row r="80" spans="1:17" s="292" customFormat="1">
      <c r="A80" s="381"/>
      <c r="B80" s="45" t="s">
        <v>32</v>
      </c>
      <c r="C80" s="311">
        <f t="shared" si="2"/>
        <v>3.2500000000000001E-2</v>
      </c>
      <c r="D80" s="304">
        <v>3.7999999999999999E-2</v>
      </c>
      <c r="E80" s="304">
        <v>0.04</v>
      </c>
      <c r="F80" s="304">
        <v>3.6999999999999998E-2</v>
      </c>
      <c r="G80" s="304">
        <v>3.2000000000000001E-2</v>
      </c>
      <c r="H80" s="304">
        <v>0.03</v>
      </c>
      <c r="I80" s="304">
        <v>2.7E-2</v>
      </c>
      <c r="J80" s="304">
        <v>2.9000000000000001E-2</v>
      </c>
      <c r="K80" s="305">
        <v>3.5999999999999997E-2</v>
      </c>
      <c r="L80" s="304">
        <v>3.6999999999999998E-2</v>
      </c>
      <c r="M80" s="305">
        <v>3.3000000000000002E-2</v>
      </c>
      <c r="N80" s="304">
        <v>2.3E-2</v>
      </c>
      <c r="O80" s="304">
        <v>2.5000000000000001E-2</v>
      </c>
      <c r="P80" s="369"/>
      <c r="Q80" s="351">
        <v>0.04</v>
      </c>
    </row>
    <row r="81" spans="1:17" s="292" customFormat="1">
      <c r="A81" s="381"/>
      <c r="B81" s="45" t="s">
        <v>29</v>
      </c>
      <c r="C81" s="312">
        <f t="shared" si="2"/>
        <v>3.3000000000000002E-2</v>
      </c>
      <c r="D81" s="304">
        <v>3.6999999999999998E-2</v>
      </c>
      <c r="E81" s="304">
        <v>0.04</v>
      </c>
      <c r="F81" s="304">
        <v>3.5000000000000003E-2</v>
      </c>
      <c r="G81" s="304">
        <v>3.2000000000000001E-2</v>
      </c>
      <c r="H81" s="304">
        <v>0.03</v>
      </c>
      <c r="I81" s="304">
        <v>2.7E-2</v>
      </c>
      <c r="J81" s="304">
        <v>2.9000000000000001E-2</v>
      </c>
      <c r="K81" s="305">
        <v>3.6999999999999998E-2</v>
      </c>
      <c r="L81" s="304">
        <v>3.9E-2</v>
      </c>
      <c r="M81" s="305">
        <v>3.4000000000000002E-2</v>
      </c>
      <c r="N81" s="304">
        <v>2.4E-2</v>
      </c>
      <c r="O81" s="304">
        <v>2.5999999999999999E-2</v>
      </c>
      <c r="P81" s="369"/>
      <c r="Q81" s="351">
        <v>0.04</v>
      </c>
    </row>
    <row r="82" spans="1:17" s="292" customFormat="1">
      <c r="A82" s="381"/>
      <c r="B82" s="45" t="s">
        <v>28</v>
      </c>
      <c r="C82" s="311">
        <f t="shared" si="2"/>
        <v>3.4500000000000003E-2</v>
      </c>
      <c r="D82" s="304">
        <v>3.9E-2</v>
      </c>
      <c r="E82" s="304">
        <v>4.2999999999999997E-2</v>
      </c>
      <c r="F82" s="304">
        <v>3.7999999999999999E-2</v>
      </c>
      <c r="G82" s="304">
        <v>3.4000000000000002E-2</v>
      </c>
      <c r="H82" s="304">
        <v>3.1E-2</v>
      </c>
      <c r="I82" s="304">
        <v>2.9000000000000001E-2</v>
      </c>
      <c r="J82" s="304">
        <v>3.1E-2</v>
      </c>
      <c r="K82" s="305">
        <v>4.1000000000000002E-2</v>
      </c>
      <c r="L82" s="304">
        <v>4.1000000000000002E-2</v>
      </c>
      <c r="M82" s="305">
        <v>3.5000000000000003E-2</v>
      </c>
      <c r="N82" s="304">
        <v>2.5000000000000001E-2</v>
      </c>
      <c r="O82" s="304">
        <v>2.5999999999999999E-2</v>
      </c>
      <c r="P82" s="369"/>
      <c r="Q82" s="351">
        <v>0.04</v>
      </c>
    </row>
    <row r="83" spans="1:17" s="292" customFormat="1">
      <c r="A83" s="381"/>
      <c r="B83" s="45" t="s">
        <v>33</v>
      </c>
      <c r="C83" s="311">
        <f t="shared" si="2"/>
        <v>3.4500000000000003E-2</v>
      </c>
      <c r="D83" s="304">
        <v>3.9E-2</v>
      </c>
      <c r="E83" s="304">
        <v>4.2000000000000003E-2</v>
      </c>
      <c r="F83" s="304">
        <v>3.7999999999999999E-2</v>
      </c>
      <c r="G83" s="304">
        <v>3.4000000000000002E-2</v>
      </c>
      <c r="H83" s="304">
        <v>3.1E-2</v>
      </c>
      <c r="I83" s="304">
        <v>2.9000000000000001E-2</v>
      </c>
      <c r="J83" s="304">
        <v>0.03</v>
      </c>
      <c r="K83" s="305">
        <v>3.9E-2</v>
      </c>
      <c r="L83" s="304">
        <v>0.04</v>
      </c>
      <c r="M83" s="305">
        <v>3.5000000000000003E-2</v>
      </c>
      <c r="N83" s="304">
        <v>2.5000000000000001E-2</v>
      </c>
      <c r="O83" s="304">
        <v>2.5999999999999999E-2</v>
      </c>
      <c r="P83" s="369"/>
      <c r="Q83" s="351">
        <v>0.04</v>
      </c>
    </row>
    <row r="84" spans="1:17" s="292" customFormat="1">
      <c r="A84" s="381"/>
      <c r="B84" s="45" t="s">
        <v>25</v>
      </c>
      <c r="C84" s="312">
        <f t="shared" si="2"/>
        <v>3.5000000000000003E-2</v>
      </c>
      <c r="D84" s="304">
        <v>3.9E-2</v>
      </c>
      <c r="E84" s="304">
        <v>4.1000000000000002E-2</v>
      </c>
      <c r="F84" s="304">
        <v>3.6999999999999998E-2</v>
      </c>
      <c r="G84" s="304">
        <v>3.3000000000000002E-2</v>
      </c>
      <c r="H84" s="304">
        <v>3.1E-2</v>
      </c>
      <c r="I84" s="304">
        <v>0.03</v>
      </c>
      <c r="J84" s="304">
        <v>3.2000000000000001E-2</v>
      </c>
      <c r="K84" s="305">
        <v>4.2000000000000003E-2</v>
      </c>
      <c r="L84" s="304">
        <v>4.2999999999999997E-2</v>
      </c>
      <c r="M84" s="305">
        <v>3.6999999999999998E-2</v>
      </c>
      <c r="N84" s="304">
        <v>2.7E-2</v>
      </c>
      <c r="O84" s="304">
        <v>2.7E-2</v>
      </c>
      <c r="P84" s="369"/>
      <c r="Q84" s="351">
        <v>0.04</v>
      </c>
    </row>
    <row r="85" spans="1:17" s="292" customFormat="1">
      <c r="A85" s="381"/>
      <c r="B85" s="45" t="s">
        <v>100</v>
      </c>
      <c r="C85" s="312">
        <f t="shared" si="2"/>
        <v>3.5999999999999997E-2</v>
      </c>
      <c r="D85" s="304">
        <v>4.2999999999999997E-2</v>
      </c>
      <c r="E85" s="304">
        <v>4.3999999999999997E-2</v>
      </c>
      <c r="F85" s="304">
        <v>0.04</v>
      </c>
      <c r="G85" s="304">
        <v>3.5999999999999997E-2</v>
      </c>
      <c r="H85" s="304">
        <v>3.3000000000000002E-2</v>
      </c>
      <c r="I85" s="304">
        <v>3.1E-2</v>
      </c>
      <c r="J85" s="304">
        <v>3.3000000000000002E-2</v>
      </c>
      <c r="K85" s="305">
        <v>0.04</v>
      </c>
      <c r="L85" s="304">
        <v>4.1000000000000002E-2</v>
      </c>
      <c r="M85" s="305">
        <v>3.5999999999999997E-2</v>
      </c>
      <c r="N85" s="304">
        <v>2.7E-2</v>
      </c>
      <c r="O85" s="304">
        <v>2.8000000000000001E-2</v>
      </c>
      <c r="P85" s="369"/>
      <c r="Q85" s="351">
        <v>0.04</v>
      </c>
    </row>
    <row r="86" spans="1:17" s="292" customFormat="1">
      <c r="A86" s="381"/>
      <c r="B86" s="45" t="s">
        <v>22</v>
      </c>
      <c r="C86" s="312">
        <f t="shared" si="2"/>
        <v>3.6000000000000004E-2</v>
      </c>
      <c r="D86" s="304">
        <v>0.04</v>
      </c>
      <c r="E86" s="304">
        <v>4.3999999999999997E-2</v>
      </c>
      <c r="F86" s="304">
        <v>0.04</v>
      </c>
      <c r="G86" s="304">
        <v>3.5000000000000003E-2</v>
      </c>
      <c r="H86" s="304">
        <v>3.2000000000000001E-2</v>
      </c>
      <c r="I86" s="304">
        <v>0.03</v>
      </c>
      <c r="J86" s="304">
        <v>3.3000000000000002E-2</v>
      </c>
      <c r="K86" s="305">
        <v>4.2000000000000003E-2</v>
      </c>
      <c r="L86" s="304">
        <v>4.2999999999999997E-2</v>
      </c>
      <c r="M86" s="305">
        <v>3.6999999999999998E-2</v>
      </c>
      <c r="N86" s="304">
        <v>2.5999999999999999E-2</v>
      </c>
      <c r="O86" s="304">
        <v>2.8000000000000001E-2</v>
      </c>
      <c r="P86" s="369"/>
      <c r="Q86" s="351">
        <v>0.04</v>
      </c>
    </row>
    <row r="87" spans="1:17" s="292" customFormat="1">
      <c r="A87" s="381"/>
      <c r="B87" s="45" t="s">
        <v>18</v>
      </c>
      <c r="C87" s="312">
        <f t="shared" si="2"/>
        <v>3.6500000000000005E-2</v>
      </c>
      <c r="D87" s="304">
        <v>0.04</v>
      </c>
      <c r="E87" s="304">
        <v>4.3999999999999997E-2</v>
      </c>
      <c r="F87" s="304">
        <v>3.9E-2</v>
      </c>
      <c r="G87" s="304">
        <v>3.4000000000000002E-2</v>
      </c>
      <c r="H87" s="304">
        <v>3.2000000000000001E-2</v>
      </c>
      <c r="I87" s="304">
        <v>0.03</v>
      </c>
      <c r="J87" s="304">
        <v>3.4000000000000002E-2</v>
      </c>
      <c r="K87" s="305">
        <v>4.5999999999999999E-2</v>
      </c>
      <c r="L87" s="304">
        <v>4.8000000000000001E-2</v>
      </c>
      <c r="M87" s="305">
        <v>4.2000000000000003E-2</v>
      </c>
      <c r="N87" s="304">
        <v>2.8000000000000001E-2</v>
      </c>
      <c r="O87" s="304">
        <v>2.8000000000000001E-2</v>
      </c>
      <c r="P87" s="369"/>
      <c r="Q87" s="351">
        <v>0.04</v>
      </c>
    </row>
    <row r="88" spans="1:17" s="292" customFormat="1">
      <c r="A88" s="381"/>
      <c r="B88" s="45" t="s">
        <v>21</v>
      </c>
      <c r="C88" s="311">
        <f t="shared" si="2"/>
        <v>3.6500000000000005E-2</v>
      </c>
      <c r="D88" s="304">
        <v>4.1000000000000002E-2</v>
      </c>
      <c r="E88" s="304">
        <v>4.3999999999999997E-2</v>
      </c>
      <c r="F88" s="304">
        <v>0.04</v>
      </c>
      <c r="G88" s="304">
        <v>3.3000000000000002E-2</v>
      </c>
      <c r="H88" s="304">
        <v>3.1E-2</v>
      </c>
      <c r="I88" s="304">
        <v>2.9000000000000001E-2</v>
      </c>
      <c r="J88" s="304">
        <v>3.2000000000000001E-2</v>
      </c>
      <c r="K88" s="305">
        <v>4.3999999999999997E-2</v>
      </c>
      <c r="L88" s="304">
        <v>4.4999999999999998E-2</v>
      </c>
      <c r="M88" s="305">
        <v>0.04</v>
      </c>
      <c r="N88" s="304">
        <v>2.7E-2</v>
      </c>
      <c r="O88" s="306">
        <v>2.7E-2</v>
      </c>
      <c r="P88" s="369"/>
      <c r="Q88" s="351">
        <v>0.04</v>
      </c>
    </row>
    <row r="89" spans="1:17" s="292" customFormat="1">
      <c r="A89" s="381"/>
      <c r="B89" s="45" t="s">
        <v>101</v>
      </c>
      <c r="C89" s="312">
        <f t="shared" si="2"/>
        <v>3.95E-2</v>
      </c>
      <c r="D89" s="304">
        <v>4.4999999999999998E-2</v>
      </c>
      <c r="E89" s="304">
        <v>4.9000000000000002E-2</v>
      </c>
      <c r="F89" s="304">
        <v>4.3999999999999997E-2</v>
      </c>
      <c r="G89" s="304">
        <v>3.7999999999999999E-2</v>
      </c>
      <c r="H89" s="304">
        <v>3.5000000000000003E-2</v>
      </c>
      <c r="I89" s="304">
        <v>3.4000000000000002E-2</v>
      </c>
      <c r="J89" s="304">
        <v>3.6999999999999998E-2</v>
      </c>
      <c r="K89" s="305">
        <v>4.7E-2</v>
      </c>
      <c r="L89" s="304">
        <v>4.8000000000000001E-2</v>
      </c>
      <c r="M89" s="305">
        <v>4.1000000000000002E-2</v>
      </c>
      <c r="N89" s="304">
        <v>2.9000000000000001E-2</v>
      </c>
      <c r="O89" s="304">
        <v>3.1E-2</v>
      </c>
      <c r="P89" s="369"/>
      <c r="Q89" s="351">
        <v>0.04</v>
      </c>
    </row>
    <row r="90" spans="1:17" s="292" customFormat="1">
      <c r="A90" s="381"/>
      <c r="B90" s="45" t="s">
        <v>19</v>
      </c>
      <c r="C90" s="311">
        <f t="shared" si="2"/>
        <v>0.04</v>
      </c>
      <c r="D90" s="304">
        <v>4.2999999999999997E-2</v>
      </c>
      <c r="E90" s="304">
        <v>4.4999999999999998E-2</v>
      </c>
      <c r="F90" s="304">
        <v>4.1000000000000002E-2</v>
      </c>
      <c r="G90" s="304">
        <v>3.7999999999999999E-2</v>
      </c>
      <c r="H90" s="304">
        <v>3.5999999999999997E-2</v>
      </c>
      <c r="I90" s="304">
        <v>3.5000000000000003E-2</v>
      </c>
      <c r="J90" s="304">
        <v>3.9E-2</v>
      </c>
      <c r="K90" s="305">
        <v>5.0999999999999997E-2</v>
      </c>
      <c r="L90" s="304">
        <v>5.1999999999999998E-2</v>
      </c>
      <c r="M90" s="305">
        <v>4.4999999999999998E-2</v>
      </c>
      <c r="N90" s="304">
        <v>3.1E-2</v>
      </c>
      <c r="O90" s="304">
        <v>3.1E-2</v>
      </c>
      <c r="P90" s="369"/>
      <c r="Q90" s="351">
        <v>0.04</v>
      </c>
    </row>
    <row r="91" spans="1:17" s="292" customFormat="1">
      <c r="A91" s="381"/>
      <c r="B91" s="45" t="s">
        <v>31</v>
      </c>
      <c r="C91" s="312">
        <f t="shared" si="2"/>
        <v>4.1499999999999995E-2</v>
      </c>
      <c r="D91" s="304">
        <v>4.5999999999999999E-2</v>
      </c>
      <c r="E91" s="304">
        <v>4.9000000000000002E-2</v>
      </c>
      <c r="F91" s="304">
        <v>4.4999999999999998E-2</v>
      </c>
      <c r="G91" s="304">
        <v>0.04</v>
      </c>
      <c r="H91" s="304">
        <v>3.6999999999999998E-2</v>
      </c>
      <c r="I91" s="304">
        <v>3.4000000000000002E-2</v>
      </c>
      <c r="J91" s="304">
        <v>3.5999999999999997E-2</v>
      </c>
      <c r="K91" s="305">
        <v>4.7E-2</v>
      </c>
      <c r="L91" s="304">
        <v>4.8000000000000001E-2</v>
      </c>
      <c r="M91" s="305">
        <v>4.2999999999999997E-2</v>
      </c>
      <c r="N91" s="304">
        <v>3.1E-2</v>
      </c>
      <c r="O91" s="304">
        <v>3.1E-2</v>
      </c>
      <c r="P91" s="369"/>
      <c r="Q91" s="351">
        <v>0.04</v>
      </c>
    </row>
    <row r="92" spans="1:17" s="292" customFormat="1">
      <c r="A92" s="381"/>
      <c r="B92" s="45" t="s">
        <v>102</v>
      </c>
      <c r="C92" s="312">
        <f t="shared" si="2"/>
        <v>4.3999999999999997E-2</v>
      </c>
      <c r="D92" s="304">
        <v>4.9000000000000002E-2</v>
      </c>
      <c r="E92" s="304">
        <v>5.2999999999999999E-2</v>
      </c>
      <c r="F92" s="304">
        <v>4.9000000000000002E-2</v>
      </c>
      <c r="G92" s="304">
        <v>4.2999999999999997E-2</v>
      </c>
      <c r="H92" s="304">
        <v>0.04</v>
      </c>
      <c r="I92" s="304">
        <v>3.7999999999999999E-2</v>
      </c>
      <c r="J92" s="304">
        <v>0.04</v>
      </c>
      <c r="K92" s="305">
        <v>5.0999999999999997E-2</v>
      </c>
      <c r="L92" s="304">
        <v>5.0999999999999997E-2</v>
      </c>
      <c r="M92" s="305">
        <v>4.4999999999999998E-2</v>
      </c>
      <c r="N92" s="304">
        <v>3.3000000000000002E-2</v>
      </c>
      <c r="O92" s="304">
        <v>3.4000000000000002E-2</v>
      </c>
      <c r="P92" s="369"/>
      <c r="Q92" s="351">
        <v>0.04</v>
      </c>
    </row>
    <row r="93" spans="1:17" s="292" customFormat="1">
      <c r="A93" s="381"/>
      <c r="B93" s="45" t="s">
        <v>8</v>
      </c>
      <c r="C93" s="312">
        <f t="shared" si="2"/>
        <v>4.7500000000000001E-2</v>
      </c>
      <c r="D93" s="304">
        <v>5.3999999999999999E-2</v>
      </c>
      <c r="E93" s="304">
        <v>5.7000000000000002E-2</v>
      </c>
      <c r="F93" s="304">
        <v>5.1999999999999998E-2</v>
      </c>
      <c r="G93" s="304">
        <v>4.4999999999999998E-2</v>
      </c>
      <c r="H93" s="304">
        <v>4.2000000000000003E-2</v>
      </c>
      <c r="I93" s="304">
        <v>0.04</v>
      </c>
      <c r="J93" s="304">
        <v>4.2999999999999997E-2</v>
      </c>
      <c r="K93" s="305">
        <v>5.6000000000000001E-2</v>
      </c>
      <c r="L93" s="304">
        <v>5.6000000000000001E-2</v>
      </c>
      <c r="M93" s="305">
        <v>0.05</v>
      </c>
      <c r="N93" s="304">
        <v>3.5999999999999997E-2</v>
      </c>
      <c r="O93" s="304">
        <v>3.5999999999999997E-2</v>
      </c>
      <c r="P93" s="369"/>
      <c r="Q93" s="351">
        <v>0.04</v>
      </c>
    </row>
    <row r="94" spans="1:17" s="292" customFormat="1">
      <c r="A94" s="381"/>
      <c r="B94" s="45" t="s">
        <v>103</v>
      </c>
      <c r="C94" s="312">
        <f t="shared" si="2"/>
        <v>4.9000000000000002E-2</v>
      </c>
      <c r="D94" s="304">
        <v>5.6000000000000001E-2</v>
      </c>
      <c r="E94" s="304">
        <v>5.8000000000000003E-2</v>
      </c>
      <c r="F94" s="304">
        <v>5.3999999999999999E-2</v>
      </c>
      <c r="G94" s="304">
        <v>4.9000000000000002E-2</v>
      </c>
      <c r="H94" s="304">
        <v>4.4999999999999998E-2</v>
      </c>
      <c r="I94" s="304">
        <v>4.2000000000000003E-2</v>
      </c>
      <c r="J94" s="304">
        <v>4.3999999999999997E-2</v>
      </c>
      <c r="K94" s="305">
        <v>5.3999999999999999E-2</v>
      </c>
      <c r="L94" s="304">
        <v>5.3999999999999999E-2</v>
      </c>
      <c r="M94" s="305">
        <v>4.9000000000000002E-2</v>
      </c>
      <c r="N94" s="304">
        <v>3.6999999999999998E-2</v>
      </c>
      <c r="O94" s="304">
        <v>3.7999999999999999E-2</v>
      </c>
      <c r="P94" s="369"/>
      <c r="Q94" s="351">
        <v>0.04</v>
      </c>
    </row>
    <row r="95" spans="1:17" s="292" customFormat="1">
      <c r="A95" s="381"/>
      <c r="B95" s="45" t="s">
        <v>16</v>
      </c>
      <c r="C95" s="312">
        <f t="shared" si="2"/>
        <v>5.1000000000000004E-2</v>
      </c>
      <c r="D95" s="304">
        <v>5.8000000000000003E-2</v>
      </c>
      <c r="E95" s="304">
        <v>5.8999999999999997E-2</v>
      </c>
      <c r="F95" s="304">
        <v>5.3999999999999999E-2</v>
      </c>
      <c r="G95" s="304">
        <v>4.8000000000000001E-2</v>
      </c>
      <c r="H95" s="304">
        <v>4.3999999999999997E-2</v>
      </c>
      <c r="I95" s="304">
        <v>4.2000000000000003E-2</v>
      </c>
      <c r="J95" s="304">
        <v>4.8000000000000001E-2</v>
      </c>
      <c r="K95" s="305">
        <v>6.0999999999999999E-2</v>
      </c>
      <c r="L95" s="304">
        <v>6.3E-2</v>
      </c>
      <c r="M95" s="305">
        <v>5.5E-2</v>
      </c>
      <c r="N95" s="304">
        <v>3.9E-2</v>
      </c>
      <c r="O95" s="304">
        <v>3.7999999999999999E-2</v>
      </c>
      <c r="P95" s="369"/>
      <c r="Q95" s="351">
        <v>0.04</v>
      </c>
    </row>
    <row r="96" spans="1:17" s="278" customFormat="1">
      <c r="A96" s="380"/>
      <c r="B96" s="259" t="s">
        <v>26</v>
      </c>
      <c r="C96" s="362"/>
      <c r="D96" s="307">
        <v>5.8000000000000003E-2</v>
      </c>
      <c r="E96" s="307">
        <v>5.7000000000000002E-2</v>
      </c>
      <c r="F96" s="307">
        <v>5.1999999999999998E-2</v>
      </c>
      <c r="G96" s="307">
        <v>4.8000000000000001E-2</v>
      </c>
      <c r="H96" s="307">
        <v>4.5999999999999999E-2</v>
      </c>
      <c r="I96" s="307">
        <v>4.5999999999999999E-2</v>
      </c>
      <c r="J96" s="307">
        <v>5.2999999999999999E-2</v>
      </c>
      <c r="K96" s="308">
        <v>7.0000000000000007E-2</v>
      </c>
      <c r="L96" s="307">
        <v>6.8000000000000005E-2</v>
      </c>
      <c r="M96" s="307">
        <v>0.06</v>
      </c>
      <c r="N96" s="313">
        <v>4.2999999999999997E-2</v>
      </c>
      <c r="O96" s="307">
        <v>4.1000000000000002E-2</v>
      </c>
      <c r="P96" s="314">
        <f>MEDIAN(D96:O96)</f>
        <v>5.2499999999999998E-2</v>
      </c>
      <c r="Q96" s="351">
        <v>0.04</v>
      </c>
    </row>
    <row r="97" spans="1:20" s="292" customFormat="1">
      <c r="A97" s="381"/>
      <c r="B97" s="45" t="s">
        <v>104</v>
      </c>
      <c r="C97" s="311">
        <f t="shared" si="2"/>
        <v>6.0499999999999998E-2</v>
      </c>
      <c r="D97" s="304">
        <v>6.5000000000000002E-2</v>
      </c>
      <c r="E97" s="304">
        <v>6.9000000000000006E-2</v>
      </c>
      <c r="F97" s="304">
        <v>6.3E-2</v>
      </c>
      <c r="G97" s="304">
        <v>5.5E-2</v>
      </c>
      <c r="H97" s="304">
        <v>0.05</v>
      </c>
      <c r="I97" s="304">
        <v>0.05</v>
      </c>
      <c r="J97" s="304">
        <v>5.8000000000000003E-2</v>
      </c>
      <c r="K97" s="305">
        <v>7.3999999999999996E-2</v>
      </c>
      <c r="L97" s="304">
        <v>7.4999999999999997E-2</v>
      </c>
      <c r="M97" s="305">
        <v>6.6000000000000003E-2</v>
      </c>
      <c r="N97" s="304">
        <v>4.5999999999999999E-2</v>
      </c>
      <c r="O97" s="304">
        <v>4.2999999999999997E-2</v>
      </c>
      <c r="P97" s="369"/>
      <c r="Q97" s="351">
        <v>0.04</v>
      </c>
      <c r="R97" s="369"/>
      <c r="S97" s="369"/>
      <c r="T97" s="369"/>
    </row>
    <row r="98" spans="1:20" s="292" customFormat="1">
      <c r="A98" s="381"/>
      <c r="B98" s="45" t="s">
        <v>51</v>
      </c>
      <c r="C98" s="311">
        <f t="shared" si="2"/>
        <v>6.5000000000000002E-2</v>
      </c>
      <c r="D98" s="304">
        <v>5.8000000000000003E-2</v>
      </c>
      <c r="E98" s="304">
        <v>4.9000000000000002E-2</v>
      </c>
      <c r="F98" s="304">
        <v>4.2999999999999997E-2</v>
      </c>
      <c r="G98" s="304">
        <v>4.7E-2</v>
      </c>
      <c r="H98" s="304">
        <v>5.7000000000000002E-2</v>
      </c>
      <c r="I98" s="304">
        <v>8.5999999999999993E-2</v>
      </c>
      <c r="J98" s="304">
        <v>0.10299999999999999</v>
      </c>
      <c r="K98" s="305">
        <v>0.13800000000000001</v>
      </c>
      <c r="L98" s="304">
        <v>0.13</v>
      </c>
      <c r="M98" s="305">
        <v>0.114</v>
      </c>
      <c r="N98" s="304">
        <v>7.1999999999999995E-2</v>
      </c>
      <c r="O98" s="304">
        <v>4.8000000000000001E-2</v>
      </c>
      <c r="P98" s="369"/>
      <c r="Q98" s="351">
        <v>0.04</v>
      </c>
      <c r="R98" s="369"/>
      <c r="S98" s="369"/>
      <c r="T98" s="369"/>
    </row>
    <row r="99" spans="1:20" s="292" customFormat="1">
      <c r="A99" s="381"/>
      <c r="B99" s="51" t="s">
        <v>9</v>
      </c>
      <c r="C99" s="311">
        <f t="shared" ref="C99" si="3">MEDIAN(D99:O99)</f>
        <v>3.95E-2</v>
      </c>
      <c r="D99" s="309">
        <v>4.3999999999999997E-2</v>
      </c>
      <c r="E99" s="309">
        <v>4.5999999999999999E-2</v>
      </c>
      <c r="F99" s="309">
        <v>4.2000000000000003E-2</v>
      </c>
      <c r="G99" s="309">
        <v>3.7999999999999999E-2</v>
      </c>
      <c r="H99" s="309">
        <v>3.5000000000000003E-2</v>
      </c>
      <c r="I99" s="309">
        <v>3.3000000000000002E-2</v>
      </c>
      <c r="J99" s="309">
        <v>3.5999999999999997E-2</v>
      </c>
      <c r="K99" s="309">
        <v>4.5999999999999999E-2</v>
      </c>
      <c r="L99" s="309">
        <v>4.7E-2</v>
      </c>
      <c r="M99" s="309">
        <v>4.1000000000000002E-2</v>
      </c>
      <c r="N99" s="309">
        <v>2.9000000000000001E-2</v>
      </c>
      <c r="O99" s="309">
        <v>0.03</v>
      </c>
      <c r="P99" s="369"/>
      <c r="Q99" s="369"/>
      <c r="R99" s="369"/>
      <c r="S99" s="369"/>
      <c r="T99" s="369"/>
    </row>
    <row r="100" spans="1:20" s="292" customFormat="1">
      <c r="A100" s="381"/>
      <c r="B100" s="51"/>
      <c r="C100" s="225"/>
      <c r="D100" s="52"/>
      <c r="E100" s="52"/>
      <c r="F100" s="52"/>
      <c r="G100" s="52"/>
      <c r="H100" s="52"/>
      <c r="I100" s="52"/>
      <c r="J100" s="52"/>
      <c r="K100" s="52"/>
      <c r="L100" s="52"/>
      <c r="M100" s="52"/>
      <c r="N100" s="52"/>
      <c r="O100" s="52"/>
      <c r="P100" s="369"/>
      <c r="Q100" s="369"/>
      <c r="R100" s="369"/>
      <c r="S100" s="369"/>
      <c r="T100" s="369"/>
    </row>
    <row r="101" spans="1:20" s="292" customFormat="1">
      <c r="A101" s="394" t="s">
        <v>482</v>
      </c>
      <c r="B101" s="394"/>
      <c r="C101" s="394"/>
      <c r="D101" s="394"/>
      <c r="E101" s="394"/>
      <c r="F101" s="394"/>
      <c r="G101" s="369"/>
      <c r="H101" s="369"/>
      <c r="I101" s="369"/>
      <c r="J101" s="369"/>
      <c r="K101" s="369"/>
      <c r="L101" s="369"/>
      <c r="M101" s="369"/>
      <c r="N101" s="369"/>
      <c r="O101" s="369"/>
      <c r="P101" s="369"/>
      <c r="Q101" s="369"/>
      <c r="R101" s="369"/>
      <c r="S101" s="369"/>
      <c r="T101" s="369"/>
    </row>
    <row r="102" spans="1:20" s="292" customFormat="1">
      <c r="A102" s="394" t="s">
        <v>483</v>
      </c>
      <c r="B102" s="394"/>
      <c r="C102" s="394"/>
      <c r="D102" s="394"/>
      <c r="E102" s="394"/>
      <c r="F102" s="394"/>
      <c r="G102" s="369"/>
      <c r="H102" s="369"/>
      <c r="I102" s="369"/>
      <c r="J102" s="369"/>
      <c r="K102" s="369"/>
      <c r="L102" s="369"/>
      <c r="M102" s="369"/>
      <c r="N102" s="369"/>
      <c r="O102" s="369"/>
      <c r="P102" s="369"/>
      <c r="Q102" s="369"/>
      <c r="R102" s="369"/>
      <c r="S102" s="369"/>
      <c r="T102" s="369"/>
    </row>
    <row r="103" spans="1:20" s="207" customFormat="1">
      <c r="A103" s="381"/>
      <c r="B103" s="381"/>
      <c r="C103" s="381"/>
      <c r="D103" s="381"/>
      <c r="E103" s="381"/>
      <c r="F103" s="381"/>
      <c r="G103" s="369"/>
      <c r="H103" s="369"/>
      <c r="I103" s="369"/>
      <c r="J103" s="369"/>
      <c r="K103" s="369"/>
      <c r="L103" s="369"/>
      <c r="M103" s="369"/>
      <c r="N103" s="369"/>
      <c r="O103" s="369"/>
      <c r="P103" s="369"/>
      <c r="Q103" s="369"/>
      <c r="R103" s="369"/>
      <c r="S103" s="369"/>
      <c r="T103" s="369"/>
    </row>
    <row r="104" spans="1:20">
      <c r="A104" s="381"/>
      <c r="B104" s="381"/>
      <c r="C104" s="381"/>
      <c r="D104" s="381"/>
      <c r="E104" s="381"/>
      <c r="F104" s="381"/>
      <c r="G104" s="369"/>
      <c r="H104" s="369"/>
      <c r="I104" s="369"/>
      <c r="J104" s="369"/>
      <c r="K104" s="369"/>
      <c r="L104" s="369"/>
      <c r="M104" s="369"/>
      <c r="N104" s="369"/>
      <c r="O104" s="369"/>
      <c r="P104" s="369"/>
      <c r="Q104" s="369"/>
      <c r="R104" s="369"/>
      <c r="S104" s="369"/>
      <c r="T104" s="369"/>
    </row>
    <row r="105" spans="1:20" s="75" customFormat="1">
      <c r="A105" s="390" t="s">
        <v>486</v>
      </c>
      <c r="B105" s="390"/>
      <c r="C105" s="390"/>
      <c r="D105" s="390"/>
      <c r="E105" s="390"/>
      <c r="F105" s="390"/>
      <c r="G105" s="363"/>
      <c r="H105" s="363"/>
      <c r="I105" s="363"/>
      <c r="J105" s="363"/>
      <c r="K105" s="363"/>
      <c r="L105" s="363"/>
      <c r="M105" s="363"/>
      <c r="N105" s="363"/>
      <c r="O105" s="363"/>
      <c r="P105" s="363"/>
      <c r="Q105" s="363"/>
      <c r="R105" s="363"/>
      <c r="S105" s="363"/>
      <c r="T105" s="363"/>
    </row>
    <row r="106" spans="1:20">
      <c r="A106" s="381"/>
      <c r="B106" s="381"/>
      <c r="C106" s="381"/>
      <c r="D106" s="381"/>
      <c r="E106" s="381"/>
      <c r="F106" s="381"/>
      <c r="G106" s="369"/>
      <c r="H106" s="369"/>
      <c r="I106" s="369"/>
      <c r="J106" s="369"/>
      <c r="K106" s="369"/>
      <c r="L106" s="369"/>
      <c r="M106" s="369"/>
      <c r="N106" s="369"/>
      <c r="O106" s="369"/>
      <c r="P106" s="369"/>
      <c r="Q106" s="369"/>
      <c r="R106" s="369"/>
      <c r="S106" s="369"/>
      <c r="T106" s="369"/>
    </row>
    <row r="107" spans="1:20">
      <c r="A107" s="44"/>
      <c r="B107" s="369"/>
      <c r="C107" s="369" t="s">
        <v>487</v>
      </c>
      <c r="D107" s="387"/>
      <c r="E107" s="387"/>
      <c r="F107" s="387"/>
      <c r="G107" s="76"/>
      <c r="H107" s="76"/>
      <c r="I107" s="76"/>
      <c r="J107" s="76"/>
      <c r="K107" s="76"/>
      <c r="L107" s="76"/>
      <c r="M107" s="76"/>
      <c r="N107" s="76"/>
      <c r="O107" s="369"/>
      <c r="P107" s="369"/>
      <c r="Q107" s="369"/>
      <c r="R107" s="369"/>
      <c r="S107" s="369"/>
      <c r="T107" s="369"/>
    </row>
    <row r="108" spans="1:20" ht="24">
      <c r="A108" s="44"/>
      <c r="B108" s="84"/>
      <c r="C108" s="369" t="s">
        <v>107</v>
      </c>
      <c r="D108" s="358" t="s">
        <v>110</v>
      </c>
      <c r="E108" s="358" t="s">
        <v>488</v>
      </c>
      <c r="F108" s="358" t="s">
        <v>106</v>
      </c>
      <c r="G108" s="358" t="s">
        <v>488</v>
      </c>
      <c r="H108" s="90" t="s">
        <v>105</v>
      </c>
      <c r="I108" s="90"/>
      <c r="J108" s="90"/>
      <c r="K108" s="90"/>
      <c r="L108" s="90"/>
      <c r="M108" s="90"/>
      <c r="N108" s="91"/>
      <c r="O108" s="88"/>
      <c r="P108" s="88"/>
      <c r="Q108" s="88"/>
      <c r="R108" s="88"/>
      <c r="S108" s="88"/>
      <c r="T108" s="89"/>
    </row>
    <row r="109" spans="1:20">
      <c r="A109" s="44"/>
      <c r="B109" s="277" t="s">
        <v>23</v>
      </c>
      <c r="C109" s="369"/>
      <c r="D109" s="176">
        <v>41825</v>
      </c>
      <c r="E109" s="176">
        <v>1629</v>
      </c>
      <c r="F109" s="176">
        <v>37296</v>
      </c>
      <c r="G109" s="176">
        <v>1896</v>
      </c>
      <c r="H109" s="90"/>
      <c r="I109" s="90"/>
      <c r="J109" s="90"/>
      <c r="K109" s="90"/>
      <c r="L109" s="90"/>
      <c r="M109" s="90"/>
      <c r="N109" s="90"/>
      <c r="O109" s="88"/>
      <c r="P109" s="88"/>
      <c r="Q109" s="88"/>
      <c r="R109" s="88"/>
      <c r="S109" s="88"/>
      <c r="T109" s="88"/>
    </row>
    <row r="110" spans="1:20">
      <c r="A110" s="44"/>
      <c r="B110" s="29" t="s">
        <v>26</v>
      </c>
      <c r="C110" s="260">
        <v>50444</v>
      </c>
      <c r="D110" s="260">
        <v>50444</v>
      </c>
      <c r="E110" s="260">
        <v>1169</v>
      </c>
      <c r="F110" s="260">
        <v>41163</v>
      </c>
      <c r="G110" s="260">
        <v>1281</v>
      </c>
      <c r="H110" s="260">
        <v>41163</v>
      </c>
      <c r="I110" s="90"/>
      <c r="J110" s="90"/>
      <c r="K110" s="90"/>
      <c r="L110" s="90"/>
      <c r="M110" s="90"/>
      <c r="N110" s="90"/>
      <c r="O110" s="88"/>
      <c r="P110" s="88"/>
      <c r="Q110" s="88"/>
      <c r="R110" s="88"/>
      <c r="S110" s="88"/>
      <c r="T110" s="88"/>
    </row>
    <row r="111" spans="1:20">
      <c r="A111" s="44"/>
      <c r="B111" s="277" t="s">
        <v>8</v>
      </c>
      <c r="C111" s="369"/>
      <c r="D111" s="219">
        <v>51083</v>
      </c>
      <c r="E111" s="219">
        <v>782</v>
      </c>
      <c r="F111" s="219">
        <v>41004</v>
      </c>
      <c r="G111" s="219">
        <v>733</v>
      </c>
      <c r="H111" s="90"/>
      <c r="I111" s="90"/>
      <c r="J111" s="90"/>
      <c r="K111" s="90"/>
      <c r="L111" s="90"/>
      <c r="M111" s="90"/>
      <c r="N111" s="90"/>
      <c r="O111" s="88"/>
      <c r="P111" s="88"/>
      <c r="Q111" s="88"/>
      <c r="R111" s="88"/>
      <c r="S111" s="88"/>
      <c r="T111" s="88"/>
    </row>
    <row r="112" spans="1:20">
      <c r="A112" s="44"/>
      <c r="B112" s="277" t="s">
        <v>34</v>
      </c>
      <c r="C112" s="369"/>
      <c r="D112" s="176">
        <v>53514</v>
      </c>
      <c r="E112" s="176">
        <v>1047</v>
      </c>
      <c r="F112" s="176">
        <v>50160</v>
      </c>
      <c r="G112" s="176">
        <v>685</v>
      </c>
      <c r="H112" s="90"/>
      <c r="I112" s="90"/>
      <c r="J112" s="90"/>
      <c r="K112" s="90"/>
      <c r="L112" s="90"/>
      <c r="M112" s="90"/>
      <c r="N112" s="90"/>
      <c r="O112" s="88"/>
      <c r="P112" s="88"/>
      <c r="Q112" s="88"/>
      <c r="R112" s="88"/>
      <c r="S112" s="88"/>
      <c r="T112" s="88"/>
    </row>
    <row r="113" spans="1:20">
      <c r="A113" s="44"/>
      <c r="B113" s="277" t="s">
        <v>30</v>
      </c>
      <c r="C113" s="369"/>
      <c r="D113" s="176">
        <v>54160</v>
      </c>
      <c r="E113" s="176">
        <v>985</v>
      </c>
      <c r="F113" s="176">
        <v>46013</v>
      </c>
      <c r="G113" s="176">
        <v>723</v>
      </c>
      <c r="H113" s="90"/>
      <c r="I113" s="90"/>
      <c r="J113" s="90"/>
      <c r="K113" s="90"/>
      <c r="L113" s="90"/>
      <c r="M113" s="90"/>
      <c r="N113" s="90"/>
      <c r="O113" s="88"/>
      <c r="P113" s="88"/>
      <c r="Q113" s="88"/>
      <c r="R113" s="88"/>
      <c r="S113" s="88"/>
      <c r="T113" s="88"/>
    </row>
    <row r="114" spans="1:20">
      <c r="A114" s="44"/>
      <c r="B114" s="277" t="s">
        <v>31</v>
      </c>
      <c r="C114" s="369"/>
      <c r="D114" s="176">
        <v>55144</v>
      </c>
      <c r="E114" s="176">
        <v>1195</v>
      </c>
      <c r="F114" s="176">
        <v>47694</v>
      </c>
      <c r="G114" s="176">
        <v>1243</v>
      </c>
      <c r="H114" s="90"/>
      <c r="I114" s="90"/>
      <c r="J114" s="90"/>
      <c r="K114" s="90"/>
      <c r="L114" s="90"/>
      <c r="M114" s="90"/>
      <c r="N114" s="90"/>
      <c r="O114" s="88"/>
      <c r="P114" s="88"/>
      <c r="Q114" s="88"/>
      <c r="R114" s="88"/>
      <c r="S114" s="88"/>
      <c r="T114" s="88"/>
    </row>
    <row r="115" spans="1:20">
      <c r="A115" s="44"/>
      <c r="B115" s="277" t="s">
        <v>15</v>
      </c>
      <c r="C115" s="369"/>
      <c r="D115" s="176">
        <v>55561</v>
      </c>
      <c r="E115" s="176">
        <v>1723</v>
      </c>
      <c r="F115" s="176">
        <v>45508</v>
      </c>
      <c r="G115" s="176">
        <v>2414</v>
      </c>
      <c r="H115" s="90"/>
      <c r="I115" s="90"/>
      <c r="J115" s="90"/>
      <c r="K115" s="90"/>
      <c r="L115" s="90"/>
      <c r="M115" s="90"/>
      <c r="N115" s="90"/>
      <c r="O115" s="88"/>
      <c r="P115" s="88"/>
      <c r="Q115" s="88"/>
      <c r="R115" s="88"/>
      <c r="S115" s="88"/>
      <c r="T115" s="88"/>
    </row>
    <row r="116" spans="1:20">
      <c r="A116" s="44"/>
      <c r="B116" s="277" t="s">
        <v>24</v>
      </c>
      <c r="C116" s="369"/>
      <c r="D116" s="176">
        <v>55880</v>
      </c>
      <c r="E116" s="176">
        <v>1215</v>
      </c>
      <c r="F116" s="176">
        <v>46597</v>
      </c>
      <c r="G116" s="176">
        <v>833</v>
      </c>
      <c r="H116" s="90"/>
      <c r="I116" s="90"/>
      <c r="J116" s="90"/>
      <c r="K116" s="90"/>
      <c r="L116" s="90"/>
      <c r="M116" s="90"/>
      <c r="N116" s="90"/>
      <c r="O116" s="88"/>
      <c r="P116" s="88"/>
      <c r="Q116" s="88"/>
      <c r="R116" s="88"/>
      <c r="S116" s="88"/>
      <c r="T116" s="88"/>
    </row>
    <row r="117" spans="1:20">
      <c r="A117" s="44"/>
      <c r="B117" s="277" t="s">
        <v>16</v>
      </c>
      <c r="C117" s="369"/>
      <c r="D117" s="176">
        <v>60596</v>
      </c>
      <c r="E117" s="176">
        <v>1486</v>
      </c>
      <c r="F117" s="176">
        <v>44247</v>
      </c>
      <c r="G117" s="176">
        <v>2304</v>
      </c>
      <c r="H117" s="90"/>
      <c r="I117" s="90"/>
      <c r="J117" s="90"/>
      <c r="K117" s="90"/>
      <c r="L117" s="90"/>
      <c r="M117" s="90"/>
      <c r="N117" s="90"/>
      <c r="O117" s="88"/>
      <c r="P117" s="88"/>
      <c r="Q117" s="88"/>
      <c r="R117" s="88"/>
      <c r="S117" s="88"/>
      <c r="T117" s="88"/>
    </row>
    <row r="118" spans="1:20">
      <c r="A118" s="44"/>
      <c r="B118" s="277" t="s">
        <v>19</v>
      </c>
      <c r="C118" s="369"/>
      <c r="D118" s="197">
        <v>62439</v>
      </c>
      <c r="E118" s="197">
        <v>1108</v>
      </c>
      <c r="F118" s="197">
        <v>45174</v>
      </c>
      <c r="G118" s="197">
        <v>1284</v>
      </c>
      <c r="H118" s="90"/>
      <c r="I118" s="90"/>
      <c r="J118" s="90"/>
      <c r="K118" s="90"/>
      <c r="L118" s="90"/>
      <c r="M118" s="90"/>
      <c r="N118" s="90"/>
      <c r="O118" s="88"/>
      <c r="P118" s="88"/>
      <c r="Q118" s="88"/>
      <c r="R118" s="88"/>
      <c r="S118" s="88"/>
      <c r="T118" s="88"/>
    </row>
    <row r="119" spans="1:20">
      <c r="A119" s="44"/>
      <c r="B119" s="277" t="s">
        <v>28</v>
      </c>
      <c r="C119" s="369"/>
      <c r="D119" s="176">
        <v>63328</v>
      </c>
      <c r="E119" s="176">
        <v>1681</v>
      </c>
      <c r="F119" s="176">
        <v>53697</v>
      </c>
      <c r="G119" s="176">
        <v>1148</v>
      </c>
      <c r="H119" s="90"/>
      <c r="I119" s="90"/>
      <c r="J119" s="90"/>
      <c r="K119" s="90"/>
      <c r="L119" s="90"/>
      <c r="M119" s="90"/>
      <c r="N119" s="90"/>
      <c r="O119" s="88"/>
      <c r="P119" s="88"/>
      <c r="Q119" s="88"/>
      <c r="R119" s="88"/>
      <c r="S119" s="88"/>
      <c r="T119" s="88"/>
    </row>
    <row r="120" spans="1:20">
      <c r="A120" s="44"/>
      <c r="B120" s="277" t="s">
        <v>22</v>
      </c>
      <c r="C120" s="369"/>
      <c r="D120" s="176">
        <v>64865</v>
      </c>
      <c r="E120" s="176">
        <v>1026</v>
      </c>
      <c r="F120" s="176">
        <v>52550</v>
      </c>
      <c r="G120" s="176">
        <v>830</v>
      </c>
      <c r="H120" s="90"/>
      <c r="I120" s="90"/>
      <c r="J120" s="90"/>
      <c r="K120" s="90"/>
      <c r="L120" s="90"/>
      <c r="M120" s="90"/>
      <c r="N120" s="90"/>
      <c r="O120" s="88"/>
      <c r="P120" s="88"/>
      <c r="Q120" s="88"/>
      <c r="R120" s="88"/>
      <c r="S120" s="88"/>
      <c r="T120" s="88"/>
    </row>
    <row r="121" spans="1:20">
      <c r="A121" s="44"/>
      <c r="B121" s="277" t="s">
        <v>21</v>
      </c>
      <c r="C121" s="369"/>
      <c r="D121" s="176">
        <v>65435</v>
      </c>
      <c r="E121" s="176">
        <v>2477</v>
      </c>
      <c r="F121" s="176">
        <v>50454</v>
      </c>
      <c r="G121" s="176">
        <v>1469</v>
      </c>
      <c r="H121" s="90"/>
      <c r="I121" s="90"/>
      <c r="J121" s="90"/>
      <c r="K121" s="90"/>
      <c r="L121" s="90"/>
      <c r="M121" s="90"/>
      <c r="N121" s="90"/>
      <c r="O121" s="88"/>
      <c r="P121" s="88"/>
      <c r="Q121" s="88"/>
      <c r="R121" s="88"/>
      <c r="S121" s="88"/>
      <c r="T121" s="88"/>
    </row>
    <row r="122" spans="1:20">
      <c r="A122" s="44"/>
      <c r="B122" s="277" t="s">
        <v>33</v>
      </c>
      <c r="C122" s="369"/>
      <c r="D122" s="176">
        <v>65990</v>
      </c>
      <c r="E122" s="176">
        <v>934</v>
      </c>
      <c r="F122" s="176">
        <v>51699</v>
      </c>
      <c r="G122" s="176">
        <v>509</v>
      </c>
      <c r="H122" s="90"/>
      <c r="I122" s="90"/>
      <c r="J122" s="90"/>
      <c r="K122" s="90"/>
      <c r="L122" s="90"/>
      <c r="M122" s="90"/>
      <c r="N122" s="90"/>
      <c r="O122" s="88"/>
      <c r="P122" s="88"/>
      <c r="Q122" s="88"/>
      <c r="R122" s="88"/>
      <c r="S122" s="88"/>
      <c r="T122" s="88"/>
    </row>
    <row r="123" spans="1:20">
      <c r="A123" s="44"/>
      <c r="B123" s="277" t="s">
        <v>17</v>
      </c>
      <c r="C123" s="369"/>
      <c r="D123" s="176">
        <v>67691</v>
      </c>
      <c r="E123" s="176">
        <v>1613</v>
      </c>
      <c r="F123" s="176">
        <v>51933</v>
      </c>
      <c r="G123" s="176">
        <v>911</v>
      </c>
      <c r="H123" s="90"/>
      <c r="I123" s="90"/>
      <c r="J123" s="90"/>
      <c r="K123" s="90"/>
      <c r="L123" s="90"/>
      <c r="M123" s="90"/>
      <c r="N123" s="90"/>
      <c r="O123" s="88"/>
      <c r="P123" s="88"/>
      <c r="Q123" s="88"/>
      <c r="R123" s="88"/>
      <c r="S123" s="88"/>
      <c r="T123" s="88"/>
    </row>
    <row r="124" spans="1:20">
      <c r="A124" s="44"/>
      <c r="B124" s="277" t="s">
        <v>18</v>
      </c>
      <c r="C124" s="369"/>
      <c r="D124" s="176">
        <v>70529</v>
      </c>
      <c r="E124" s="176">
        <v>2099</v>
      </c>
      <c r="F124" s="176">
        <v>52096</v>
      </c>
      <c r="G124" s="176">
        <v>1457</v>
      </c>
      <c r="H124" s="92"/>
      <c r="I124" s="92"/>
      <c r="J124" s="92"/>
      <c r="K124" s="92"/>
      <c r="L124" s="92"/>
      <c r="M124" s="92"/>
      <c r="N124" s="92"/>
      <c r="O124" s="88"/>
      <c r="P124" s="88"/>
      <c r="Q124" s="88"/>
      <c r="R124" s="88"/>
      <c r="S124" s="88"/>
      <c r="T124" s="88"/>
    </row>
    <row r="125" spans="1:20">
      <c r="A125" s="44"/>
      <c r="B125" s="277" t="s">
        <v>32</v>
      </c>
      <c r="C125" s="369"/>
      <c r="D125" s="176">
        <v>72347</v>
      </c>
      <c r="E125" s="176">
        <v>991</v>
      </c>
      <c r="F125" s="176">
        <v>56267</v>
      </c>
      <c r="G125" s="176">
        <v>905</v>
      </c>
      <c r="H125" s="90"/>
      <c r="I125" s="90"/>
      <c r="J125" s="90"/>
      <c r="K125" s="90"/>
      <c r="L125" s="90"/>
      <c r="M125" s="90"/>
      <c r="N125" s="90"/>
      <c r="O125" s="88"/>
      <c r="P125" s="88"/>
      <c r="Q125" s="88"/>
      <c r="R125" s="88"/>
      <c r="S125" s="88"/>
      <c r="T125" s="88"/>
    </row>
    <row r="126" spans="1:20">
      <c r="A126" s="44"/>
      <c r="B126" s="277" t="s">
        <v>25</v>
      </c>
      <c r="C126" s="369"/>
      <c r="D126" s="176">
        <v>80319</v>
      </c>
      <c r="E126" s="176">
        <v>1576</v>
      </c>
      <c r="F126" s="176">
        <v>54305</v>
      </c>
      <c r="G126" s="176">
        <v>940</v>
      </c>
      <c r="H126" s="90"/>
      <c r="I126" s="90"/>
      <c r="J126" s="90"/>
      <c r="K126" s="90"/>
      <c r="L126" s="90"/>
      <c r="M126" s="90"/>
      <c r="N126" s="90"/>
      <c r="O126" s="88"/>
      <c r="P126" s="88"/>
      <c r="Q126" s="88"/>
      <c r="R126" s="88"/>
      <c r="S126" s="88"/>
      <c r="T126" s="88"/>
    </row>
    <row r="127" spans="1:20">
      <c r="A127" s="44"/>
      <c r="B127" s="277" t="s">
        <v>29</v>
      </c>
      <c r="C127" s="369"/>
      <c r="D127" s="176">
        <v>81983</v>
      </c>
      <c r="E127" s="176">
        <v>1841</v>
      </c>
      <c r="F127" s="176">
        <v>61808</v>
      </c>
      <c r="G127" s="176">
        <v>1466</v>
      </c>
      <c r="H127" s="90"/>
      <c r="I127" s="90"/>
      <c r="J127" s="90"/>
      <c r="K127" s="90"/>
      <c r="L127" s="90"/>
      <c r="M127" s="90"/>
      <c r="N127" s="90"/>
      <c r="O127" s="88"/>
      <c r="P127" s="88"/>
      <c r="Q127" s="88"/>
      <c r="R127" s="88"/>
      <c r="S127" s="88"/>
      <c r="T127" s="88"/>
    </row>
    <row r="128" spans="1:20">
      <c r="A128" s="44"/>
      <c r="B128" s="277" t="s">
        <v>27</v>
      </c>
      <c r="C128" s="369"/>
      <c r="D128" s="176">
        <v>86194</v>
      </c>
      <c r="E128" s="176">
        <v>1730</v>
      </c>
      <c r="F128" s="176">
        <v>61727</v>
      </c>
      <c r="G128" s="176">
        <v>843</v>
      </c>
      <c r="H128" s="90"/>
      <c r="I128" s="90"/>
      <c r="J128" s="90"/>
      <c r="K128" s="90"/>
      <c r="L128" s="90"/>
      <c r="M128" s="90"/>
      <c r="N128" s="90"/>
      <c r="O128" s="88"/>
      <c r="P128" s="88"/>
      <c r="Q128" s="88"/>
      <c r="R128" s="88"/>
      <c r="S128" s="88"/>
      <c r="T128" s="88"/>
    </row>
    <row r="129" spans="1:20">
      <c r="A129" s="44"/>
      <c r="B129" s="277" t="s">
        <v>20</v>
      </c>
      <c r="C129" s="369"/>
      <c r="D129" s="176">
        <v>90147</v>
      </c>
      <c r="E129" s="176">
        <v>3517</v>
      </c>
      <c r="F129" s="176">
        <v>65963</v>
      </c>
      <c r="G129" s="176">
        <v>1944</v>
      </c>
      <c r="H129" s="90"/>
      <c r="I129" s="90"/>
      <c r="J129" s="90"/>
      <c r="K129" s="90"/>
      <c r="L129" s="90"/>
      <c r="M129" s="90"/>
      <c r="N129" s="90"/>
      <c r="O129" s="88"/>
      <c r="P129" s="88"/>
      <c r="Q129" s="88"/>
      <c r="R129" s="88"/>
      <c r="S129" s="88"/>
      <c r="T129" s="88"/>
    </row>
    <row r="130" spans="1:20" s="369" customFormat="1">
      <c r="A130" s="44"/>
      <c r="B130" s="277"/>
      <c r="D130" s="176"/>
      <c r="E130" s="176"/>
      <c r="F130" s="176"/>
      <c r="G130" s="176"/>
      <c r="H130" s="90"/>
      <c r="I130" s="90"/>
      <c r="J130" s="90"/>
      <c r="K130" s="90"/>
      <c r="L130" s="90"/>
      <c r="M130" s="90"/>
      <c r="N130" s="90"/>
      <c r="O130" s="88"/>
      <c r="P130" s="88"/>
      <c r="Q130" s="88"/>
      <c r="R130" s="88"/>
      <c r="S130" s="88"/>
      <c r="T130" s="88"/>
    </row>
    <row r="131" spans="1:20" s="369" customFormat="1">
      <c r="A131" s="44"/>
      <c r="B131" s="277"/>
      <c r="D131" s="176"/>
      <c r="E131" s="176"/>
      <c r="F131" s="176"/>
      <c r="G131" s="176"/>
      <c r="H131" s="90"/>
      <c r="I131" s="90"/>
      <c r="J131" s="90"/>
      <c r="K131" s="90"/>
      <c r="L131" s="90"/>
      <c r="M131" s="90"/>
      <c r="N131" s="90"/>
      <c r="O131" s="88"/>
      <c r="P131" s="88"/>
      <c r="Q131" s="88"/>
      <c r="R131" s="88"/>
      <c r="S131" s="88"/>
      <c r="T131" s="88"/>
    </row>
    <row r="132" spans="1:20">
      <c r="A132" s="44"/>
      <c r="B132" s="369"/>
      <c r="C132" s="369"/>
      <c r="D132" s="369"/>
      <c r="E132" s="369"/>
      <c r="F132" s="369"/>
      <c r="G132" s="90"/>
      <c r="H132" s="90"/>
      <c r="I132" s="90"/>
      <c r="J132" s="90"/>
      <c r="K132" s="90"/>
      <c r="L132" s="90"/>
      <c r="M132" s="90"/>
      <c r="N132" s="90"/>
      <c r="O132" s="88"/>
      <c r="P132" s="88"/>
      <c r="Q132" s="88"/>
      <c r="R132" s="88"/>
      <c r="S132" s="88"/>
      <c r="T132" s="88"/>
    </row>
    <row r="133" spans="1:20" ht="26.4" customHeight="1">
      <c r="A133" s="394" t="s">
        <v>489</v>
      </c>
      <c r="B133" s="394"/>
      <c r="C133" s="394"/>
      <c r="D133" s="394"/>
      <c r="E133" s="394"/>
      <c r="F133" s="394"/>
      <c r="G133" s="369"/>
      <c r="H133" s="369"/>
      <c r="I133" s="369"/>
      <c r="J133" s="369"/>
      <c r="K133" s="369"/>
      <c r="L133" s="369"/>
      <c r="M133" s="369"/>
      <c r="N133" s="369"/>
      <c r="O133" s="369"/>
      <c r="P133" s="369"/>
      <c r="Q133" s="369"/>
      <c r="R133" s="369"/>
      <c r="S133" s="369"/>
      <c r="T133" s="369"/>
    </row>
    <row r="134" spans="1:20">
      <c r="A134" s="394" t="s">
        <v>490</v>
      </c>
      <c r="B134" s="394"/>
      <c r="C134" s="394"/>
      <c r="D134" s="394"/>
      <c r="E134" s="394"/>
      <c r="F134" s="394"/>
      <c r="G134" s="369"/>
      <c r="H134" s="369"/>
      <c r="I134" s="369"/>
      <c r="J134" s="369"/>
      <c r="K134" s="369"/>
      <c r="L134" s="369"/>
      <c r="M134" s="369"/>
      <c r="N134" s="369"/>
      <c r="O134" s="369"/>
      <c r="P134" s="369"/>
      <c r="Q134" s="369"/>
      <c r="R134" s="369"/>
      <c r="S134" s="369"/>
      <c r="T134" s="369"/>
    </row>
    <row r="135" spans="1:20" s="292" customFormat="1">
      <c r="A135" s="390" t="s">
        <v>491</v>
      </c>
      <c r="B135" s="390"/>
      <c r="C135" s="390"/>
      <c r="D135" s="390"/>
      <c r="E135" s="390"/>
      <c r="F135" s="390"/>
      <c r="G135" s="390"/>
      <c r="H135" s="390"/>
      <c r="I135" s="390"/>
      <c r="J135" s="390"/>
      <c r="K135" s="390"/>
      <c r="L135" s="390"/>
      <c r="M135" s="390"/>
      <c r="N135" s="390"/>
      <c r="O135" s="390"/>
      <c r="P135" s="390"/>
      <c r="Q135" s="390"/>
      <c r="R135" s="390"/>
      <c r="S135" s="369"/>
      <c r="T135" s="369"/>
    </row>
    <row r="136" spans="1:20" s="292" customFormat="1">
      <c r="A136" s="381"/>
      <c r="B136" s="381"/>
      <c r="C136" s="381"/>
      <c r="D136" s="381"/>
      <c r="E136" s="381"/>
      <c r="F136" s="381"/>
      <c r="G136" s="369"/>
      <c r="H136" s="369"/>
      <c r="I136" s="369"/>
      <c r="J136" s="369"/>
      <c r="K136" s="369"/>
      <c r="L136" s="369"/>
      <c r="M136" s="369"/>
      <c r="N136" s="369"/>
      <c r="O136" s="369"/>
      <c r="P136" s="369"/>
      <c r="Q136" s="369"/>
      <c r="R136" s="369"/>
      <c r="S136" s="369"/>
      <c r="T136" s="369"/>
    </row>
    <row r="137" spans="1:20" s="369" customFormat="1">
      <c r="A137" s="381"/>
      <c r="B137" s="381"/>
      <c r="C137" s="381"/>
      <c r="D137" s="381"/>
      <c r="E137" s="381"/>
      <c r="F137" s="381"/>
    </row>
    <row r="138" spans="1:20" s="292" customFormat="1" ht="24">
      <c r="A138" s="369"/>
      <c r="B138" s="369"/>
      <c r="C138" s="358" t="s">
        <v>110</v>
      </c>
      <c r="D138" s="358" t="s">
        <v>488</v>
      </c>
      <c r="E138" s="358" t="s">
        <v>106</v>
      </c>
      <c r="F138" s="358" t="s">
        <v>488</v>
      </c>
      <c r="G138" s="369"/>
      <c r="H138" s="369"/>
      <c r="I138" s="369"/>
      <c r="J138" s="369"/>
      <c r="K138" s="369"/>
      <c r="L138" s="369"/>
      <c r="M138" s="369"/>
      <c r="N138" s="369"/>
      <c r="O138" s="369"/>
      <c r="P138" s="369"/>
      <c r="Q138" s="369"/>
      <c r="R138" s="369"/>
      <c r="S138" s="369"/>
      <c r="T138" s="369"/>
    </row>
    <row r="139" spans="1:20" s="292" customFormat="1">
      <c r="A139" s="369"/>
      <c r="B139" s="29" t="s">
        <v>26</v>
      </c>
      <c r="C139" s="260">
        <v>50444</v>
      </c>
      <c r="D139" s="260">
        <v>1169</v>
      </c>
      <c r="E139" s="260">
        <v>41163</v>
      </c>
      <c r="F139" s="260">
        <v>1281</v>
      </c>
      <c r="G139" s="369"/>
      <c r="H139" s="369"/>
      <c r="I139" s="369"/>
      <c r="J139" s="369"/>
      <c r="K139" s="369"/>
      <c r="L139" s="369"/>
      <c r="M139" s="369"/>
      <c r="N139" s="369"/>
      <c r="O139" s="369"/>
      <c r="P139" s="369"/>
      <c r="Q139" s="369"/>
      <c r="R139" s="369"/>
      <c r="S139" s="369"/>
      <c r="T139" s="369"/>
    </row>
    <row r="140" spans="1:20" s="292" customFormat="1">
      <c r="A140" s="369"/>
      <c r="B140" s="84" t="s">
        <v>9</v>
      </c>
      <c r="C140" s="210">
        <v>63264</v>
      </c>
      <c r="D140" s="210">
        <v>380</v>
      </c>
      <c r="E140" s="210">
        <v>51055</v>
      </c>
      <c r="F140" s="210">
        <v>192</v>
      </c>
      <c r="G140" s="369"/>
      <c r="H140" s="369"/>
      <c r="I140" s="369"/>
      <c r="J140" s="369"/>
      <c r="K140" s="369"/>
      <c r="L140" s="369"/>
      <c r="M140" s="369"/>
      <c r="N140" s="369"/>
      <c r="O140" s="369"/>
      <c r="P140" s="369"/>
      <c r="Q140" s="369"/>
      <c r="R140" s="369"/>
      <c r="S140" s="369"/>
      <c r="T140" s="369"/>
    </row>
    <row r="141" spans="1:20" s="292" customFormat="1">
      <c r="A141" s="84"/>
      <c r="B141" s="84" t="s">
        <v>61</v>
      </c>
      <c r="C141" s="210">
        <v>50859</v>
      </c>
      <c r="D141" s="210">
        <v>95</v>
      </c>
      <c r="E141" s="210">
        <v>40760</v>
      </c>
      <c r="F141" s="210">
        <v>65</v>
      </c>
      <c r="G141" s="369"/>
      <c r="H141" s="369"/>
      <c r="I141" s="369"/>
      <c r="J141" s="369"/>
      <c r="K141" s="369"/>
      <c r="L141" s="369"/>
      <c r="M141" s="369"/>
      <c r="N141" s="369"/>
      <c r="O141" s="369"/>
      <c r="P141" s="369"/>
      <c r="Q141" s="369"/>
      <c r="R141" s="369"/>
      <c r="S141" s="369"/>
      <c r="T141" s="369"/>
    </row>
    <row r="142" spans="1:20" s="292" customFormat="1">
      <c r="A142" s="84"/>
      <c r="B142" s="210"/>
      <c r="C142" s="210"/>
      <c r="D142" s="210"/>
      <c r="E142" s="210"/>
      <c r="F142" s="381"/>
      <c r="G142" s="369"/>
      <c r="H142" s="369"/>
      <c r="I142" s="369"/>
      <c r="J142" s="369"/>
      <c r="K142" s="369"/>
      <c r="L142" s="369"/>
      <c r="M142" s="369"/>
      <c r="N142" s="369"/>
      <c r="O142" s="369"/>
      <c r="P142" s="369"/>
      <c r="Q142" s="369"/>
      <c r="R142" s="369"/>
      <c r="S142" s="369"/>
      <c r="T142" s="369"/>
    </row>
    <row r="143" spans="1:20" s="292" customFormat="1" ht="15" customHeight="1">
      <c r="A143" s="394" t="s">
        <v>492</v>
      </c>
      <c r="B143" s="394"/>
      <c r="C143" s="394"/>
      <c r="D143" s="394"/>
      <c r="E143" s="394"/>
      <c r="F143" s="394"/>
      <c r="G143" s="369"/>
      <c r="H143" s="369"/>
      <c r="I143" s="369"/>
      <c r="J143" s="369"/>
      <c r="K143" s="369"/>
      <c r="L143" s="369"/>
      <c r="M143" s="369"/>
      <c r="N143" s="369"/>
      <c r="O143" s="369"/>
      <c r="P143" s="369"/>
      <c r="Q143" s="369"/>
      <c r="R143" s="369"/>
      <c r="S143" s="369"/>
      <c r="T143" s="369"/>
    </row>
    <row r="144" spans="1:20" s="292" customFormat="1">
      <c r="A144" s="394"/>
      <c r="B144" s="394"/>
      <c r="C144" s="394"/>
      <c r="D144" s="394"/>
      <c r="E144" s="394"/>
      <c r="F144" s="394"/>
      <c r="G144" s="369"/>
      <c r="H144" s="369"/>
      <c r="I144" s="369"/>
      <c r="J144" s="369"/>
      <c r="K144" s="369"/>
      <c r="L144" s="369"/>
      <c r="M144" s="369"/>
      <c r="N144" s="369"/>
      <c r="O144" s="369"/>
      <c r="P144" s="369"/>
      <c r="Q144" s="369"/>
      <c r="R144" s="369"/>
      <c r="S144" s="369"/>
      <c r="T144" s="369"/>
    </row>
    <row r="145" spans="1:20" s="359" customFormat="1">
      <c r="A145" s="394" t="s">
        <v>490</v>
      </c>
      <c r="B145" s="394"/>
      <c r="C145" s="394"/>
      <c r="D145" s="394"/>
      <c r="E145" s="394"/>
      <c r="F145" s="394"/>
      <c r="G145" s="369"/>
      <c r="H145" s="369"/>
      <c r="I145" s="369"/>
      <c r="J145" s="369"/>
      <c r="K145" s="369"/>
      <c r="L145" s="369"/>
      <c r="M145" s="369"/>
      <c r="N145" s="369"/>
      <c r="O145" s="369"/>
      <c r="P145" s="369"/>
      <c r="Q145" s="369"/>
      <c r="R145" s="369"/>
      <c r="S145" s="369"/>
      <c r="T145" s="369"/>
    </row>
    <row r="146" spans="1:20">
      <c r="A146" s="381"/>
      <c r="B146" s="381"/>
      <c r="C146" s="381"/>
      <c r="D146" s="381"/>
      <c r="E146" s="381"/>
      <c r="F146" s="381"/>
      <c r="G146" s="369"/>
      <c r="H146" s="369"/>
      <c r="I146" s="369"/>
      <c r="J146" s="369"/>
      <c r="K146" s="369"/>
      <c r="L146" s="369"/>
      <c r="M146" s="369"/>
      <c r="N146" s="369"/>
      <c r="O146" s="369"/>
      <c r="P146" s="369"/>
      <c r="Q146" s="369"/>
      <c r="R146" s="369"/>
      <c r="S146" s="369"/>
      <c r="T146" s="369"/>
    </row>
    <row r="147" spans="1:20" s="75" customFormat="1">
      <c r="A147" s="390" t="s">
        <v>493</v>
      </c>
      <c r="B147" s="390"/>
      <c r="C147" s="390"/>
      <c r="D147" s="390"/>
      <c r="E147" s="390"/>
      <c r="F147" s="390"/>
      <c r="G147" s="390"/>
      <c r="H147" s="390"/>
      <c r="I147" s="390"/>
      <c r="J147" s="363"/>
      <c r="K147" s="363"/>
      <c r="L147" s="363"/>
      <c r="M147" s="363"/>
      <c r="N147" s="363"/>
      <c r="O147" s="363"/>
      <c r="P147" s="363"/>
      <c r="Q147" s="363"/>
      <c r="R147" s="363"/>
      <c r="S147" s="363"/>
      <c r="T147" s="363"/>
    </row>
    <row r="148" spans="1:20">
      <c r="A148" s="369"/>
      <c r="B148" s="369"/>
      <c r="C148" s="369"/>
      <c r="D148" s="369"/>
      <c r="E148" s="369"/>
      <c r="F148" s="369"/>
      <c r="G148" s="369"/>
      <c r="H148" s="369"/>
      <c r="I148" s="369"/>
      <c r="J148" s="362"/>
      <c r="K148" s="362"/>
      <c r="L148" s="5"/>
      <c r="M148" s="5"/>
      <c r="N148" s="5"/>
      <c r="O148" s="5"/>
      <c r="P148" s="362"/>
      <c r="Q148" s="362"/>
      <c r="R148" s="362"/>
      <c r="S148" s="362"/>
      <c r="T148" s="362"/>
    </row>
    <row r="149" spans="1:20">
      <c r="A149" s="369"/>
      <c r="B149" s="369"/>
      <c r="C149" s="369" t="s">
        <v>487</v>
      </c>
      <c r="D149" s="387"/>
      <c r="E149" s="387"/>
      <c r="F149" s="387"/>
      <c r="G149" s="369"/>
      <c r="H149" s="369"/>
      <c r="I149" s="369"/>
      <c r="J149" s="362"/>
      <c r="K149" s="362"/>
      <c r="L149" s="5"/>
      <c r="M149" s="5"/>
      <c r="N149" s="5"/>
      <c r="O149" s="5"/>
      <c r="P149" s="362"/>
      <c r="Q149" s="362"/>
      <c r="R149" s="362"/>
      <c r="S149" s="362"/>
      <c r="T149" s="362"/>
    </row>
    <row r="150" spans="1:20" ht="24">
      <c r="A150" s="369"/>
      <c r="B150" s="1"/>
      <c r="C150" s="358" t="s">
        <v>110</v>
      </c>
      <c r="D150" s="358" t="s">
        <v>488</v>
      </c>
      <c r="E150" s="358" t="s">
        <v>106</v>
      </c>
      <c r="F150" s="358" t="s">
        <v>488</v>
      </c>
      <c r="G150" s="369"/>
      <c r="H150" s="369"/>
      <c r="I150" s="369"/>
      <c r="J150" s="369"/>
      <c r="K150" s="369"/>
      <c r="L150" s="11"/>
      <c r="M150" s="11"/>
      <c r="N150" s="11"/>
      <c r="O150" s="11"/>
      <c r="P150" s="369"/>
      <c r="Q150" s="369"/>
      <c r="R150" s="369"/>
      <c r="S150" s="369"/>
      <c r="T150" s="369"/>
    </row>
    <row r="151" spans="1:20">
      <c r="A151" s="369"/>
      <c r="B151" s="277">
        <v>2013</v>
      </c>
      <c r="C151" s="219">
        <v>48957</v>
      </c>
      <c r="D151" s="219">
        <v>1589</v>
      </c>
      <c r="E151" s="219">
        <v>38952</v>
      </c>
      <c r="F151" s="219">
        <v>1237</v>
      </c>
      <c r="G151" s="369"/>
      <c r="H151" s="369"/>
      <c r="I151" s="369"/>
      <c r="J151" s="369"/>
      <c r="K151" s="369"/>
      <c r="L151" s="11"/>
      <c r="M151" s="11"/>
      <c r="N151" s="11"/>
      <c r="O151" s="11"/>
      <c r="P151" s="369"/>
      <c r="Q151" s="369"/>
      <c r="R151" s="369"/>
      <c r="S151" s="369"/>
      <c r="T151" s="369"/>
    </row>
    <row r="152" spans="1:20">
      <c r="A152" s="369"/>
      <c r="B152" s="277">
        <v>2014</v>
      </c>
      <c r="C152" s="342">
        <v>48424</v>
      </c>
      <c r="D152" s="219">
        <v>1545</v>
      </c>
      <c r="E152" s="219">
        <v>39452</v>
      </c>
      <c r="F152" s="219">
        <v>1195</v>
      </c>
      <c r="G152" s="369"/>
      <c r="H152" s="369"/>
      <c r="I152" s="369"/>
      <c r="J152" s="369"/>
      <c r="K152" s="369"/>
      <c r="L152" s="11"/>
      <c r="M152" s="11"/>
      <c r="N152" s="11"/>
      <c r="O152" s="11"/>
      <c r="P152" s="369"/>
      <c r="Q152" s="369"/>
      <c r="R152" s="369"/>
      <c r="S152" s="369"/>
      <c r="T152" s="369"/>
    </row>
    <row r="153" spans="1:20">
      <c r="A153" s="369"/>
      <c r="B153" s="277">
        <v>2015</v>
      </c>
      <c r="C153" s="219">
        <v>49493</v>
      </c>
      <c r="D153" s="219">
        <v>1689</v>
      </c>
      <c r="E153" s="219">
        <v>38851</v>
      </c>
      <c r="F153" s="219">
        <v>1316</v>
      </c>
      <c r="G153" s="369"/>
      <c r="H153" s="369"/>
      <c r="I153" s="369"/>
      <c r="J153" s="369"/>
      <c r="K153" s="369"/>
      <c r="L153" s="11"/>
      <c r="M153" s="11"/>
      <c r="N153" s="11"/>
      <c r="O153" s="11"/>
      <c r="P153" s="369"/>
      <c r="Q153" s="369"/>
      <c r="R153" s="369"/>
      <c r="S153" s="369"/>
      <c r="T153" s="369"/>
    </row>
    <row r="154" spans="1:20">
      <c r="A154" s="369"/>
      <c r="B154" s="366">
        <v>2016</v>
      </c>
      <c r="C154" s="219">
        <v>50262</v>
      </c>
      <c r="D154" s="219">
        <v>1002</v>
      </c>
      <c r="E154" s="219">
        <v>40008</v>
      </c>
      <c r="F154" s="219">
        <v>1125</v>
      </c>
      <c r="G154" s="369"/>
      <c r="H154" s="369"/>
      <c r="I154" s="369"/>
      <c r="J154" s="369"/>
      <c r="K154" s="369"/>
      <c r="L154" s="11"/>
      <c r="M154" s="11"/>
      <c r="N154" s="11"/>
      <c r="O154" s="11"/>
      <c r="P154" s="369"/>
      <c r="Q154" s="369"/>
      <c r="R154" s="369"/>
      <c r="S154" s="369"/>
      <c r="T154" s="369"/>
    </row>
    <row r="155" spans="1:20">
      <c r="A155" s="369"/>
      <c r="B155" s="62">
        <v>2017</v>
      </c>
      <c r="C155" s="210">
        <v>50444</v>
      </c>
      <c r="D155" s="210">
        <v>1169</v>
      </c>
      <c r="E155" s="210">
        <v>41163</v>
      </c>
      <c r="F155" s="210">
        <v>1281</v>
      </c>
      <c r="G155" s="369"/>
      <c r="H155" s="369"/>
      <c r="I155" s="369"/>
      <c r="J155" s="369"/>
      <c r="K155" s="369"/>
      <c r="L155" s="11"/>
      <c r="M155" s="11"/>
      <c r="N155" s="11"/>
      <c r="O155" s="11"/>
      <c r="P155" s="369"/>
      <c r="Q155" s="369"/>
      <c r="R155" s="369"/>
      <c r="S155" s="369"/>
      <c r="T155" s="369"/>
    </row>
    <row r="157" spans="1:20" ht="26.4" customHeight="1">
      <c r="A157" s="394" t="s">
        <v>489</v>
      </c>
      <c r="B157" s="394"/>
      <c r="C157" s="394"/>
      <c r="D157" s="394"/>
      <c r="E157" s="394"/>
      <c r="F157" s="394"/>
      <c r="G157" s="369"/>
      <c r="H157" s="369"/>
      <c r="I157" s="369"/>
      <c r="J157" s="369"/>
      <c r="K157" s="369"/>
      <c r="L157" s="369"/>
      <c r="M157" s="369"/>
      <c r="N157" s="369"/>
      <c r="O157" s="369"/>
      <c r="P157" s="369"/>
      <c r="Q157" s="369"/>
      <c r="R157" s="369"/>
      <c r="S157" s="369"/>
      <c r="T157" s="369"/>
    </row>
    <row r="158" spans="1:20">
      <c r="A158" s="394" t="s">
        <v>345</v>
      </c>
      <c r="B158" s="394"/>
      <c r="C158" s="394"/>
      <c r="D158" s="394"/>
      <c r="E158" s="394"/>
      <c r="F158" s="394"/>
      <c r="G158" s="369"/>
      <c r="H158" s="369"/>
      <c r="I158" s="369"/>
      <c r="J158" s="369"/>
      <c r="K158" s="369"/>
      <c r="L158" s="369"/>
      <c r="M158" s="369"/>
      <c r="N158" s="369"/>
      <c r="O158" s="369"/>
      <c r="P158" s="369"/>
      <c r="Q158" s="369"/>
      <c r="R158" s="369"/>
      <c r="S158" s="369"/>
      <c r="T158" s="369"/>
    </row>
    <row r="160" spans="1:20" s="369" customFormat="1"/>
    <row r="161" spans="1:10" s="369" customFormat="1"/>
    <row r="162" spans="1:10" s="75" customFormat="1">
      <c r="A162" s="390" t="s">
        <v>494</v>
      </c>
      <c r="B162" s="390"/>
      <c r="C162" s="390"/>
      <c r="D162" s="390"/>
      <c r="E162" s="390"/>
      <c r="F162" s="390"/>
      <c r="G162" s="363"/>
      <c r="H162" s="363"/>
      <c r="I162" s="363"/>
      <c r="J162" s="363"/>
    </row>
    <row r="164" spans="1:10">
      <c r="A164" s="369"/>
      <c r="B164" s="387"/>
      <c r="C164" s="387" t="s">
        <v>487</v>
      </c>
      <c r="D164" s="387"/>
      <c r="E164" s="387"/>
      <c r="F164" s="369"/>
      <c r="G164" s="369"/>
      <c r="H164" s="369"/>
      <c r="I164" s="369"/>
      <c r="J164" s="369"/>
    </row>
    <row r="165" spans="1:10" ht="24">
      <c r="A165" s="369"/>
      <c r="B165" s="384"/>
      <c r="C165" s="358" t="s">
        <v>110</v>
      </c>
      <c r="D165" s="358" t="s">
        <v>488</v>
      </c>
      <c r="E165" s="358" t="s">
        <v>106</v>
      </c>
      <c r="F165" s="358" t="s">
        <v>488</v>
      </c>
      <c r="G165" s="369"/>
      <c r="H165" s="369"/>
      <c r="I165" s="369"/>
      <c r="J165" s="369"/>
    </row>
    <row r="166" spans="1:10" s="292" customFormat="1">
      <c r="A166" s="293" t="s">
        <v>223</v>
      </c>
      <c r="B166" s="369" t="s">
        <v>495</v>
      </c>
      <c r="C166" s="242">
        <v>150714</v>
      </c>
      <c r="D166" s="242">
        <v>39261</v>
      </c>
      <c r="E166" s="242">
        <v>76528</v>
      </c>
      <c r="F166" s="242">
        <v>22784</v>
      </c>
      <c r="G166" s="369"/>
      <c r="H166" s="369"/>
      <c r="I166" s="369"/>
      <c r="J166" s="369"/>
    </row>
    <row r="167" spans="1:10" s="292" customFormat="1">
      <c r="A167" s="293" t="s">
        <v>225</v>
      </c>
      <c r="B167" s="369" t="s">
        <v>275</v>
      </c>
      <c r="C167" s="242">
        <v>52861</v>
      </c>
      <c r="D167" s="242">
        <v>8039</v>
      </c>
      <c r="E167" s="242">
        <v>37230</v>
      </c>
      <c r="F167" s="242">
        <v>8718</v>
      </c>
      <c r="G167" s="369"/>
      <c r="H167" s="369"/>
      <c r="I167" s="369"/>
      <c r="J167" s="369"/>
    </row>
    <row r="168" spans="1:10" s="292" customFormat="1">
      <c r="A168" s="293" t="s">
        <v>227</v>
      </c>
      <c r="B168" s="369" t="s">
        <v>266</v>
      </c>
      <c r="C168" s="242">
        <v>31523</v>
      </c>
      <c r="D168" s="242">
        <v>2130</v>
      </c>
      <c r="E168" s="242">
        <v>31553</v>
      </c>
      <c r="F168" s="242">
        <v>1939</v>
      </c>
      <c r="G168" s="369"/>
      <c r="H168" s="369"/>
      <c r="I168" s="369"/>
      <c r="J168" s="242"/>
    </row>
    <row r="169" spans="1:10">
      <c r="A169" s="369"/>
      <c r="B169" s="369" t="s">
        <v>264</v>
      </c>
      <c r="C169" s="242">
        <v>51278</v>
      </c>
      <c r="D169" s="242">
        <v>5409</v>
      </c>
      <c r="E169" s="242">
        <v>47406</v>
      </c>
      <c r="F169" s="242">
        <v>8421</v>
      </c>
      <c r="G169" s="369"/>
      <c r="H169" s="369"/>
      <c r="I169" s="369"/>
      <c r="J169" s="242"/>
    </row>
    <row r="170" spans="1:10">
      <c r="A170" s="369"/>
      <c r="B170" s="369" t="s">
        <v>265</v>
      </c>
      <c r="C170" s="242">
        <v>32106</v>
      </c>
      <c r="D170" s="242">
        <v>2100</v>
      </c>
      <c r="E170" s="242">
        <v>30446</v>
      </c>
      <c r="F170" s="242">
        <v>1604</v>
      </c>
      <c r="G170" s="369"/>
      <c r="H170" s="369"/>
      <c r="I170" s="369"/>
      <c r="J170" s="242"/>
    </row>
    <row r="171" spans="1:10">
      <c r="A171" s="369"/>
      <c r="B171" s="369" t="s">
        <v>277</v>
      </c>
      <c r="C171" s="242">
        <v>54318</v>
      </c>
      <c r="D171" s="242">
        <v>8142</v>
      </c>
      <c r="E171" s="242">
        <v>48700</v>
      </c>
      <c r="F171" s="242">
        <v>6184</v>
      </c>
      <c r="G171" s="369"/>
      <c r="H171" s="369"/>
      <c r="I171" s="369"/>
      <c r="J171" s="242"/>
    </row>
    <row r="172" spans="1:10">
      <c r="A172" s="369"/>
      <c r="B172" s="369" t="s">
        <v>350</v>
      </c>
      <c r="C172" s="242">
        <v>52288</v>
      </c>
      <c r="D172" s="242">
        <v>6218</v>
      </c>
      <c r="E172" s="242">
        <v>38582</v>
      </c>
      <c r="F172" s="242">
        <v>6694</v>
      </c>
      <c r="G172" s="369"/>
      <c r="H172" s="369"/>
      <c r="I172" s="369"/>
      <c r="J172" s="242"/>
    </row>
    <row r="173" spans="1:10">
      <c r="A173" s="369"/>
      <c r="B173" s="369" t="s">
        <v>276</v>
      </c>
      <c r="C173" s="242">
        <v>51475</v>
      </c>
      <c r="D173" s="242">
        <v>5932</v>
      </c>
      <c r="E173" s="242">
        <v>41269</v>
      </c>
      <c r="F173" s="242">
        <v>7018</v>
      </c>
      <c r="G173" s="369"/>
      <c r="H173" s="369"/>
      <c r="I173" s="369"/>
      <c r="J173" s="242"/>
    </row>
    <row r="174" spans="1:10">
      <c r="A174" s="369"/>
      <c r="B174" s="369" t="s">
        <v>263</v>
      </c>
      <c r="C174" s="242">
        <v>53125</v>
      </c>
      <c r="D174" s="242">
        <v>4452</v>
      </c>
      <c r="E174" s="242">
        <v>40500</v>
      </c>
      <c r="F174" s="242">
        <v>5879</v>
      </c>
      <c r="G174" s="369"/>
      <c r="H174" s="369"/>
      <c r="I174" s="369"/>
      <c r="J174" s="242"/>
    </row>
    <row r="175" spans="1:10">
      <c r="A175" s="369"/>
      <c r="B175" s="369" t="s">
        <v>304</v>
      </c>
      <c r="C175" s="242">
        <v>60268</v>
      </c>
      <c r="D175" s="242">
        <v>5245</v>
      </c>
      <c r="E175" s="242">
        <v>50227</v>
      </c>
      <c r="F175" s="242">
        <v>3994</v>
      </c>
      <c r="G175" s="369"/>
      <c r="H175" s="369"/>
      <c r="I175" s="369"/>
      <c r="J175" s="242"/>
    </row>
    <row r="176" spans="1:10">
      <c r="A176" s="369"/>
      <c r="B176" s="369" t="s">
        <v>270</v>
      </c>
      <c r="C176" s="242">
        <v>32382</v>
      </c>
      <c r="D176" s="242">
        <v>5231</v>
      </c>
      <c r="E176" s="242">
        <v>30694</v>
      </c>
      <c r="F176" s="242">
        <v>10081</v>
      </c>
      <c r="G176" s="369"/>
      <c r="H176" s="369"/>
      <c r="I176" s="369"/>
      <c r="J176" s="242"/>
    </row>
    <row r="177" spans="1:10">
      <c r="A177" s="369"/>
      <c r="B177" s="369" t="s">
        <v>285</v>
      </c>
      <c r="C177" s="242">
        <v>50833</v>
      </c>
      <c r="D177" s="242">
        <v>9159</v>
      </c>
      <c r="E177" s="242">
        <v>38333</v>
      </c>
      <c r="F177" s="242">
        <v>17236</v>
      </c>
      <c r="G177" s="369"/>
      <c r="H177" s="369"/>
      <c r="I177" s="369"/>
      <c r="J177" s="242"/>
    </row>
    <row r="178" spans="1:10">
      <c r="A178" s="369"/>
      <c r="B178" s="369" t="s">
        <v>280</v>
      </c>
      <c r="C178" s="242">
        <v>55417</v>
      </c>
      <c r="D178" s="242">
        <v>5965</v>
      </c>
      <c r="E178" s="242">
        <v>52917</v>
      </c>
      <c r="F178" s="242">
        <v>8769</v>
      </c>
      <c r="G178" s="369"/>
      <c r="H178" s="369"/>
      <c r="I178" s="369"/>
      <c r="J178" s="242"/>
    </row>
    <row r="179" spans="1:10">
      <c r="A179" s="369"/>
      <c r="B179" s="369" t="s">
        <v>305</v>
      </c>
      <c r="C179" s="242">
        <v>47278</v>
      </c>
      <c r="D179" s="242">
        <v>5120</v>
      </c>
      <c r="E179" s="242">
        <v>45353</v>
      </c>
      <c r="F179" s="242">
        <v>2634</v>
      </c>
      <c r="G179" s="369"/>
      <c r="H179" s="369"/>
      <c r="I179" s="369"/>
      <c r="J179" s="242"/>
    </row>
    <row r="180" spans="1:10">
      <c r="A180" s="369"/>
      <c r="B180" s="369" t="s">
        <v>417</v>
      </c>
      <c r="C180" s="242">
        <v>60376</v>
      </c>
      <c r="D180" s="242">
        <v>6270</v>
      </c>
      <c r="E180" s="242">
        <v>40541</v>
      </c>
      <c r="F180" s="242">
        <v>3230</v>
      </c>
      <c r="G180" s="369"/>
      <c r="H180" s="369"/>
      <c r="I180" s="369"/>
      <c r="J180" s="242"/>
    </row>
    <row r="181" spans="1:10">
      <c r="A181" s="369"/>
      <c r="B181" s="369" t="s">
        <v>272</v>
      </c>
      <c r="C181" s="242">
        <v>46484</v>
      </c>
      <c r="D181" s="242">
        <v>9210</v>
      </c>
      <c r="E181" s="242">
        <v>40595</v>
      </c>
      <c r="F181" s="242">
        <v>3723</v>
      </c>
      <c r="G181" s="369"/>
      <c r="H181" s="369"/>
      <c r="I181" s="369"/>
      <c r="J181" s="242"/>
    </row>
    <row r="182" spans="1:10">
      <c r="A182" s="369"/>
      <c r="B182" s="369" t="s">
        <v>279</v>
      </c>
      <c r="C182" s="242">
        <v>74477</v>
      </c>
      <c r="D182" s="242">
        <v>12233</v>
      </c>
      <c r="E182" s="242">
        <v>62872</v>
      </c>
      <c r="F182" s="242">
        <v>9082</v>
      </c>
      <c r="G182" s="369"/>
      <c r="H182" s="369"/>
      <c r="I182" s="369"/>
      <c r="J182" s="242"/>
    </row>
    <row r="183" spans="1:10">
      <c r="A183" s="369"/>
      <c r="B183" s="369" t="s">
        <v>495</v>
      </c>
      <c r="C183" s="242">
        <v>150714</v>
      </c>
      <c r="D183" s="242">
        <v>39261</v>
      </c>
      <c r="E183" s="242">
        <v>76528</v>
      </c>
      <c r="F183" s="242">
        <v>22784</v>
      </c>
      <c r="G183" s="369"/>
      <c r="H183" s="369"/>
      <c r="I183" s="369"/>
      <c r="J183" s="242"/>
    </row>
    <row r="184" spans="1:10" s="207" customFormat="1">
      <c r="A184" s="369"/>
      <c r="B184" s="369" t="s">
        <v>242</v>
      </c>
      <c r="C184" s="242">
        <v>82917</v>
      </c>
      <c r="D184" s="242">
        <v>20581</v>
      </c>
      <c r="E184" s="242">
        <v>47321</v>
      </c>
      <c r="F184" s="242">
        <v>10736</v>
      </c>
      <c r="G184" s="369"/>
      <c r="H184" s="369"/>
      <c r="I184" s="369"/>
      <c r="J184" s="242"/>
    </row>
    <row r="185" spans="1:10" s="207" customFormat="1">
      <c r="A185" s="369"/>
      <c r="B185" s="369" t="s">
        <v>278</v>
      </c>
      <c r="C185" s="242">
        <v>63358</v>
      </c>
      <c r="D185" s="242">
        <v>5639</v>
      </c>
      <c r="E185" s="242">
        <v>48808</v>
      </c>
      <c r="F185" s="242">
        <v>6931</v>
      </c>
      <c r="G185" s="369"/>
      <c r="H185" s="369"/>
      <c r="I185" s="369"/>
      <c r="J185" s="242"/>
    </row>
    <row r="186" spans="1:10" s="207" customFormat="1">
      <c r="A186" s="369"/>
      <c r="B186" s="369" t="s">
        <v>273</v>
      </c>
      <c r="C186" s="242">
        <v>58266</v>
      </c>
      <c r="D186" s="242">
        <v>4772</v>
      </c>
      <c r="E186" s="242">
        <v>56250</v>
      </c>
      <c r="F186" s="242">
        <v>10834</v>
      </c>
      <c r="G186" s="369"/>
      <c r="H186" s="369"/>
      <c r="I186" s="369"/>
      <c r="J186" s="242"/>
    </row>
    <row r="187" spans="1:10" s="207" customFormat="1">
      <c r="A187" s="369"/>
      <c r="B187" s="369" t="s">
        <v>266</v>
      </c>
      <c r="C187" s="242">
        <v>31523</v>
      </c>
      <c r="D187" s="242">
        <v>2130</v>
      </c>
      <c r="E187" s="242">
        <v>31553</v>
      </c>
      <c r="F187" s="242">
        <v>1939</v>
      </c>
      <c r="G187" s="369"/>
      <c r="H187" s="369"/>
      <c r="I187" s="369"/>
      <c r="J187" s="242"/>
    </row>
    <row r="188" spans="1:10" s="207" customFormat="1">
      <c r="A188" s="369"/>
      <c r="B188" s="369" t="s">
        <v>282</v>
      </c>
      <c r="C188" s="242">
        <v>71944</v>
      </c>
      <c r="D188" s="242">
        <v>9465</v>
      </c>
      <c r="E188" s="242">
        <v>61442</v>
      </c>
      <c r="F188" s="242">
        <v>10836</v>
      </c>
      <c r="G188" s="369"/>
      <c r="H188" s="369"/>
      <c r="I188" s="369"/>
      <c r="J188" s="242"/>
    </row>
    <row r="189" spans="1:10" s="207" customFormat="1">
      <c r="A189" s="369"/>
      <c r="B189" s="369" t="s">
        <v>275</v>
      </c>
      <c r="C189" s="242">
        <v>52861</v>
      </c>
      <c r="D189" s="242">
        <v>8039</v>
      </c>
      <c r="E189" s="242">
        <v>37230</v>
      </c>
      <c r="F189" s="242">
        <v>8718</v>
      </c>
      <c r="G189" s="369"/>
      <c r="H189" s="369"/>
      <c r="I189" s="369"/>
      <c r="J189" s="242"/>
    </row>
    <row r="190" spans="1:10" s="207" customFormat="1">
      <c r="A190" s="369"/>
      <c r="B190" s="369" t="s">
        <v>267</v>
      </c>
      <c r="C190" s="242">
        <v>42111</v>
      </c>
      <c r="D190" s="242">
        <v>15267</v>
      </c>
      <c r="E190" s="242">
        <v>31867</v>
      </c>
      <c r="F190" s="242">
        <v>11428</v>
      </c>
      <c r="G190" s="369"/>
      <c r="H190" s="369"/>
      <c r="I190" s="369"/>
      <c r="J190" s="242"/>
    </row>
    <row r="191" spans="1:10">
      <c r="A191" s="369"/>
      <c r="B191" s="369" t="s">
        <v>283</v>
      </c>
      <c r="C191" s="242">
        <v>61413</v>
      </c>
      <c r="D191" s="242">
        <v>16115</v>
      </c>
      <c r="E191" s="242">
        <v>50833</v>
      </c>
      <c r="F191" s="242">
        <v>16303</v>
      </c>
      <c r="G191" s="369"/>
      <c r="H191" s="369"/>
      <c r="I191" s="369"/>
      <c r="J191" s="369"/>
    </row>
    <row r="192" spans="1:10" s="369" customFormat="1">
      <c r="B192" s="277"/>
      <c r="C192" s="210"/>
      <c r="D192" s="210"/>
      <c r="E192" s="210"/>
      <c r="F192" s="210"/>
    </row>
    <row r="193" spans="1:26" s="369" customFormat="1">
      <c r="B193" s="277"/>
      <c r="C193" s="210"/>
      <c r="D193" s="210"/>
      <c r="E193" s="210"/>
      <c r="F193" s="210"/>
    </row>
    <row r="194" spans="1:26" s="369" customFormat="1">
      <c r="B194" s="277"/>
      <c r="C194" s="210"/>
      <c r="D194" s="210"/>
      <c r="E194" s="210"/>
      <c r="F194" s="210"/>
    </row>
    <row r="195" spans="1:26" s="369" customFormat="1">
      <c r="B195" s="277"/>
      <c r="C195" s="210"/>
      <c r="D195" s="210"/>
      <c r="E195" s="210"/>
      <c r="F195" s="210"/>
    </row>
    <row r="196" spans="1:26" s="369" customFormat="1">
      <c r="B196" s="277"/>
      <c r="C196" s="210"/>
      <c r="D196" s="210"/>
      <c r="E196" s="210"/>
      <c r="F196" s="210"/>
    </row>
    <row r="197" spans="1:26" s="369" customFormat="1">
      <c r="A197" s="277"/>
      <c r="B197" s="277"/>
      <c r="C197" s="277"/>
      <c r="D197" s="277"/>
      <c r="E197" s="277"/>
      <c r="F197" s="277"/>
      <c r="G197" s="277"/>
      <c r="H197" s="277"/>
      <c r="I197" s="277"/>
      <c r="J197" s="277"/>
      <c r="K197" s="277"/>
      <c r="L197" s="277"/>
      <c r="M197" s="277"/>
      <c r="N197" s="277"/>
      <c r="O197" s="277"/>
      <c r="P197" s="277"/>
      <c r="Q197" s="277"/>
      <c r="R197" s="277"/>
      <c r="S197" s="277"/>
      <c r="T197" s="277"/>
      <c r="U197" s="277"/>
      <c r="V197" s="277"/>
      <c r="W197" s="277"/>
      <c r="X197" s="277"/>
      <c r="Y197" s="277"/>
      <c r="Z197" s="277"/>
    </row>
    <row r="198" spans="1:26" s="369" customFormat="1">
      <c r="A198" s="277"/>
      <c r="B198" s="277"/>
      <c r="C198" s="277"/>
      <c r="D198" s="277"/>
      <c r="E198" s="277"/>
      <c r="F198" s="277"/>
      <c r="G198" s="277"/>
      <c r="H198" s="277"/>
      <c r="I198" s="277"/>
      <c r="J198" s="277"/>
      <c r="K198" s="277"/>
      <c r="L198" s="277"/>
      <c r="M198" s="277"/>
      <c r="N198" s="277"/>
      <c r="O198" s="277"/>
      <c r="P198" s="277"/>
      <c r="Q198" s="277"/>
      <c r="R198" s="277"/>
      <c r="S198" s="277"/>
      <c r="T198" s="277"/>
      <c r="U198" s="277"/>
      <c r="V198" s="277"/>
      <c r="W198" s="277"/>
      <c r="X198" s="277"/>
      <c r="Y198" s="277"/>
      <c r="Z198" s="277"/>
    </row>
    <row r="199" spans="1:26" s="369" customFormat="1">
      <c r="A199" s="277"/>
      <c r="B199" s="277"/>
      <c r="C199" s="277"/>
      <c r="D199" s="277"/>
      <c r="E199" s="277"/>
      <c r="F199" s="277"/>
      <c r="G199" s="277"/>
      <c r="H199" s="277"/>
      <c r="I199" s="277"/>
      <c r="J199" s="277"/>
      <c r="K199" s="277"/>
      <c r="L199" s="277"/>
      <c r="M199" s="277"/>
      <c r="N199" s="277"/>
      <c r="O199" s="277"/>
      <c r="P199" s="277"/>
      <c r="Q199" s="277"/>
      <c r="R199" s="277"/>
      <c r="S199" s="277"/>
      <c r="T199" s="277"/>
      <c r="U199" s="277"/>
      <c r="V199" s="277"/>
      <c r="W199" s="277"/>
      <c r="X199" s="277"/>
      <c r="Y199" s="277"/>
      <c r="Z199" s="277"/>
    </row>
    <row r="200" spans="1:26" s="369" customFormat="1">
      <c r="A200" s="277"/>
      <c r="B200" s="277"/>
      <c r="C200" s="277"/>
      <c r="D200" s="277"/>
      <c r="E200" s="277"/>
      <c r="F200" s="277"/>
      <c r="G200" s="277"/>
      <c r="H200" s="277"/>
      <c r="I200" s="277"/>
      <c r="J200" s="277"/>
      <c r="K200" s="277"/>
      <c r="L200" s="277"/>
      <c r="M200" s="277"/>
      <c r="N200" s="277"/>
      <c r="O200" s="277"/>
      <c r="P200" s="277"/>
      <c r="Q200" s="277"/>
      <c r="R200" s="277"/>
      <c r="S200" s="277"/>
      <c r="T200" s="277"/>
      <c r="U200" s="277"/>
      <c r="V200" s="277"/>
      <c r="W200" s="277"/>
      <c r="X200" s="277"/>
      <c r="Y200" s="277"/>
      <c r="Z200" s="277"/>
    </row>
    <row r="201" spans="1:26" s="369" customFormat="1">
      <c r="A201" s="277"/>
      <c r="B201" s="277"/>
      <c r="C201" s="277"/>
      <c r="D201" s="277"/>
      <c r="E201" s="277"/>
      <c r="F201" s="277"/>
      <c r="G201" s="277"/>
      <c r="H201" s="277"/>
      <c r="I201" s="277"/>
      <c r="J201" s="277"/>
      <c r="K201" s="277"/>
      <c r="L201" s="277"/>
      <c r="M201" s="277"/>
      <c r="N201" s="277"/>
      <c r="O201" s="277"/>
      <c r="P201" s="277"/>
      <c r="Q201" s="277"/>
      <c r="R201" s="277"/>
      <c r="S201" s="277"/>
      <c r="T201" s="277"/>
      <c r="U201" s="277"/>
      <c r="V201" s="277"/>
      <c r="W201" s="277"/>
      <c r="X201" s="277"/>
      <c r="Y201" s="277"/>
      <c r="Z201" s="277"/>
    </row>
    <row r="202" spans="1:26" s="369" customFormat="1">
      <c r="A202" s="277"/>
      <c r="B202" s="277"/>
      <c r="C202" s="277"/>
      <c r="D202" s="277"/>
      <c r="E202" s="277"/>
      <c r="F202" s="277"/>
      <c r="G202" s="277"/>
      <c r="H202" s="277"/>
      <c r="I202" s="277"/>
      <c r="J202" s="277"/>
      <c r="K202" s="277"/>
      <c r="L202" s="277"/>
      <c r="M202" s="277"/>
      <c r="N202" s="277"/>
      <c r="O202" s="277"/>
      <c r="P202" s="277"/>
      <c r="Q202" s="277"/>
      <c r="R202" s="277"/>
      <c r="S202" s="277"/>
      <c r="T202" s="277"/>
      <c r="U202" s="277"/>
      <c r="V202" s="277"/>
      <c r="W202" s="277"/>
      <c r="X202" s="277"/>
      <c r="Y202" s="277"/>
      <c r="Z202" s="277"/>
    </row>
    <row r="203" spans="1:26" s="369" customFormat="1">
      <c r="A203" s="277"/>
      <c r="B203" s="277"/>
      <c r="C203" s="277"/>
      <c r="D203" s="277"/>
      <c r="E203" s="277"/>
      <c r="F203" s="277"/>
      <c r="G203" s="277"/>
      <c r="H203" s="277"/>
      <c r="I203" s="277"/>
      <c r="J203" s="277"/>
      <c r="K203" s="277"/>
      <c r="L203" s="277"/>
      <c r="M203" s="277"/>
      <c r="N203" s="277"/>
      <c r="O203" s="277"/>
      <c r="P203" s="277"/>
      <c r="Q203" s="277"/>
      <c r="R203" s="277"/>
      <c r="S203" s="277"/>
      <c r="T203" s="277"/>
      <c r="U203" s="277"/>
      <c r="V203" s="277"/>
      <c r="W203" s="277"/>
      <c r="X203" s="277"/>
      <c r="Y203" s="277"/>
      <c r="Z203" s="277"/>
    </row>
    <row r="204" spans="1:26" s="369" customFormat="1">
      <c r="A204" s="277"/>
      <c r="B204" s="277"/>
      <c r="C204" s="277"/>
      <c r="D204" s="277"/>
      <c r="E204" s="277"/>
      <c r="F204" s="277"/>
      <c r="G204" s="277"/>
      <c r="H204" s="277"/>
      <c r="I204" s="277"/>
      <c r="J204" s="277"/>
      <c r="K204" s="277"/>
      <c r="L204" s="277"/>
      <c r="M204" s="277"/>
      <c r="N204" s="277"/>
      <c r="O204" s="277"/>
      <c r="P204" s="277"/>
      <c r="Q204" s="277"/>
      <c r="R204" s="277"/>
      <c r="S204" s="277"/>
      <c r="T204" s="277"/>
      <c r="U204" s="277"/>
      <c r="V204" s="277"/>
      <c r="W204" s="277"/>
      <c r="X204" s="277"/>
      <c r="Y204" s="277"/>
      <c r="Z204" s="277"/>
    </row>
    <row r="205" spans="1:26" s="369" customFormat="1">
      <c r="A205" s="277"/>
      <c r="B205" s="277"/>
      <c r="C205" s="277"/>
      <c r="D205" s="277"/>
      <c r="E205" s="277"/>
      <c r="F205" s="277"/>
      <c r="G205" s="277"/>
      <c r="H205" s="277"/>
      <c r="I205" s="277"/>
      <c r="J205" s="277"/>
      <c r="K205" s="277"/>
      <c r="L205" s="277"/>
      <c r="M205" s="277"/>
      <c r="N205" s="277"/>
      <c r="O205" s="277"/>
      <c r="P205" s="277"/>
      <c r="Q205" s="277"/>
      <c r="R205" s="277"/>
      <c r="S205" s="277"/>
      <c r="T205" s="277"/>
      <c r="U205" s="277"/>
      <c r="V205" s="277"/>
      <c r="W205" s="277"/>
      <c r="X205" s="277"/>
      <c r="Y205" s="277"/>
      <c r="Z205" s="277"/>
    </row>
    <row r="206" spans="1:26" s="369" customFormat="1">
      <c r="A206" s="277"/>
      <c r="B206" s="277"/>
      <c r="C206" s="277"/>
      <c r="D206" s="277"/>
      <c r="E206" s="277"/>
      <c r="F206" s="277"/>
      <c r="G206" s="277"/>
      <c r="H206" s="277"/>
      <c r="I206" s="277"/>
      <c r="J206" s="277"/>
      <c r="K206" s="277"/>
      <c r="L206" s="277"/>
      <c r="M206" s="277"/>
      <c r="N206" s="277"/>
      <c r="O206" s="277"/>
      <c r="P206" s="277"/>
      <c r="Q206" s="277"/>
      <c r="R206" s="277"/>
      <c r="S206" s="277"/>
      <c r="T206" s="277"/>
      <c r="U206" s="277"/>
      <c r="V206" s="277"/>
      <c r="W206" s="277"/>
      <c r="X206" s="277"/>
      <c r="Y206" s="277"/>
      <c r="Z206" s="277"/>
    </row>
    <row r="207" spans="1:26" s="369" customFormat="1">
      <c r="A207" s="277"/>
      <c r="B207" s="277"/>
      <c r="C207" s="277"/>
      <c r="D207" s="277"/>
      <c r="E207" s="277"/>
      <c r="F207" s="277"/>
      <c r="G207" s="277"/>
      <c r="H207" s="277"/>
      <c r="I207" s="277"/>
      <c r="J207" s="277"/>
      <c r="K207" s="277"/>
      <c r="L207" s="277"/>
      <c r="M207" s="277"/>
      <c r="N207" s="277"/>
      <c r="O207" s="277"/>
      <c r="P207" s="277"/>
      <c r="Q207" s="277"/>
      <c r="R207" s="277"/>
      <c r="S207" s="277"/>
      <c r="T207" s="277"/>
      <c r="U207" s="277"/>
      <c r="V207" s="277"/>
      <c r="W207" s="277"/>
      <c r="X207" s="277"/>
      <c r="Y207" s="277"/>
      <c r="Z207" s="277"/>
    </row>
    <row r="208" spans="1:26" s="369" customFormat="1">
      <c r="A208" s="277"/>
      <c r="B208" s="277"/>
      <c r="C208" s="277"/>
      <c r="D208" s="277"/>
      <c r="E208" s="277"/>
      <c r="F208" s="277"/>
      <c r="G208" s="277"/>
      <c r="H208" s="277"/>
      <c r="I208" s="277"/>
      <c r="J208" s="277"/>
      <c r="K208" s="277"/>
      <c r="L208" s="277"/>
      <c r="M208" s="277"/>
      <c r="N208" s="277"/>
      <c r="O208" s="277"/>
      <c r="P208" s="277"/>
      <c r="Q208" s="277"/>
      <c r="R208" s="277"/>
      <c r="S208" s="277"/>
      <c r="T208" s="277"/>
      <c r="U208" s="277"/>
      <c r="V208" s="277"/>
      <c r="W208" s="277"/>
      <c r="X208" s="277"/>
      <c r="Y208" s="277"/>
      <c r="Z208" s="277"/>
    </row>
    <row r="209" spans="1:26" s="369" customFormat="1">
      <c r="A209" s="277"/>
      <c r="B209" s="277"/>
      <c r="C209" s="277"/>
      <c r="D209" s="277"/>
      <c r="E209" s="277"/>
      <c r="F209" s="277"/>
      <c r="G209" s="277"/>
      <c r="H209" s="277"/>
      <c r="I209" s="277"/>
      <c r="J209" s="277"/>
      <c r="K209" s="277"/>
      <c r="L209" s="277"/>
      <c r="M209" s="277"/>
      <c r="N209" s="277"/>
      <c r="O209" s="277"/>
      <c r="P209" s="277"/>
      <c r="Q209" s="277"/>
      <c r="R209" s="277"/>
      <c r="S209" s="277"/>
      <c r="T209" s="277"/>
      <c r="U209" s="277"/>
      <c r="V209" s="277"/>
      <c r="W209" s="277"/>
      <c r="X209" s="277"/>
      <c r="Y209" s="277"/>
      <c r="Z209" s="277"/>
    </row>
    <row r="210" spans="1:26" s="369" customFormat="1">
      <c r="A210" s="277"/>
      <c r="B210" s="277"/>
      <c r="C210" s="277"/>
      <c r="D210" s="277"/>
      <c r="E210" s="277"/>
      <c r="F210" s="277"/>
      <c r="G210" s="277"/>
      <c r="H210" s="277"/>
      <c r="I210" s="277"/>
      <c r="J210" s="277"/>
      <c r="K210" s="277"/>
      <c r="L210" s="277"/>
      <c r="M210" s="277"/>
      <c r="N210" s="277"/>
      <c r="O210" s="277"/>
      <c r="P210" s="277"/>
      <c r="Q210" s="277"/>
      <c r="R210" s="277"/>
      <c r="S210" s="277"/>
      <c r="T210" s="277"/>
      <c r="U210" s="277"/>
      <c r="V210" s="277"/>
      <c r="W210" s="277"/>
      <c r="X210" s="277"/>
      <c r="Y210" s="277"/>
      <c r="Z210" s="277"/>
    </row>
    <row r="211" spans="1:26" s="369" customFormat="1">
      <c r="A211" s="277"/>
      <c r="B211" s="277"/>
      <c r="C211" s="277"/>
      <c r="D211" s="277"/>
      <c r="E211" s="277"/>
      <c r="F211" s="277"/>
      <c r="G211" s="277"/>
      <c r="H211" s="277"/>
      <c r="I211" s="277"/>
      <c r="J211" s="277"/>
      <c r="K211" s="277"/>
      <c r="L211" s="277"/>
      <c r="M211" s="277"/>
      <c r="N211" s="277"/>
      <c r="O211" s="277"/>
      <c r="P211" s="277"/>
      <c r="Q211" s="277"/>
      <c r="R211" s="277"/>
      <c r="S211" s="277"/>
      <c r="T211" s="277"/>
      <c r="U211" s="277"/>
      <c r="V211" s="277"/>
      <c r="W211" s="277"/>
      <c r="X211" s="277"/>
      <c r="Y211" s="277"/>
      <c r="Z211" s="277"/>
    </row>
    <row r="212" spans="1:26" s="369" customFormat="1">
      <c r="A212" s="277"/>
      <c r="B212" s="277"/>
      <c r="C212" s="277"/>
      <c r="D212" s="277"/>
      <c r="E212" s="277"/>
      <c r="F212" s="277"/>
      <c r="G212" s="277"/>
      <c r="H212" s="277"/>
      <c r="I212" s="277"/>
      <c r="J212" s="277"/>
      <c r="K212" s="277"/>
      <c r="L212" s="277"/>
      <c r="M212" s="277"/>
      <c r="N212" s="277"/>
      <c r="O212" s="277"/>
      <c r="P212" s="277"/>
      <c r="Q212" s="277"/>
      <c r="R212" s="277"/>
      <c r="S212" s="277"/>
      <c r="T212" s="277"/>
      <c r="U212" s="277"/>
      <c r="V212" s="277"/>
      <c r="W212" s="277"/>
      <c r="X212" s="277"/>
      <c r="Y212" s="277"/>
      <c r="Z212" s="277"/>
    </row>
    <row r="213" spans="1:26" s="369" customFormat="1">
      <c r="A213" s="277"/>
      <c r="B213" s="277"/>
      <c r="C213" s="277"/>
      <c r="D213" s="277"/>
      <c r="E213" s="277"/>
      <c r="F213" s="277"/>
      <c r="G213" s="277"/>
      <c r="H213" s="277"/>
      <c r="I213" s="277"/>
      <c r="J213" s="277"/>
      <c r="K213" s="277"/>
      <c r="L213" s="277"/>
      <c r="M213" s="277"/>
      <c r="N213" s="277"/>
      <c r="O213" s="277"/>
      <c r="P213" s="277"/>
      <c r="Q213" s="277"/>
      <c r="R213" s="277"/>
      <c r="S213" s="277"/>
      <c r="T213" s="277"/>
      <c r="U213" s="277"/>
      <c r="V213" s="277"/>
      <c r="W213" s="277"/>
      <c r="X213" s="277"/>
      <c r="Y213" s="277"/>
      <c r="Z213" s="277"/>
    </row>
    <row r="214" spans="1:26" s="369" customFormat="1">
      <c r="A214" s="277"/>
      <c r="B214" s="277"/>
      <c r="C214" s="277"/>
      <c r="D214" s="277"/>
      <c r="E214" s="277"/>
      <c r="F214" s="277"/>
      <c r="G214" s="277"/>
      <c r="H214" s="277"/>
      <c r="I214" s="277"/>
      <c r="J214" s="277"/>
      <c r="K214" s="277"/>
      <c r="L214" s="277"/>
      <c r="M214" s="277"/>
      <c r="N214" s="277"/>
      <c r="O214" s="277"/>
      <c r="P214" s="277"/>
      <c r="Q214" s="277"/>
      <c r="R214" s="277"/>
      <c r="S214" s="277"/>
      <c r="T214" s="277"/>
      <c r="U214" s="277"/>
      <c r="V214" s="277"/>
      <c r="W214" s="277"/>
      <c r="X214" s="277"/>
      <c r="Y214" s="277"/>
      <c r="Z214" s="277"/>
    </row>
    <row r="215" spans="1:26" s="369" customFormat="1">
      <c r="A215" s="277"/>
      <c r="B215" s="277"/>
      <c r="C215" s="277"/>
      <c r="D215" s="277"/>
      <c r="E215" s="277"/>
      <c r="F215" s="277"/>
      <c r="G215" s="277"/>
      <c r="H215" s="277"/>
      <c r="I215" s="277"/>
      <c r="J215" s="277"/>
      <c r="K215" s="277"/>
      <c r="L215" s="277"/>
      <c r="M215" s="277"/>
      <c r="N215" s="277"/>
      <c r="O215" s="277"/>
      <c r="P215" s="277"/>
      <c r="Q215" s="277"/>
      <c r="R215" s="277"/>
      <c r="S215" s="277"/>
      <c r="T215" s="277"/>
      <c r="U215" s="277"/>
      <c r="V215" s="277"/>
      <c r="W215" s="277"/>
      <c r="X215" s="277"/>
      <c r="Y215" s="277"/>
      <c r="Z215" s="277"/>
    </row>
    <row r="216" spans="1:26" s="369" customFormat="1">
      <c r="A216" s="277"/>
      <c r="B216" s="277"/>
      <c r="C216" s="277"/>
      <c r="D216" s="277"/>
      <c r="E216" s="277"/>
      <c r="F216" s="277"/>
      <c r="G216" s="277"/>
      <c r="H216" s="277"/>
      <c r="I216" s="277"/>
      <c r="J216" s="277"/>
      <c r="K216" s="277"/>
      <c r="L216" s="277"/>
      <c r="M216" s="277"/>
      <c r="N216" s="277"/>
      <c r="O216" s="277"/>
      <c r="P216" s="277"/>
      <c r="Q216" s="277"/>
      <c r="R216" s="277"/>
      <c r="S216" s="277"/>
      <c r="T216" s="277"/>
      <c r="U216" s="277"/>
      <c r="V216" s="277"/>
      <c r="W216" s="277"/>
      <c r="X216" s="277"/>
      <c r="Y216" s="277"/>
      <c r="Z216" s="277"/>
    </row>
    <row r="217" spans="1:26" s="369" customFormat="1">
      <c r="A217" s="277"/>
      <c r="B217" s="277"/>
      <c r="C217" s="277"/>
      <c r="D217" s="277"/>
      <c r="E217" s="277"/>
      <c r="F217" s="277"/>
      <c r="G217" s="277"/>
      <c r="H217" s="277"/>
      <c r="I217" s="277"/>
      <c r="J217" s="277"/>
      <c r="K217" s="277"/>
      <c r="L217" s="277"/>
      <c r="M217" s="277"/>
      <c r="N217" s="277"/>
      <c r="O217" s="277"/>
      <c r="P217" s="277"/>
      <c r="Q217" s="277"/>
      <c r="R217" s="277"/>
      <c r="S217" s="277"/>
      <c r="T217" s="277"/>
      <c r="U217" s="277"/>
      <c r="V217" s="277"/>
      <c r="W217" s="277"/>
      <c r="X217" s="277"/>
      <c r="Y217" s="277"/>
      <c r="Z217" s="277"/>
    </row>
    <row r="218" spans="1:26" s="369" customFormat="1">
      <c r="A218" s="277"/>
      <c r="B218" s="277"/>
      <c r="C218" s="277"/>
      <c r="D218" s="277"/>
      <c r="E218" s="277"/>
      <c r="F218" s="277"/>
      <c r="G218" s="277"/>
      <c r="H218" s="277"/>
      <c r="I218" s="277"/>
      <c r="J218" s="277"/>
      <c r="K218" s="277"/>
      <c r="L218" s="277"/>
      <c r="M218" s="277"/>
      <c r="N218" s="277"/>
      <c r="O218" s="277"/>
      <c r="P218" s="277"/>
      <c r="Q218" s="277"/>
      <c r="R218" s="277"/>
      <c r="S218" s="277"/>
      <c r="T218" s="277"/>
      <c r="U218" s="277"/>
      <c r="V218" s="277"/>
      <c r="W218" s="277"/>
      <c r="X218" s="277"/>
      <c r="Y218" s="277"/>
      <c r="Z218" s="277"/>
    </row>
    <row r="219" spans="1:26" s="369" customFormat="1">
      <c r="A219" s="277"/>
      <c r="B219" s="277"/>
      <c r="C219" s="277"/>
      <c r="D219" s="277"/>
      <c r="E219" s="277"/>
      <c r="F219" s="277"/>
      <c r="G219" s="277"/>
      <c r="H219" s="277"/>
      <c r="I219" s="277"/>
      <c r="J219" s="277"/>
      <c r="K219" s="277"/>
      <c r="L219" s="277"/>
      <c r="M219" s="277"/>
      <c r="N219" s="277"/>
      <c r="O219" s="277"/>
      <c r="P219" s="277"/>
      <c r="Q219" s="277"/>
      <c r="R219" s="277"/>
      <c r="S219" s="277"/>
      <c r="T219" s="277"/>
      <c r="U219" s="277"/>
      <c r="V219" s="277"/>
      <c r="W219" s="277"/>
      <c r="X219" s="277"/>
      <c r="Y219" s="277"/>
      <c r="Z219" s="277"/>
    </row>
    <row r="220" spans="1:26" s="369" customFormat="1">
      <c r="A220" s="277"/>
      <c r="B220" s="277"/>
      <c r="C220" s="277"/>
      <c r="D220" s="277"/>
      <c r="E220" s="277"/>
      <c r="F220" s="277"/>
      <c r="G220" s="277"/>
      <c r="H220" s="277"/>
      <c r="I220" s="277"/>
      <c r="J220" s="277"/>
      <c r="K220" s="277"/>
      <c r="L220" s="277"/>
      <c r="M220" s="277"/>
      <c r="N220" s="277"/>
      <c r="O220" s="277"/>
      <c r="P220" s="277"/>
      <c r="Q220" s="277"/>
      <c r="R220" s="277"/>
      <c r="S220" s="277"/>
      <c r="T220" s="277"/>
      <c r="U220" s="277"/>
      <c r="V220" s="277"/>
      <c r="W220" s="277"/>
      <c r="X220" s="277"/>
      <c r="Y220" s="277"/>
      <c r="Z220" s="277"/>
    </row>
    <row r="221" spans="1:26" s="369" customFormat="1">
      <c r="A221" s="277"/>
      <c r="B221" s="277"/>
      <c r="C221" s="277"/>
      <c r="D221" s="277"/>
      <c r="E221" s="277"/>
      <c r="F221" s="277"/>
      <c r="G221" s="277"/>
      <c r="H221" s="277"/>
      <c r="I221" s="277"/>
      <c r="J221" s="277"/>
      <c r="K221" s="277"/>
      <c r="L221" s="277"/>
      <c r="M221" s="277"/>
      <c r="N221" s="277"/>
      <c r="O221" s="277"/>
      <c r="P221" s="277"/>
      <c r="Q221" s="277"/>
      <c r="R221" s="277"/>
      <c r="S221" s="277"/>
      <c r="T221" s="277"/>
      <c r="U221" s="277"/>
      <c r="V221" s="277"/>
      <c r="W221" s="277"/>
      <c r="X221" s="277"/>
      <c r="Y221" s="277"/>
      <c r="Z221" s="277"/>
    </row>
    <row r="222" spans="1:26" s="369" customFormat="1">
      <c r="A222" s="277"/>
      <c r="B222" s="277"/>
      <c r="C222" s="277"/>
      <c r="D222" s="277"/>
      <c r="E222" s="277"/>
      <c r="F222" s="277"/>
      <c r="G222" s="277"/>
      <c r="H222" s="277"/>
      <c r="I222" s="277"/>
      <c r="J222" s="277"/>
      <c r="K222" s="277"/>
      <c r="L222" s="277"/>
      <c r="M222" s="277"/>
      <c r="N222" s="277"/>
      <c r="O222" s="277"/>
      <c r="P222" s="277"/>
      <c r="Q222" s="277"/>
      <c r="R222" s="277"/>
      <c r="S222" s="277"/>
      <c r="T222" s="277"/>
      <c r="U222" s="277"/>
      <c r="V222" s="277"/>
      <c r="W222" s="277"/>
      <c r="X222" s="277"/>
      <c r="Y222" s="277"/>
      <c r="Z222" s="277"/>
    </row>
    <row r="223" spans="1:26" s="369" customFormat="1">
      <c r="A223" s="277"/>
      <c r="B223" s="277"/>
      <c r="C223" s="277"/>
      <c r="D223" s="277"/>
      <c r="E223" s="277"/>
      <c r="F223" s="277"/>
      <c r="G223" s="277"/>
      <c r="H223" s="277"/>
      <c r="I223" s="277"/>
      <c r="J223" s="277"/>
      <c r="K223" s="277"/>
      <c r="L223" s="277"/>
      <c r="M223" s="277"/>
      <c r="N223" s="277"/>
      <c r="O223" s="277"/>
      <c r="P223" s="277"/>
      <c r="Q223" s="277"/>
      <c r="R223" s="277"/>
      <c r="S223" s="277"/>
      <c r="T223" s="277"/>
      <c r="U223" s="277"/>
      <c r="V223" s="277"/>
      <c r="W223" s="277"/>
      <c r="X223" s="277"/>
      <c r="Y223" s="277"/>
      <c r="Z223" s="277"/>
    </row>
    <row r="224" spans="1:26" s="369" customFormat="1">
      <c r="A224" s="277"/>
      <c r="B224" s="277"/>
      <c r="C224" s="277"/>
      <c r="D224" s="277"/>
      <c r="E224" s="277"/>
      <c r="F224" s="277"/>
      <c r="G224" s="277"/>
      <c r="H224" s="277"/>
      <c r="I224" s="277"/>
      <c r="J224" s="277"/>
      <c r="K224" s="277"/>
      <c r="L224" s="277"/>
      <c r="M224" s="277"/>
      <c r="N224" s="277"/>
      <c r="O224" s="277"/>
      <c r="P224" s="277"/>
      <c r="Q224" s="277"/>
      <c r="R224" s="277"/>
      <c r="S224" s="277"/>
      <c r="T224" s="277"/>
      <c r="U224" s="277"/>
      <c r="V224" s="277"/>
      <c r="W224" s="277"/>
      <c r="X224" s="277"/>
      <c r="Y224" s="277"/>
      <c r="Z224" s="277"/>
    </row>
    <row r="225" spans="1:26" s="369" customFormat="1">
      <c r="A225" s="277"/>
      <c r="B225" s="277"/>
      <c r="C225" s="277"/>
      <c r="D225" s="277"/>
      <c r="E225" s="277"/>
      <c r="F225" s="277"/>
      <c r="G225" s="277"/>
      <c r="H225" s="277"/>
      <c r="I225" s="277"/>
      <c r="J225" s="277"/>
      <c r="K225" s="277"/>
      <c r="L225" s="277"/>
      <c r="M225" s="277"/>
      <c r="N225" s="277"/>
      <c r="O225" s="277"/>
      <c r="P225" s="277"/>
      <c r="Q225" s="277"/>
      <c r="R225" s="277"/>
      <c r="S225" s="277"/>
      <c r="T225" s="277"/>
      <c r="U225" s="277"/>
      <c r="V225" s="277"/>
      <c r="W225" s="277"/>
      <c r="X225" s="277"/>
      <c r="Y225" s="277"/>
      <c r="Z225" s="277"/>
    </row>
    <row r="226" spans="1:26" s="369" customFormat="1">
      <c r="A226" s="277"/>
      <c r="B226" s="277"/>
      <c r="C226" s="277"/>
      <c r="D226" s="277"/>
      <c r="E226" s="277"/>
      <c r="F226" s="277"/>
      <c r="G226" s="277"/>
      <c r="H226" s="277"/>
      <c r="I226" s="277"/>
      <c r="J226" s="277"/>
      <c r="K226" s="277"/>
      <c r="L226" s="277"/>
      <c r="M226" s="277"/>
      <c r="N226" s="277"/>
      <c r="O226" s="277"/>
      <c r="P226" s="277"/>
      <c r="Q226" s="277"/>
      <c r="R226" s="277"/>
      <c r="S226" s="277"/>
      <c r="T226" s="277"/>
      <c r="U226" s="277"/>
      <c r="V226" s="277"/>
      <c r="W226" s="277"/>
      <c r="X226" s="277"/>
      <c r="Y226" s="277"/>
      <c r="Z226" s="277"/>
    </row>
    <row r="227" spans="1:26" s="369" customFormat="1">
      <c r="A227" s="277"/>
      <c r="B227" s="277"/>
      <c r="C227" s="277"/>
      <c r="D227" s="277"/>
      <c r="E227" s="277"/>
      <c r="F227" s="277"/>
      <c r="G227" s="277"/>
      <c r="H227" s="277"/>
      <c r="I227" s="277"/>
      <c r="J227" s="277"/>
      <c r="K227" s="277"/>
      <c r="L227" s="277"/>
      <c r="M227" s="277"/>
      <c r="N227" s="277"/>
      <c r="O227" s="277"/>
      <c r="P227" s="277"/>
      <c r="Q227" s="277"/>
      <c r="R227" s="277"/>
      <c r="S227" s="277"/>
      <c r="T227" s="277"/>
      <c r="U227" s="277"/>
      <c r="V227" s="277"/>
      <c r="W227" s="277"/>
      <c r="X227" s="277"/>
      <c r="Y227" s="277"/>
      <c r="Z227" s="277"/>
    </row>
    <row r="228" spans="1:26" s="369" customFormat="1">
      <c r="A228" s="277"/>
      <c r="B228" s="277"/>
      <c r="C228" s="277"/>
      <c r="D228" s="277"/>
      <c r="E228" s="277"/>
      <c r="F228" s="277"/>
      <c r="G228" s="277"/>
      <c r="H228" s="277"/>
      <c r="I228" s="277"/>
      <c r="J228" s="277"/>
      <c r="K228" s="277"/>
      <c r="L228" s="277"/>
      <c r="M228" s="277"/>
      <c r="N228" s="277"/>
      <c r="O228" s="277"/>
      <c r="P228" s="277"/>
      <c r="Q228" s="277"/>
      <c r="R228" s="277"/>
      <c r="S228" s="277"/>
      <c r="T228" s="277"/>
      <c r="U228" s="277"/>
      <c r="V228" s="277"/>
      <c r="W228" s="277"/>
      <c r="X228" s="277"/>
      <c r="Y228" s="277"/>
      <c r="Z228" s="277"/>
    </row>
    <row r="229" spans="1:26" s="369" customFormat="1">
      <c r="A229" s="277"/>
      <c r="B229" s="277"/>
      <c r="C229" s="277"/>
      <c r="D229" s="277"/>
      <c r="E229" s="277"/>
      <c r="F229" s="277"/>
      <c r="G229" s="277"/>
      <c r="H229" s="277"/>
      <c r="I229" s="277"/>
      <c r="J229" s="277"/>
      <c r="K229" s="277"/>
      <c r="L229" s="277"/>
      <c r="M229" s="277"/>
      <c r="N229" s="277"/>
      <c r="O229" s="277"/>
      <c r="P229" s="277"/>
      <c r="Q229" s="277"/>
      <c r="R229" s="277"/>
      <c r="S229" s="277"/>
      <c r="T229" s="277"/>
      <c r="U229" s="277"/>
      <c r="V229" s="277"/>
      <c r="W229" s="277"/>
      <c r="X229" s="277"/>
      <c r="Y229" s="277"/>
      <c r="Z229" s="277"/>
    </row>
    <row r="230" spans="1:26" s="369" customFormat="1">
      <c r="A230" s="277"/>
      <c r="B230" s="277"/>
      <c r="C230" s="277"/>
      <c r="D230" s="277"/>
      <c r="E230" s="277"/>
      <c r="F230" s="277"/>
      <c r="G230" s="277"/>
      <c r="H230" s="277"/>
      <c r="I230" s="277"/>
      <c r="J230" s="277"/>
      <c r="K230" s="277"/>
      <c r="L230" s="277"/>
      <c r="M230" s="277"/>
      <c r="N230" s="277"/>
      <c r="O230" s="277"/>
      <c r="P230" s="277"/>
      <c r="Q230" s="277"/>
      <c r="R230" s="277"/>
      <c r="S230" s="277"/>
      <c r="T230" s="277"/>
      <c r="U230" s="277"/>
      <c r="V230" s="277"/>
      <c r="W230" s="277"/>
      <c r="X230" s="277"/>
      <c r="Y230" s="277"/>
      <c r="Z230" s="277"/>
    </row>
    <row r="231" spans="1:26" s="369" customFormat="1">
      <c r="A231" s="277"/>
      <c r="B231" s="277"/>
      <c r="C231" s="277"/>
      <c r="D231" s="277"/>
      <c r="E231" s="277"/>
      <c r="F231" s="277"/>
      <c r="G231" s="277"/>
      <c r="H231" s="277"/>
      <c r="I231" s="277"/>
      <c r="J231" s="277"/>
      <c r="K231" s="277"/>
      <c r="L231" s="277"/>
      <c r="M231" s="277"/>
      <c r="N231" s="277"/>
      <c r="O231" s="277"/>
      <c r="P231" s="277"/>
      <c r="Q231" s="277"/>
      <c r="R231" s="277"/>
      <c r="S231" s="277"/>
      <c r="T231" s="277"/>
      <c r="U231" s="277"/>
      <c r="V231" s="277"/>
      <c r="W231" s="277"/>
      <c r="X231" s="277"/>
      <c r="Y231" s="277"/>
      <c r="Z231" s="277"/>
    </row>
    <row r="232" spans="1:26" s="369" customFormat="1">
      <c r="A232" s="277"/>
      <c r="B232" s="277"/>
      <c r="C232" s="277"/>
      <c r="D232" s="277"/>
      <c r="E232" s="277"/>
      <c r="F232" s="277"/>
      <c r="G232" s="277"/>
      <c r="H232" s="277"/>
      <c r="I232" s="277"/>
      <c r="J232" s="277"/>
      <c r="K232" s="277"/>
      <c r="L232" s="277"/>
      <c r="M232" s="277"/>
      <c r="N232" s="277"/>
      <c r="O232" s="277"/>
      <c r="P232" s="277"/>
      <c r="Q232" s="277"/>
      <c r="R232" s="277"/>
      <c r="S232" s="277"/>
      <c r="T232" s="277"/>
      <c r="U232" s="277"/>
      <c r="V232" s="277"/>
      <c r="W232" s="277"/>
      <c r="X232" s="277"/>
      <c r="Y232" s="277"/>
      <c r="Z232" s="277"/>
    </row>
    <row r="233" spans="1:26" s="369" customFormat="1">
      <c r="A233" s="277"/>
      <c r="B233" s="277"/>
      <c r="C233" s="277"/>
      <c r="D233" s="277"/>
      <c r="E233" s="277"/>
      <c r="F233" s="277"/>
      <c r="G233" s="277"/>
      <c r="H233" s="277"/>
      <c r="I233" s="277"/>
      <c r="J233" s="277"/>
      <c r="K233" s="277"/>
      <c r="L233" s="277"/>
      <c r="M233" s="277"/>
      <c r="N233" s="277"/>
      <c r="O233" s="277"/>
      <c r="P233" s="277"/>
      <c r="Q233" s="277"/>
      <c r="R233" s="277"/>
      <c r="S233" s="277"/>
      <c r="T233" s="277"/>
      <c r="U233" s="277"/>
      <c r="V233" s="277"/>
      <c r="W233" s="277"/>
      <c r="X233" s="277"/>
      <c r="Y233" s="277"/>
      <c r="Z233" s="277"/>
    </row>
    <row r="234" spans="1:26" s="369" customFormat="1">
      <c r="A234" s="277"/>
      <c r="B234" s="277"/>
      <c r="C234" s="277"/>
      <c r="D234" s="277"/>
      <c r="E234" s="277"/>
      <c r="F234" s="277"/>
      <c r="G234" s="277"/>
      <c r="H234" s="277"/>
      <c r="I234" s="277"/>
      <c r="J234" s="277"/>
      <c r="K234" s="277"/>
      <c r="L234" s="277"/>
      <c r="M234" s="277"/>
      <c r="N234" s="277"/>
      <c r="O234" s="277"/>
      <c r="P234" s="277"/>
      <c r="Q234" s="277"/>
      <c r="R234" s="277"/>
      <c r="S234" s="277"/>
      <c r="T234" s="277"/>
      <c r="U234" s="277"/>
      <c r="V234" s="277"/>
      <c r="W234" s="277"/>
      <c r="X234" s="277"/>
      <c r="Y234" s="277"/>
      <c r="Z234" s="277"/>
    </row>
    <row r="235" spans="1:26" s="369" customFormat="1">
      <c r="A235" s="277"/>
      <c r="B235" s="277"/>
      <c r="C235" s="277"/>
      <c r="D235" s="277"/>
      <c r="E235" s="277"/>
      <c r="F235" s="277"/>
      <c r="G235" s="277"/>
      <c r="H235" s="277"/>
      <c r="I235" s="277"/>
      <c r="J235" s="277"/>
      <c r="K235" s="277"/>
      <c r="L235" s="277"/>
      <c r="M235" s="277"/>
      <c r="N235" s="277"/>
      <c r="O235" s="277"/>
      <c r="P235" s="277"/>
      <c r="Q235" s="277"/>
      <c r="R235" s="277"/>
      <c r="S235" s="277"/>
      <c r="T235" s="277"/>
      <c r="U235" s="277"/>
      <c r="V235" s="277"/>
      <c r="W235" s="277"/>
      <c r="X235" s="277"/>
      <c r="Y235" s="277"/>
      <c r="Z235" s="277"/>
    </row>
    <row r="236" spans="1:26" s="369" customFormat="1">
      <c r="A236" s="277"/>
      <c r="B236" s="277"/>
      <c r="C236" s="277"/>
      <c r="D236" s="277"/>
      <c r="E236" s="277"/>
      <c r="F236" s="277"/>
      <c r="G236" s="277"/>
      <c r="H236" s="277"/>
      <c r="I236" s="277"/>
      <c r="J236" s="277"/>
      <c r="K236" s="277"/>
      <c r="L236" s="277"/>
      <c r="M236" s="277"/>
      <c r="N236" s="277"/>
      <c r="O236" s="277"/>
      <c r="P236" s="277"/>
      <c r="Q236" s="277"/>
      <c r="R236" s="277"/>
      <c r="S236" s="277"/>
      <c r="T236" s="277"/>
      <c r="U236" s="277"/>
      <c r="V236" s="277"/>
      <c r="W236" s="277"/>
      <c r="X236" s="277"/>
      <c r="Y236" s="277"/>
      <c r="Z236" s="277"/>
    </row>
    <row r="237" spans="1:26" s="369" customFormat="1">
      <c r="A237" s="277"/>
      <c r="B237" s="277"/>
      <c r="C237" s="277"/>
      <c r="D237" s="277"/>
      <c r="E237" s="277"/>
      <c r="F237" s="277"/>
      <c r="G237" s="277"/>
      <c r="H237" s="277"/>
      <c r="I237" s="277"/>
      <c r="J237" s="277"/>
      <c r="K237" s="277"/>
      <c r="L237" s="277"/>
      <c r="M237" s="277"/>
      <c r="N237" s="277"/>
      <c r="O237" s="277"/>
      <c r="P237" s="277"/>
      <c r="Q237" s="277"/>
      <c r="R237" s="277"/>
      <c r="S237" s="277"/>
      <c r="T237" s="277"/>
      <c r="U237" s="277"/>
      <c r="V237" s="277"/>
      <c r="W237" s="277"/>
      <c r="X237" s="277"/>
      <c r="Y237" s="277"/>
      <c r="Z237" s="277"/>
    </row>
    <row r="238" spans="1:26" s="369" customFormat="1">
      <c r="A238" s="277"/>
      <c r="B238" s="277"/>
      <c r="C238" s="277"/>
      <c r="D238" s="277"/>
      <c r="E238" s="277"/>
      <c r="F238" s="277"/>
      <c r="G238" s="277"/>
      <c r="H238" s="277"/>
      <c r="I238" s="277"/>
      <c r="J238" s="277"/>
      <c r="K238" s="277"/>
      <c r="L238" s="277"/>
      <c r="M238" s="277"/>
      <c r="N238" s="277"/>
      <c r="O238" s="277"/>
      <c r="P238" s="277"/>
      <c r="Q238" s="277"/>
      <c r="R238" s="277"/>
      <c r="S238" s="277"/>
      <c r="T238" s="277"/>
      <c r="U238" s="277"/>
      <c r="V238" s="277"/>
      <c r="W238" s="277"/>
      <c r="X238" s="277"/>
      <c r="Y238" s="277"/>
      <c r="Z238" s="277"/>
    </row>
    <row r="239" spans="1:26" s="369" customFormat="1"/>
    <row r="240" spans="1:26" s="369" customFormat="1" ht="26.4" customHeight="1">
      <c r="A240" s="394" t="s">
        <v>489</v>
      </c>
      <c r="B240" s="394"/>
      <c r="C240" s="394"/>
      <c r="D240" s="394"/>
      <c r="E240" s="394"/>
      <c r="F240" s="394"/>
    </row>
    <row r="241" spans="1:6" s="369" customFormat="1" ht="15" customHeight="1">
      <c r="A241" s="394" t="s">
        <v>490</v>
      </c>
      <c r="B241" s="394"/>
      <c r="C241" s="394"/>
      <c r="D241" s="394"/>
      <c r="E241" s="394"/>
      <c r="F241" s="394"/>
    </row>
    <row r="242" spans="1:6" s="369" customFormat="1"/>
    <row r="243" spans="1:6" s="369" customFormat="1"/>
  </sheetData>
  <sortState ref="J168:J190">
    <sortCondition ref="J168:J190"/>
  </sortState>
  <mergeCells count="28">
    <mergeCell ref="A241:F241"/>
    <mergeCell ref="A71:F71"/>
    <mergeCell ref="A72:F72"/>
    <mergeCell ref="A135:I135"/>
    <mergeCell ref="A143:F144"/>
    <mergeCell ref="A105:F105"/>
    <mergeCell ref="A162:F162"/>
    <mergeCell ref="A157:F157"/>
    <mergeCell ref="A158:F158"/>
    <mergeCell ref="A133:F133"/>
    <mergeCell ref="A134:F134"/>
    <mergeCell ref="A147:I147"/>
    <mergeCell ref="A101:F101"/>
    <mergeCell ref="A102:F102"/>
    <mergeCell ref="A145:F145"/>
    <mergeCell ref="A1:F1"/>
    <mergeCell ref="A28:F28"/>
    <mergeCell ref="A29:F29"/>
    <mergeCell ref="A31:F31"/>
    <mergeCell ref="A240:F240"/>
    <mergeCell ref="A39:F39"/>
    <mergeCell ref="A40:F40"/>
    <mergeCell ref="A43:F43"/>
    <mergeCell ref="D76:J76"/>
    <mergeCell ref="D45:I45"/>
    <mergeCell ref="J45:N45"/>
    <mergeCell ref="J135:R135"/>
    <mergeCell ref="K76:O76"/>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1"/>
  <sheetViews>
    <sheetView topLeftCell="A145" zoomScale="90" zoomScaleNormal="90" workbookViewId="0">
      <selection activeCell="J165" sqref="J165"/>
    </sheetView>
  </sheetViews>
  <sheetFormatPr defaultRowHeight="14.4"/>
  <cols>
    <col min="2" max="2" width="19" bestFit="1" customWidth="1"/>
  </cols>
  <sheetData>
    <row r="1" spans="1:26" s="261" customFormat="1">
      <c r="A1" s="390" t="s">
        <v>496</v>
      </c>
      <c r="B1" s="390"/>
      <c r="C1" s="390"/>
      <c r="D1" s="390"/>
      <c r="E1" s="390"/>
      <c r="F1" s="390"/>
      <c r="G1" s="390"/>
      <c r="H1" s="390"/>
      <c r="I1" s="363"/>
      <c r="J1" s="363"/>
      <c r="K1" s="363"/>
      <c r="L1" s="363"/>
      <c r="M1" s="363"/>
      <c r="N1" s="363"/>
      <c r="O1" s="363"/>
      <c r="P1" s="363"/>
      <c r="Q1" s="363"/>
      <c r="R1" s="363"/>
      <c r="S1" s="363"/>
      <c r="T1" s="363"/>
      <c r="U1" s="363"/>
      <c r="V1" s="363"/>
      <c r="W1" s="363"/>
      <c r="X1" s="363"/>
      <c r="Y1" s="363"/>
      <c r="Z1" s="363"/>
    </row>
    <row r="2" spans="1:26" s="199" customFormat="1">
      <c r="A2" s="200"/>
      <c r="B2" s="200"/>
      <c r="C2" s="200"/>
      <c r="D2" s="200"/>
      <c r="E2" s="200"/>
      <c r="F2" s="200"/>
      <c r="G2" s="200"/>
      <c r="H2" s="200"/>
      <c r="I2" s="201"/>
      <c r="J2" s="201"/>
      <c r="K2" s="201"/>
      <c r="L2" s="201"/>
      <c r="M2" s="201"/>
      <c r="N2" s="201"/>
      <c r="O2" s="201"/>
      <c r="P2" s="201"/>
      <c r="Q2" s="201"/>
      <c r="R2" s="201"/>
      <c r="S2" s="201"/>
      <c r="T2" s="201"/>
      <c r="U2" s="201"/>
      <c r="V2" s="201"/>
      <c r="W2" s="201"/>
      <c r="X2" s="201"/>
      <c r="Y2" s="201"/>
      <c r="Z2" s="201"/>
    </row>
    <row r="3" spans="1:26" ht="57.6">
      <c r="A3" s="369"/>
      <c r="B3" s="369" t="s">
        <v>14</v>
      </c>
      <c r="C3" s="11" t="s">
        <v>497</v>
      </c>
      <c r="D3" s="11" t="s">
        <v>112</v>
      </c>
      <c r="E3" s="369"/>
      <c r="F3" s="369" t="s">
        <v>498</v>
      </c>
      <c r="G3" s="369" t="s">
        <v>499</v>
      </c>
      <c r="H3" s="369"/>
      <c r="I3" s="369"/>
      <c r="J3" s="369"/>
      <c r="K3" s="369"/>
      <c r="L3" s="369"/>
      <c r="M3" s="369"/>
      <c r="N3" s="369"/>
      <c r="O3" s="369"/>
      <c r="P3" s="369"/>
      <c r="Q3" s="369"/>
      <c r="R3" s="369"/>
      <c r="S3" s="369"/>
      <c r="T3" s="369"/>
      <c r="U3" s="369"/>
      <c r="V3" s="369"/>
      <c r="W3" s="369"/>
      <c r="X3" s="369"/>
      <c r="Y3" s="369"/>
      <c r="Z3" s="369"/>
    </row>
    <row r="4" spans="1:26">
      <c r="A4" s="369" t="s">
        <v>20</v>
      </c>
      <c r="B4" s="369"/>
      <c r="C4" s="369">
        <v>51</v>
      </c>
      <c r="D4" s="369">
        <v>0.4</v>
      </c>
      <c r="E4" s="369"/>
      <c r="F4" s="369">
        <v>707</v>
      </c>
      <c r="G4" s="369">
        <v>5.6</v>
      </c>
      <c r="H4" s="369"/>
      <c r="I4" s="369"/>
      <c r="J4" s="369"/>
      <c r="K4" s="369"/>
      <c r="L4" s="369"/>
      <c r="M4" s="369"/>
      <c r="N4" s="369"/>
      <c r="O4" s="369"/>
      <c r="P4" s="369"/>
      <c r="Q4" s="369"/>
      <c r="R4" s="369"/>
      <c r="S4" s="369"/>
      <c r="T4" s="369"/>
      <c r="U4" s="369"/>
      <c r="V4" s="369"/>
      <c r="W4" s="369"/>
      <c r="X4" s="369"/>
      <c r="Y4" s="369"/>
      <c r="Z4" s="369"/>
    </row>
    <row r="5" spans="1:26">
      <c r="A5" s="369" t="s">
        <v>18</v>
      </c>
      <c r="B5" s="369"/>
      <c r="C5" s="369">
        <v>81</v>
      </c>
      <c r="D5" s="369">
        <v>0.6</v>
      </c>
      <c r="E5" s="369"/>
      <c r="F5" s="369">
        <v>1177</v>
      </c>
      <c r="G5" s="369">
        <v>8.1999999999999993</v>
      </c>
      <c r="H5" s="369"/>
      <c r="I5" s="369"/>
      <c r="J5" s="369"/>
      <c r="K5" s="369"/>
      <c r="L5" s="369"/>
      <c r="M5" s="369"/>
      <c r="N5" s="369"/>
      <c r="O5" s="369"/>
      <c r="P5" s="369"/>
      <c r="Q5" s="369"/>
      <c r="R5" s="369"/>
      <c r="S5" s="369"/>
      <c r="T5" s="369"/>
      <c r="U5" s="369"/>
      <c r="V5" s="369"/>
      <c r="W5" s="369"/>
      <c r="X5" s="369"/>
      <c r="Y5" s="369"/>
      <c r="Z5" s="369"/>
    </row>
    <row r="6" spans="1:26">
      <c r="A6" s="369" t="s">
        <v>21</v>
      </c>
      <c r="B6" s="369"/>
      <c r="C6" s="369">
        <v>73</v>
      </c>
      <c r="D6" s="369">
        <v>0.7</v>
      </c>
      <c r="E6" s="369"/>
      <c r="F6" s="369">
        <v>1207</v>
      </c>
      <c r="G6" s="369">
        <v>11.3</v>
      </c>
      <c r="H6" s="369"/>
      <c r="I6" s="369"/>
      <c r="J6" s="369"/>
      <c r="K6" s="369"/>
      <c r="L6" s="369"/>
      <c r="M6" s="369"/>
      <c r="N6" s="369"/>
      <c r="O6" s="369"/>
      <c r="P6" s="369"/>
      <c r="Q6" s="369"/>
      <c r="R6" s="369"/>
      <c r="S6" s="369"/>
      <c r="T6" s="369"/>
      <c r="U6" s="369"/>
      <c r="V6" s="369"/>
      <c r="W6" s="369"/>
      <c r="X6" s="369"/>
      <c r="Y6" s="369"/>
      <c r="Z6" s="369"/>
    </row>
    <row r="7" spans="1:26">
      <c r="A7" s="369" t="s">
        <v>29</v>
      </c>
      <c r="B7" s="369"/>
      <c r="C7" s="369">
        <v>226</v>
      </c>
      <c r="D7" s="369">
        <v>0.7</v>
      </c>
      <c r="E7" s="369"/>
      <c r="F7" s="369">
        <v>3554</v>
      </c>
      <c r="G7" s="369">
        <v>10.7</v>
      </c>
      <c r="H7" s="369"/>
      <c r="I7" s="369"/>
      <c r="J7" s="369"/>
      <c r="K7" s="369"/>
      <c r="L7" s="369"/>
      <c r="M7" s="369"/>
      <c r="N7" s="369"/>
      <c r="O7" s="369"/>
      <c r="P7" s="369"/>
      <c r="Q7" s="369"/>
      <c r="R7" s="369"/>
      <c r="S7" s="369"/>
      <c r="T7" s="369"/>
      <c r="U7" s="369"/>
      <c r="V7" s="369"/>
      <c r="W7" s="369"/>
      <c r="X7" s="369"/>
      <c r="Y7" s="369"/>
      <c r="Z7" s="369"/>
    </row>
    <row r="8" spans="1:26">
      <c r="A8" s="369" t="s">
        <v>27</v>
      </c>
      <c r="B8" s="369"/>
      <c r="C8" s="369">
        <v>326</v>
      </c>
      <c r="D8" s="369">
        <v>0.7</v>
      </c>
      <c r="E8" s="369"/>
      <c r="F8" s="369">
        <v>4067</v>
      </c>
      <c r="G8" s="369">
        <v>8.1</v>
      </c>
      <c r="H8" s="369"/>
      <c r="I8" s="369"/>
      <c r="J8" s="369"/>
      <c r="K8" s="369"/>
      <c r="L8" s="369"/>
      <c r="M8" s="369"/>
      <c r="N8" s="369"/>
      <c r="O8" s="369"/>
      <c r="P8" s="369"/>
      <c r="Q8" s="369"/>
      <c r="R8" s="369"/>
      <c r="S8" s="369"/>
      <c r="T8" s="369"/>
      <c r="U8" s="369"/>
      <c r="V8" s="369"/>
      <c r="W8" s="369"/>
      <c r="X8" s="369"/>
      <c r="Y8" s="369"/>
      <c r="Z8" s="369"/>
    </row>
    <row r="9" spans="1:26">
      <c r="A9" s="369" t="s">
        <v>32</v>
      </c>
      <c r="B9" s="369"/>
      <c r="C9" s="369">
        <v>804</v>
      </c>
      <c r="D9" s="369">
        <v>0.9</v>
      </c>
      <c r="E9" s="369"/>
      <c r="F9" s="369">
        <v>9126</v>
      </c>
      <c r="G9" s="369">
        <v>9.6999999999999993</v>
      </c>
      <c r="H9" s="369"/>
      <c r="I9" s="369"/>
      <c r="J9" s="369"/>
      <c r="K9" s="369"/>
      <c r="L9" s="369"/>
      <c r="M9" s="369"/>
      <c r="N9" s="369"/>
      <c r="O9" s="369"/>
      <c r="P9" s="369"/>
      <c r="Q9" s="369"/>
      <c r="R9" s="369"/>
      <c r="S9" s="369"/>
      <c r="T9" s="369"/>
      <c r="U9" s="369"/>
      <c r="V9" s="369"/>
      <c r="W9" s="369"/>
      <c r="X9" s="369"/>
      <c r="Y9" s="369"/>
      <c r="Z9" s="369"/>
    </row>
    <row r="10" spans="1:26">
      <c r="A10" s="369" t="s">
        <v>19</v>
      </c>
      <c r="B10" s="369"/>
      <c r="C10" s="369">
        <v>573</v>
      </c>
      <c r="D10" s="369">
        <v>1</v>
      </c>
      <c r="E10" s="369"/>
      <c r="F10" s="369">
        <v>7124</v>
      </c>
      <c r="G10" s="369">
        <v>12.1</v>
      </c>
      <c r="H10" s="369"/>
      <c r="I10" s="369"/>
      <c r="J10" s="369"/>
      <c r="K10" s="369"/>
      <c r="L10" s="369"/>
      <c r="M10" s="369"/>
      <c r="N10" s="369"/>
      <c r="O10" s="369"/>
      <c r="P10" s="369"/>
      <c r="Q10" s="369"/>
      <c r="R10" s="369"/>
      <c r="S10" s="369"/>
      <c r="T10" s="369"/>
      <c r="U10" s="369"/>
      <c r="V10" s="369"/>
      <c r="W10" s="369"/>
      <c r="X10" s="369"/>
      <c r="Y10" s="369"/>
      <c r="Z10" s="369"/>
    </row>
    <row r="11" spans="1:26">
      <c r="A11" s="369" t="s">
        <v>17</v>
      </c>
      <c r="B11" s="369"/>
      <c r="C11" s="369">
        <v>337</v>
      </c>
      <c r="D11" s="369">
        <v>1.2</v>
      </c>
      <c r="E11" s="369"/>
      <c r="F11" s="369">
        <v>5398</v>
      </c>
      <c r="G11" s="369">
        <v>18.5</v>
      </c>
      <c r="H11" s="369"/>
      <c r="I11" s="369"/>
      <c r="J11" s="369"/>
      <c r="K11" s="369"/>
      <c r="L11" s="369"/>
      <c r="M11" s="369"/>
      <c r="N11" s="369"/>
      <c r="O11" s="369"/>
      <c r="P11" s="369"/>
      <c r="Q11" s="369"/>
      <c r="R11" s="369"/>
      <c r="S11" s="369"/>
      <c r="T11" s="369"/>
      <c r="U11" s="369"/>
      <c r="V11" s="369"/>
      <c r="W11" s="369"/>
      <c r="X11" s="369"/>
      <c r="Y11" s="369"/>
      <c r="Z11" s="369"/>
    </row>
    <row r="12" spans="1:26">
      <c r="A12" s="369" t="s">
        <v>33</v>
      </c>
      <c r="B12" s="369"/>
      <c r="C12" s="369">
        <v>1184</v>
      </c>
      <c r="D12" s="369">
        <v>1.4</v>
      </c>
      <c r="E12" s="369"/>
      <c r="F12" s="369">
        <v>10605</v>
      </c>
      <c r="G12" s="369">
        <v>12.6</v>
      </c>
      <c r="H12" s="369"/>
      <c r="I12" s="369"/>
      <c r="J12" s="369"/>
      <c r="K12" s="369"/>
      <c r="L12" s="369"/>
      <c r="M12" s="369"/>
      <c r="N12" s="369"/>
      <c r="O12" s="369"/>
      <c r="P12" s="369"/>
      <c r="Q12" s="369"/>
      <c r="R12" s="369"/>
      <c r="S12" s="369"/>
      <c r="T12" s="369"/>
      <c r="U12" s="369"/>
      <c r="V12" s="369"/>
      <c r="W12" s="369"/>
      <c r="X12" s="369"/>
      <c r="Y12" s="369"/>
      <c r="Z12" s="369"/>
    </row>
    <row r="13" spans="1:26">
      <c r="A13" s="369" t="s">
        <v>25</v>
      </c>
      <c r="B13" s="369"/>
      <c r="C13" s="369">
        <v>973</v>
      </c>
      <c r="D13" s="369">
        <v>1.5</v>
      </c>
      <c r="E13" s="369"/>
      <c r="F13" s="369">
        <v>8606</v>
      </c>
      <c r="G13" s="369">
        <v>13.7</v>
      </c>
      <c r="H13" s="369"/>
      <c r="I13" s="369"/>
      <c r="J13" s="369"/>
      <c r="K13" s="369"/>
      <c r="L13" s="369"/>
      <c r="M13" s="369"/>
      <c r="N13" s="369"/>
      <c r="O13" s="369"/>
      <c r="P13" s="369"/>
      <c r="Q13" s="369"/>
      <c r="R13" s="369"/>
      <c r="S13" s="369"/>
      <c r="T13" s="369"/>
      <c r="U13" s="369"/>
      <c r="V13" s="369"/>
      <c r="W13" s="369"/>
      <c r="X13" s="369"/>
      <c r="Y13" s="369"/>
      <c r="Z13" s="369"/>
    </row>
    <row r="14" spans="1:26">
      <c r="A14" s="369" t="s">
        <v>22</v>
      </c>
      <c r="B14" s="369"/>
      <c r="C14" s="369">
        <v>719</v>
      </c>
      <c r="D14" s="369">
        <v>1.6</v>
      </c>
      <c r="E14" s="369"/>
      <c r="F14" s="369">
        <v>6581</v>
      </c>
      <c r="G14" s="369">
        <v>14.6</v>
      </c>
      <c r="H14" s="369"/>
      <c r="I14" s="369"/>
      <c r="J14" s="369"/>
      <c r="K14" s="369"/>
      <c r="L14" s="369"/>
      <c r="M14" s="369"/>
      <c r="N14" s="369"/>
      <c r="O14" s="369"/>
      <c r="P14" s="369"/>
      <c r="Q14" s="369"/>
      <c r="R14" s="369"/>
      <c r="S14" s="369"/>
      <c r="T14" s="369"/>
      <c r="U14" s="369"/>
      <c r="V14" s="369"/>
      <c r="W14" s="369"/>
      <c r="X14" s="369"/>
      <c r="Y14" s="369"/>
      <c r="Z14" s="369"/>
    </row>
    <row r="15" spans="1:26">
      <c r="A15" s="369" t="s">
        <v>15</v>
      </c>
      <c r="B15" s="369"/>
      <c r="C15" s="369">
        <v>217</v>
      </c>
      <c r="D15" s="369">
        <v>2.2999999999999998</v>
      </c>
      <c r="E15" s="369"/>
      <c r="F15" s="369">
        <v>2838</v>
      </c>
      <c r="G15" s="369">
        <v>30</v>
      </c>
      <c r="H15" s="369"/>
      <c r="I15" s="369"/>
      <c r="J15" s="369"/>
      <c r="K15" s="369"/>
      <c r="L15" s="369"/>
      <c r="M15" s="369"/>
      <c r="N15" s="369"/>
      <c r="O15" s="369"/>
      <c r="P15" s="369"/>
      <c r="Q15" s="369"/>
      <c r="R15" s="369"/>
      <c r="S15" s="369"/>
      <c r="T15" s="369"/>
      <c r="U15" s="369"/>
      <c r="V15" s="369"/>
      <c r="W15" s="369"/>
      <c r="X15" s="369"/>
      <c r="Y15" s="369"/>
      <c r="Z15" s="369"/>
    </row>
    <row r="16" spans="1:26">
      <c r="A16" s="369" t="s">
        <v>16</v>
      </c>
      <c r="B16" s="369"/>
      <c r="C16" s="369">
        <v>172</v>
      </c>
      <c r="D16" s="369">
        <v>2.7</v>
      </c>
      <c r="E16" s="369"/>
      <c r="F16" s="369">
        <v>1057</v>
      </c>
      <c r="G16" s="369">
        <v>16.5</v>
      </c>
      <c r="H16" s="369"/>
      <c r="I16" s="369"/>
      <c r="J16" s="369"/>
      <c r="K16" s="369"/>
      <c r="L16" s="369"/>
      <c r="M16" s="369"/>
      <c r="N16" s="369"/>
      <c r="O16" s="369"/>
      <c r="P16" s="369"/>
      <c r="Q16" s="369"/>
      <c r="R16" s="369"/>
      <c r="S16" s="369"/>
      <c r="T16" s="369"/>
      <c r="U16" s="369"/>
      <c r="V16" s="369"/>
      <c r="W16" s="369"/>
      <c r="X16" s="369"/>
      <c r="Y16" s="369"/>
      <c r="Z16" s="369"/>
    </row>
    <row r="17" spans="1:7">
      <c r="A17" s="369" t="s">
        <v>34</v>
      </c>
      <c r="B17" s="369"/>
      <c r="C17" s="369">
        <v>2236</v>
      </c>
      <c r="D17" s="369">
        <v>3.3</v>
      </c>
      <c r="E17" s="369"/>
      <c r="F17" s="369">
        <v>10588</v>
      </c>
      <c r="G17" s="369">
        <v>15.7</v>
      </c>
    </row>
    <row r="18" spans="1:7">
      <c r="A18" s="369" t="s">
        <v>31</v>
      </c>
      <c r="B18" s="369"/>
      <c r="C18" s="369">
        <v>1877</v>
      </c>
      <c r="D18" s="369">
        <v>3.4</v>
      </c>
      <c r="E18" s="369"/>
      <c r="F18" s="369">
        <v>10090</v>
      </c>
      <c r="G18" s="369">
        <v>18.2</v>
      </c>
    </row>
    <row r="19" spans="1:7">
      <c r="A19" s="293" t="s">
        <v>26</v>
      </c>
      <c r="B19" s="293">
        <v>984</v>
      </c>
      <c r="C19" s="369"/>
      <c r="D19" s="293">
        <v>3.6</v>
      </c>
      <c r="E19" s="369"/>
      <c r="F19" s="293">
        <v>6886</v>
      </c>
      <c r="G19" s="293">
        <v>25.1</v>
      </c>
    </row>
    <row r="20" spans="1:7">
      <c r="A20" s="370" t="s">
        <v>8</v>
      </c>
      <c r="B20" s="369"/>
      <c r="C20" s="370">
        <v>1881</v>
      </c>
      <c r="D20" s="370">
        <v>3.7</v>
      </c>
      <c r="E20" s="370"/>
      <c r="F20" s="370">
        <v>8485</v>
      </c>
      <c r="G20" s="370">
        <v>16.600000000000001</v>
      </c>
    </row>
    <row r="21" spans="1:7">
      <c r="A21" s="369" t="s">
        <v>28</v>
      </c>
      <c r="B21" s="369"/>
      <c r="C21" s="369">
        <v>1495</v>
      </c>
      <c r="D21" s="369">
        <v>4</v>
      </c>
      <c r="E21" s="369"/>
      <c r="F21" s="369">
        <v>6619</v>
      </c>
      <c r="G21" s="369">
        <v>17.8</v>
      </c>
    </row>
    <row r="22" spans="1:7">
      <c r="A22" s="369" t="s">
        <v>24</v>
      </c>
      <c r="B22" s="369"/>
      <c r="C22" s="369">
        <v>2359</v>
      </c>
      <c r="D22" s="369">
        <v>4.5999999999999996</v>
      </c>
      <c r="E22" s="369"/>
      <c r="F22" s="369">
        <v>12342</v>
      </c>
      <c r="G22" s="369">
        <v>24.2</v>
      </c>
    </row>
    <row r="23" spans="1:7">
      <c r="A23" s="369" t="s">
        <v>23</v>
      </c>
      <c r="B23" s="369"/>
      <c r="C23" s="369">
        <v>820</v>
      </c>
      <c r="D23" s="369">
        <v>5.3</v>
      </c>
      <c r="E23" s="369"/>
      <c r="F23" s="369">
        <v>5648</v>
      </c>
      <c r="G23" s="369">
        <v>36.200000000000003</v>
      </c>
    </row>
    <row r="24" spans="1:7">
      <c r="A24" s="369" t="s">
        <v>30</v>
      </c>
      <c r="B24" s="369"/>
      <c r="C24" s="369">
        <v>4527</v>
      </c>
      <c r="D24" s="369">
        <v>5.7</v>
      </c>
      <c r="E24" s="369"/>
      <c r="F24" s="369">
        <v>15397</v>
      </c>
      <c r="G24" s="369">
        <v>19.3</v>
      </c>
    </row>
    <row r="26" spans="1:7">
      <c r="A26" s="369" t="s">
        <v>500</v>
      </c>
      <c r="B26" s="369"/>
      <c r="C26" s="369"/>
      <c r="D26" s="369"/>
      <c r="E26" s="369"/>
      <c r="F26" s="369"/>
      <c r="G26" s="369"/>
    </row>
    <row r="27" spans="1:7">
      <c r="A27" s="369" t="s">
        <v>501</v>
      </c>
      <c r="B27" s="369"/>
      <c r="C27" s="369"/>
      <c r="D27" s="369"/>
      <c r="E27" s="369"/>
      <c r="F27" s="369"/>
      <c r="G27" s="369"/>
    </row>
    <row r="28" spans="1:7">
      <c r="A28" s="369" t="s">
        <v>502</v>
      </c>
      <c r="B28" s="369"/>
      <c r="C28" s="369"/>
      <c r="D28" s="369"/>
      <c r="E28" s="369"/>
      <c r="F28" s="369"/>
      <c r="G28" s="369"/>
    </row>
    <row r="29" spans="1:7">
      <c r="A29" s="369" t="s">
        <v>503</v>
      </c>
      <c r="B29" s="369"/>
      <c r="C29" s="369"/>
      <c r="D29" s="369"/>
      <c r="E29" s="369"/>
      <c r="F29" s="369"/>
      <c r="G29" s="369"/>
    </row>
    <row r="30" spans="1:7">
      <c r="A30" s="369" t="s">
        <v>504</v>
      </c>
      <c r="B30" s="369"/>
      <c r="C30" s="369"/>
      <c r="D30" s="369"/>
      <c r="E30" s="369"/>
      <c r="F30" s="369"/>
      <c r="G30" s="369"/>
    </row>
    <row r="31" spans="1:7">
      <c r="A31" s="243" t="s">
        <v>505</v>
      </c>
      <c r="B31" s="369"/>
      <c r="C31" s="369"/>
      <c r="D31" s="369"/>
      <c r="E31" s="369"/>
      <c r="F31" s="369"/>
      <c r="G31" s="369"/>
    </row>
    <row r="32" spans="1:7">
      <c r="A32" s="369" t="s">
        <v>506</v>
      </c>
      <c r="B32" s="369"/>
      <c r="C32" s="369"/>
      <c r="D32" s="369"/>
      <c r="E32" s="369"/>
      <c r="F32" s="369"/>
      <c r="G32" s="369"/>
    </row>
    <row r="34" spans="1:26" s="75" customFormat="1">
      <c r="A34" s="390" t="s">
        <v>507</v>
      </c>
      <c r="B34" s="390"/>
      <c r="C34" s="390"/>
      <c r="D34" s="390"/>
      <c r="E34" s="390"/>
      <c r="F34" s="390"/>
      <c r="G34" s="390"/>
      <c r="H34" s="390"/>
      <c r="I34" s="363"/>
      <c r="J34" s="363"/>
      <c r="K34" s="363"/>
      <c r="L34" s="363"/>
      <c r="M34" s="363"/>
      <c r="N34" s="363"/>
      <c r="O34" s="363"/>
      <c r="P34" s="363"/>
      <c r="Q34" s="363"/>
      <c r="R34" s="363"/>
      <c r="S34" s="363"/>
      <c r="T34" s="363"/>
      <c r="U34" s="363"/>
      <c r="V34" s="363"/>
      <c r="W34" s="363"/>
      <c r="X34" s="363"/>
      <c r="Y34" s="363"/>
      <c r="Z34" s="363"/>
    </row>
    <row r="36" spans="1:26">
      <c r="A36" s="369"/>
      <c r="B36" s="369" t="s">
        <v>508</v>
      </c>
      <c r="C36" s="369" t="s">
        <v>509</v>
      </c>
      <c r="D36" s="369"/>
      <c r="E36" s="369"/>
      <c r="F36" s="369"/>
      <c r="G36" s="369"/>
      <c r="H36" s="369"/>
      <c r="I36" s="369"/>
      <c r="J36" s="369"/>
      <c r="K36" s="369"/>
      <c r="L36" s="369"/>
      <c r="M36" s="369"/>
      <c r="N36" s="369"/>
      <c r="O36" s="369"/>
      <c r="P36" s="369"/>
      <c r="Q36" s="369"/>
      <c r="R36" s="369"/>
      <c r="S36" s="369"/>
      <c r="T36" s="369"/>
      <c r="U36" s="369"/>
      <c r="V36" s="369"/>
      <c r="W36" s="369"/>
      <c r="X36" s="369"/>
      <c r="Y36" s="369"/>
      <c r="Z36" s="369"/>
    </row>
    <row r="38" spans="1:26">
      <c r="A38" s="369"/>
      <c r="B38" s="369" t="s">
        <v>111</v>
      </c>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row>
    <row r="39" spans="1:26">
      <c r="A39" s="369"/>
      <c r="B39" s="369" t="s">
        <v>113</v>
      </c>
      <c r="C39" s="369">
        <v>21</v>
      </c>
      <c r="D39" s="369"/>
      <c r="E39" s="369"/>
      <c r="F39" s="369"/>
      <c r="G39" s="369"/>
      <c r="H39" s="369"/>
      <c r="I39" s="369"/>
      <c r="J39" s="369"/>
      <c r="K39" s="369"/>
      <c r="L39" s="369"/>
      <c r="M39" s="369"/>
      <c r="N39" s="369"/>
      <c r="O39" s="369"/>
      <c r="P39" s="369"/>
      <c r="Q39" s="369"/>
      <c r="R39" s="369"/>
      <c r="S39" s="369"/>
      <c r="T39" s="369"/>
      <c r="U39" s="369"/>
      <c r="V39" s="369"/>
      <c r="W39" s="369"/>
      <c r="X39" s="369"/>
      <c r="Y39" s="369"/>
      <c r="Z39" s="369"/>
    </row>
    <row r="40" spans="1:26">
      <c r="A40" s="369"/>
      <c r="B40" s="369" t="s">
        <v>114</v>
      </c>
      <c r="C40" s="369">
        <v>65</v>
      </c>
      <c r="D40" s="369"/>
      <c r="E40" s="369"/>
      <c r="F40" s="369"/>
      <c r="G40" s="369"/>
      <c r="H40" s="369"/>
      <c r="I40" s="369"/>
      <c r="J40" s="369"/>
      <c r="K40" s="369"/>
      <c r="L40" s="369"/>
      <c r="M40" s="369"/>
      <c r="N40" s="369"/>
      <c r="O40" s="369"/>
      <c r="P40" s="369"/>
      <c r="Q40" s="369"/>
      <c r="R40" s="369"/>
      <c r="S40" s="369"/>
      <c r="T40" s="369"/>
      <c r="U40" s="369"/>
      <c r="V40" s="369"/>
      <c r="W40" s="369"/>
      <c r="X40" s="369"/>
      <c r="Y40" s="369"/>
      <c r="Z40" s="369"/>
    </row>
    <row r="41" spans="1:26">
      <c r="A41" s="369"/>
      <c r="B41" s="369" t="s">
        <v>115</v>
      </c>
      <c r="C41" s="369">
        <v>399</v>
      </c>
      <c r="D41" s="369"/>
      <c r="E41" s="369"/>
      <c r="F41" s="369"/>
      <c r="G41" s="369"/>
      <c r="H41" s="369"/>
      <c r="I41" s="369"/>
      <c r="J41" s="369"/>
      <c r="K41" s="369"/>
      <c r="L41" s="369"/>
      <c r="M41" s="369"/>
      <c r="N41" s="369"/>
      <c r="O41" s="369"/>
      <c r="P41" s="369"/>
      <c r="Q41" s="369"/>
      <c r="R41" s="369"/>
      <c r="S41" s="369"/>
      <c r="T41" s="369"/>
      <c r="U41" s="369"/>
      <c r="V41" s="369"/>
      <c r="W41" s="369"/>
      <c r="X41" s="369"/>
      <c r="Y41" s="369"/>
      <c r="Z41" s="369"/>
    </row>
    <row r="42" spans="1:26">
      <c r="A42" s="369"/>
      <c r="B42" s="369" t="s">
        <v>116</v>
      </c>
      <c r="C42" s="369">
        <v>499</v>
      </c>
      <c r="D42" s="369"/>
      <c r="E42" s="369"/>
      <c r="F42" s="369"/>
      <c r="G42" s="369"/>
      <c r="H42" s="369"/>
      <c r="I42" s="369"/>
      <c r="J42" s="369"/>
      <c r="K42" s="369"/>
      <c r="L42" s="369"/>
      <c r="M42" s="369"/>
      <c r="N42" s="369"/>
      <c r="O42" s="369"/>
      <c r="P42" s="369"/>
      <c r="Q42" s="369"/>
      <c r="R42" s="369"/>
      <c r="S42" s="369"/>
      <c r="T42" s="369"/>
      <c r="U42" s="369"/>
      <c r="V42" s="369"/>
      <c r="W42" s="369"/>
      <c r="X42" s="369"/>
      <c r="Y42" s="369"/>
      <c r="Z42" s="369"/>
    </row>
    <row r="44" spans="1:26">
      <c r="A44" s="369"/>
      <c r="B44" s="369" t="s">
        <v>510</v>
      </c>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row>
    <row r="45" spans="1:26">
      <c r="A45" s="369"/>
      <c r="B45" s="369" t="s">
        <v>117</v>
      </c>
      <c r="C45" s="369">
        <v>1337</v>
      </c>
      <c r="D45" s="369"/>
      <c r="E45" s="369"/>
      <c r="F45" s="369"/>
      <c r="G45" s="369"/>
      <c r="H45" s="369"/>
      <c r="I45" s="369"/>
      <c r="J45" s="369"/>
      <c r="K45" s="369"/>
      <c r="L45" s="369"/>
      <c r="M45" s="369"/>
      <c r="N45" s="369"/>
      <c r="O45" s="369"/>
      <c r="P45" s="369"/>
      <c r="Q45" s="369"/>
      <c r="R45" s="369"/>
      <c r="S45" s="369"/>
      <c r="T45" s="369"/>
      <c r="U45" s="369"/>
      <c r="V45" s="369"/>
      <c r="W45" s="369"/>
      <c r="X45" s="369"/>
      <c r="Y45" s="369"/>
      <c r="Z45" s="369"/>
    </row>
    <row r="46" spans="1:26">
      <c r="A46" s="369"/>
      <c r="B46" s="369" t="s">
        <v>118</v>
      </c>
      <c r="C46" s="369">
        <v>5294</v>
      </c>
      <c r="D46" s="369"/>
      <c r="E46" s="369"/>
      <c r="F46" s="369"/>
      <c r="G46" s="369"/>
      <c r="H46" s="369"/>
      <c r="I46" s="369"/>
      <c r="J46" s="369"/>
      <c r="K46" s="369"/>
      <c r="L46" s="369"/>
      <c r="M46" s="369"/>
      <c r="N46" s="369"/>
      <c r="O46" s="369"/>
      <c r="P46" s="369"/>
      <c r="Q46" s="369"/>
      <c r="R46" s="369"/>
      <c r="S46" s="369"/>
      <c r="T46" s="369"/>
      <c r="U46" s="369"/>
      <c r="V46" s="369"/>
      <c r="W46" s="369"/>
      <c r="X46" s="369"/>
      <c r="Y46" s="369"/>
      <c r="Z46" s="369"/>
    </row>
    <row r="47" spans="1:26">
      <c r="A47" s="369"/>
      <c r="B47" s="369" t="s">
        <v>119</v>
      </c>
      <c r="C47" s="369">
        <v>255</v>
      </c>
      <c r="D47" s="369"/>
      <c r="E47" s="369"/>
      <c r="F47" s="369"/>
      <c r="G47" s="369"/>
      <c r="H47" s="369"/>
      <c r="I47" s="369"/>
      <c r="J47" s="369"/>
      <c r="K47" s="369"/>
      <c r="L47" s="369"/>
      <c r="M47" s="369"/>
      <c r="N47" s="369"/>
      <c r="O47" s="369"/>
      <c r="P47" s="369"/>
      <c r="Q47" s="369"/>
      <c r="R47" s="369"/>
      <c r="S47" s="369"/>
      <c r="T47" s="369"/>
      <c r="U47" s="369"/>
      <c r="V47" s="369"/>
      <c r="W47" s="369"/>
      <c r="X47" s="369"/>
      <c r="Y47" s="369"/>
      <c r="Z47" s="369"/>
    </row>
    <row r="48" spans="1:26">
      <c r="A48" s="369"/>
      <c r="B48" s="369" t="s">
        <v>120</v>
      </c>
      <c r="C48" s="325">
        <v>20</v>
      </c>
      <c r="D48" s="369"/>
      <c r="E48" s="369"/>
      <c r="F48" s="369"/>
      <c r="G48" s="369"/>
      <c r="H48" s="369"/>
      <c r="I48" s="369"/>
      <c r="J48" s="369"/>
      <c r="K48" s="369"/>
      <c r="L48" s="369"/>
      <c r="M48" s="369"/>
      <c r="N48" s="369"/>
      <c r="O48" s="369"/>
      <c r="P48" s="369"/>
      <c r="Q48" s="369"/>
      <c r="R48" s="369"/>
      <c r="S48" s="369"/>
      <c r="T48" s="369"/>
      <c r="U48" s="369"/>
      <c r="V48" s="369"/>
      <c r="W48" s="369"/>
      <c r="X48" s="369"/>
      <c r="Y48" s="369"/>
      <c r="Z48" s="369"/>
    </row>
    <row r="49" spans="1:26" s="207" customFormat="1">
      <c r="A49" s="369"/>
      <c r="B49" s="369"/>
      <c r="C49" s="369"/>
      <c r="D49" s="369"/>
      <c r="E49" s="369"/>
      <c r="F49" s="369"/>
      <c r="G49" s="369"/>
      <c r="H49" s="369"/>
      <c r="I49" s="369"/>
      <c r="J49" s="369"/>
      <c r="K49" s="369"/>
      <c r="L49" s="369"/>
      <c r="M49" s="369"/>
      <c r="N49" s="369"/>
      <c r="O49" s="369"/>
      <c r="P49" s="369"/>
      <c r="Q49" s="369"/>
      <c r="R49" s="369"/>
      <c r="S49" s="369"/>
      <c r="T49" s="369"/>
      <c r="U49" s="369"/>
      <c r="V49" s="369"/>
      <c r="W49" s="369"/>
      <c r="X49" s="369"/>
      <c r="Y49" s="369"/>
      <c r="Z49" s="369"/>
    </row>
    <row r="50" spans="1:26" s="207" customFormat="1">
      <c r="A50" s="369" t="s">
        <v>511</v>
      </c>
      <c r="B50" s="369"/>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row>
    <row r="51" spans="1:26" s="207" customFormat="1">
      <c r="A51" s="369" t="s">
        <v>501</v>
      </c>
      <c r="B51" s="369"/>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row>
    <row r="52" spans="1:26" s="207" customFormat="1">
      <c r="A52" s="369" t="s">
        <v>502</v>
      </c>
      <c r="B52" s="369"/>
      <c r="C52" s="369"/>
      <c r="D52" s="369"/>
      <c r="E52" s="369"/>
      <c r="F52" s="369"/>
      <c r="G52" s="369"/>
      <c r="H52" s="369"/>
      <c r="I52" s="369"/>
      <c r="J52" s="369"/>
      <c r="K52" s="369"/>
      <c r="L52" s="369"/>
      <c r="M52" s="369"/>
      <c r="N52" s="369"/>
      <c r="O52" s="369"/>
      <c r="P52" s="369"/>
      <c r="Q52" s="369"/>
      <c r="R52" s="369"/>
      <c r="S52" s="369"/>
      <c r="T52" s="369"/>
      <c r="U52" s="369"/>
      <c r="V52" s="369"/>
      <c r="W52" s="369"/>
      <c r="X52" s="369"/>
      <c r="Y52" s="369"/>
      <c r="Z52" s="369"/>
    </row>
    <row r="53" spans="1:26" s="207" customFormat="1">
      <c r="A53" s="369" t="s">
        <v>503</v>
      </c>
      <c r="B53" s="369"/>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69"/>
    </row>
    <row r="54" spans="1:26" s="207" customFormat="1">
      <c r="A54" s="369" t="s">
        <v>504</v>
      </c>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row>
    <row r="55" spans="1:26" s="207" customFormat="1">
      <c r="A55" s="243" t="s">
        <v>505</v>
      </c>
      <c r="B55" s="369"/>
      <c r="C55" s="369"/>
      <c r="D55" s="369"/>
      <c r="E55" s="369"/>
      <c r="F55" s="369"/>
      <c r="G55" s="369"/>
      <c r="H55" s="369"/>
      <c r="I55" s="369"/>
      <c r="J55" s="369"/>
      <c r="K55" s="369"/>
      <c r="L55" s="369"/>
      <c r="M55" s="369"/>
      <c r="N55" s="369"/>
      <c r="O55" s="369"/>
      <c r="P55" s="369"/>
      <c r="Q55" s="369"/>
      <c r="R55" s="369"/>
      <c r="S55" s="369"/>
      <c r="T55" s="369"/>
      <c r="U55" s="369"/>
      <c r="V55" s="369"/>
      <c r="W55" s="369"/>
      <c r="X55" s="369"/>
      <c r="Y55" s="369"/>
      <c r="Z55" s="369"/>
    </row>
    <row r="56" spans="1:26" s="207" customFormat="1">
      <c r="A56" s="369" t="s">
        <v>506</v>
      </c>
      <c r="B56" s="369"/>
      <c r="C56" s="369"/>
      <c r="D56" s="369"/>
      <c r="E56" s="369"/>
      <c r="F56" s="369"/>
      <c r="G56" s="369"/>
      <c r="H56" s="369"/>
      <c r="I56" s="369"/>
      <c r="J56" s="369"/>
      <c r="K56" s="369"/>
      <c r="L56" s="369"/>
      <c r="M56" s="369"/>
      <c r="N56" s="369"/>
      <c r="O56" s="369"/>
      <c r="P56" s="369"/>
      <c r="Q56" s="369"/>
      <c r="R56" s="369"/>
      <c r="S56" s="369"/>
      <c r="T56" s="369"/>
      <c r="U56" s="369"/>
      <c r="V56" s="369"/>
      <c r="W56" s="369"/>
      <c r="X56" s="369"/>
      <c r="Y56" s="369"/>
      <c r="Z56" s="369"/>
    </row>
    <row r="58" spans="1:26" s="75" customFormat="1">
      <c r="A58" s="390" t="s">
        <v>512</v>
      </c>
      <c r="B58" s="390"/>
      <c r="C58" s="390"/>
      <c r="D58" s="390"/>
      <c r="E58" s="390"/>
      <c r="F58" s="390"/>
      <c r="G58" s="390"/>
      <c r="H58" s="390"/>
      <c r="I58" s="363"/>
      <c r="J58" s="363"/>
      <c r="K58" s="363"/>
      <c r="L58" s="363"/>
      <c r="M58" s="363"/>
      <c r="N58" s="363"/>
      <c r="O58" s="363"/>
      <c r="P58" s="363"/>
      <c r="Q58" s="363"/>
      <c r="R58" s="363"/>
      <c r="S58" s="363"/>
      <c r="T58" s="363"/>
      <c r="U58" s="363"/>
      <c r="V58" s="363"/>
      <c r="W58" s="363"/>
      <c r="X58" s="363"/>
      <c r="Y58" s="363"/>
      <c r="Z58" s="363"/>
    </row>
    <row r="60" spans="1:26" ht="41.4">
      <c r="A60" s="369"/>
      <c r="B60" s="369"/>
      <c r="C60" s="100" t="s">
        <v>121</v>
      </c>
      <c r="D60" s="117" t="s">
        <v>14</v>
      </c>
      <c r="E60" s="117" t="s">
        <v>513</v>
      </c>
      <c r="F60" s="53"/>
      <c r="G60" s="53"/>
      <c r="H60" s="53"/>
      <c r="I60" s="53"/>
      <c r="J60" s="53"/>
      <c r="K60" s="53"/>
      <c r="L60" s="53"/>
      <c r="M60" s="53"/>
      <c r="N60" s="369"/>
      <c r="O60" s="369"/>
      <c r="P60" s="369"/>
      <c r="Q60" s="53"/>
      <c r="R60" s="53"/>
      <c r="S60" s="53"/>
      <c r="T60" s="53"/>
      <c r="U60" s="53"/>
      <c r="V60" s="53"/>
      <c r="W60" s="53"/>
      <c r="X60" s="53"/>
      <c r="Y60" s="53"/>
      <c r="Z60" s="53"/>
    </row>
    <row r="61" spans="1:26" ht="14.25" customHeight="1">
      <c r="A61" s="54"/>
      <c r="B61" s="56" t="s">
        <v>19</v>
      </c>
      <c r="C61" s="56">
        <v>5</v>
      </c>
      <c r="D61" s="56"/>
      <c r="E61" s="56">
        <v>10</v>
      </c>
      <c r="F61" s="56"/>
      <c r="G61" s="56"/>
      <c r="H61" s="56"/>
      <c r="I61" s="56"/>
      <c r="J61" s="56"/>
      <c r="K61" s="56"/>
      <c r="L61" s="56"/>
      <c r="M61" s="56"/>
      <c r="N61" s="369"/>
      <c r="O61" s="369"/>
      <c r="P61" s="369"/>
      <c r="Q61" s="53"/>
      <c r="R61" s="53"/>
      <c r="S61" s="53"/>
      <c r="T61" s="53"/>
      <c r="U61" s="53"/>
      <c r="V61" s="53"/>
      <c r="W61" s="53"/>
      <c r="X61" s="53"/>
      <c r="Y61" s="53"/>
      <c r="Z61" s="53"/>
    </row>
    <row r="62" spans="1:26">
      <c r="A62" s="87"/>
      <c r="B62" s="56" t="s">
        <v>20</v>
      </c>
      <c r="C62" s="56">
        <v>6</v>
      </c>
      <c r="D62" s="56"/>
      <c r="E62" s="56">
        <v>10</v>
      </c>
      <c r="F62" s="56"/>
      <c r="G62" s="56"/>
      <c r="H62" s="56"/>
      <c r="I62" s="56"/>
      <c r="J62" s="56"/>
      <c r="K62" s="56"/>
      <c r="L62" s="56"/>
      <c r="M62" s="56"/>
      <c r="N62" s="369"/>
      <c r="O62" s="46"/>
      <c r="P62" s="56"/>
      <c r="Q62" s="56"/>
      <c r="R62" s="56"/>
      <c r="S62" s="56"/>
      <c r="T62" s="56"/>
      <c r="U62" s="56"/>
      <c r="V62" s="56"/>
      <c r="W62" s="56"/>
      <c r="X62" s="56"/>
      <c r="Y62" s="56"/>
      <c r="Z62" s="56"/>
    </row>
    <row r="63" spans="1:26">
      <c r="A63" s="87"/>
      <c r="B63" s="56" t="s">
        <v>29</v>
      </c>
      <c r="C63" s="56">
        <v>6</v>
      </c>
      <c r="D63" s="56"/>
      <c r="E63" s="56">
        <v>10</v>
      </c>
      <c r="F63" s="56"/>
      <c r="G63" s="56"/>
      <c r="H63" s="56"/>
      <c r="I63" s="56"/>
      <c r="J63" s="56"/>
      <c r="K63" s="56"/>
      <c r="L63" s="56"/>
      <c r="M63" s="56"/>
      <c r="N63" s="369"/>
      <c r="O63" s="56"/>
      <c r="P63" s="56"/>
      <c r="Q63" s="56"/>
      <c r="R63" s="56"/>
      <c r="S63" s="56"/>
      <c r="T63" s="56"/>
      <c r="U63" s="56"/>
      <c r="V63" s="56"/>
      <c r="W63" s="56"/>
      <c r="X63" s="56"/>
      <c r="Y63" s="56"/>
      <c r="Z63" s="56"/>
    </row>
    <row r="64" spans="1:26">
      <c r="A64" s="87"/>
      <c r="B64" s="56" t="s">
        <v>31</v>
      </c>
      <c r="C64" s="56">
        <v>6</v>
      </c>
      <c r="D64" s="55"/>
      <c r="E64" s="56">
        <v>10</v>
      </c>
      <c r="F64" s="55"/>
      <c r="G64" s="55"/>
      <c r="H64" s="55"/>
      <c r="I64" s="55"/>
      <c r="J64" s="55"/>
      <c r="K64" s="55"/>
      <c r="L64" s="55"/>
      <c r="M64" s="55"/>
      <c r="N64" s="369"/>
      <c r="O64" s="56"/>
      <c r="P64" s="56"/>
      <c r="Q64" s="56"/>
      <c r="R64" s="56"/>
      <c r="S64" s="56"/>
      <c r="T64" s="56"/>
      <c r="U64" s="56"/>
      <c r="V64" s="56"/>
      <c r="W64" s="56"/>
      <c r="X64" s="56"/>
      <c r="Y64" s="56"/>
      <c r="Z64" s="56"/>
    </row>
    <row r="65" spans="1:26">
      <c r="A65" s="87"/>
      <c r="B65" s="56" t="s">
        <v>21</v>
      </c>
      <c r="C65" s="56">
        <v>6</v>
      </c>
      <c r="D65" s="56"/>
      <c r="E65" s="56">
        <v>10</v>
      </c>
      <c r="F65" s="56"/>
      <c r="G65" s="56"/>
      <c r="H65" s="56"/>
      <c r="I65" s="56"/>
      <c r="J65" s="56"/>
      <c r="K65" s="56"/>
      <c r="L65" s="56"/>
      <c r="M65" s="56"/>
      <c r="N65" s="369"/>
      <c r="O65" s="56"/>
      <c r="P65" s="56"/>
      <c r="Q65" s="56"/>
      <c r="R65" s="56"/>
      <c r="S65" s="56"/>
      <c r="T65" s="56"/>
      <c r="U65" s="56"/>
      <c r="V65" s="56"/>
      <c r="W65" s="56"/>
      <c r="X65" s="56"/>
      <c r="Y65" s="56"/>
      <c r="Z65" s="56"/>
    </row>
    <row r="66" spans="1:26">
      <c r="A66" s="87"/>
      <c r="B66" s="56" t="s">
        <v>33</v>
      </c>
      <c r="C66" s="56">
        <v>7</v>
      </c>
      <c r="D66" s="56"/>
      <c r="E66" s="56">
        <v>10</v>
      </c>
      <c r="F66" s="55"/>
      <c r="G66" s="55"/>
      <c r="H66" s="56"/>
      <c r="I66" s="56"/>
      <c r="J66" s="56"/>
      <c r="K66" s="56"/>
      <c r="L66" s="56"/>
      <c r="M66" s="56"/>
      <c r="N66" s="369"/>
      <c r="O66" s="56"/>
      <c r="P66" s="56"/>
      <c r="Q66" s="56"/>
      <c r="R66" s="56"/>
      <c r="S66" s="56"/>
      <c r="T66" s="56"/>
      <c r="U66" s="56"/>
      <c r="V66" s="56"/>
      <c r="W66" s="56"/>
      <c r="X66" s="56"/>
      <c r="Y66" s="56"/>
      <c r="Z66" s="56"/>
    </row>
    <row r="67" spans="1:26">
      <c r="A67" s="87"/>
      <c r="B67" s="56" t="s">
        <v>27</v>
      </c>
      <c r="C67" s="56">
        <v>7</v>
      </c>
      <c r="D67" s="55"/>
      <c r="E67" s="56">
        <v>10</v>
      </c>
      <c r="F67" s="55"/>
      <c r="G67" s="55"/>
      <c r="H67" s="55"/>
      <c r="I67" s="55"/>
      <c r="J67" s="55"/>
      <c r="K67" s="55"/>
      <c r="L67" s="55"/>
      <c r="M67" s="55"/>
      <c r="N67" s="369"/>
      <c r="O67" s="56"/>
      <c r="P67" s="56"/>
      <c r="Q67" s="56"/>
      <c r="R67" s="56"/>
      <c r="S67" s="56"/>
      <c r="T67" s="56"/>
      <c r="U67" s="56"/>
      <c r="V67" s="56"/>
      <c r="W67" s="56"/>
      <c r="X67" s="56"/>
      <c r="Y67" s="56"/>
      <c r="Z67" s="56"/>
    </row>
    <row r="68" spans="1:26">
      <c r="A68" s="87"/>
      <c r="B68" s="56" t="s">
        <v>32</v>
      </c>
      <c r="C68" s="56">
        <v>8</v>
      </c>
      <c r="D68" s="56"/>
      <c r="E68" s="56">
        <v>10</v>
      </c>
      <c r="F68" s="55"/>
      <c r="G68" s="55"/>
      <c r="H68" s="55"/>
      <c r="I68" s="55"/>
      <c r="J68" s="56"/>
      <c r="K68" s="56"/>
      <c r="L68" s="56"/>
      <c r="M68" s="56"/>
      <c r="N68" s="369"/>
      <c r="O68" s="56"/>
      <c r="P68" s="56"/>
      <c r="Q68" s="56"/>
      <c r="R68" s="56"/>
      <c r="S68" s="56"/>
      <c r="T68" s="56"/>
      <c r="U68" s="56"/>
      <c r="V68" s="56"/>
      <c r="W68" s="56"/>
      <c r="X68" s="56"/>
      <c r="Y68" s="56"/>
      <c r="Z68" s="56"/>
    </row>
    <row r="69" spans="1:26">
      <c r="A69" s="87"/>
      <c r="B69" s="56" t="s">
        <v>18</v>
      </c>
      <c r="C69" s="56">
        <v>8</v>
      </c>
      <c r="D69" s="55"/>
      <c r="E69" s="56">
        <v>10</v>
      </c>
      <c r="F69" s="55"/>
      <c r="G69" s="55"/>
      <c r="H69" s="55"/>
      <c r="I69" s="55"/>
      <c r="J69" s="55"/>
      <c r="K69" s="55"/>
      <c r="L69" s="55"/>
      <c r="M69" s="55"/>
      <c r="N69" s="369"/>
      <c r="O69" s="56"/>
      <c r="P69" s="56"/>
      <c r="Q69" s="56"/>
      <c r="R69" s="56"/>
      <c r="S69" s="56"/>
      <c r="T69" s="56"/>
      <c r="U69" s="56"/>
      <c r="V69" s="56"/>
      <c r="W69" s="56"/>
      <c r="X69" s="56"/>
      <c r="Y69" s="56"/>
      <c r="Z69" s="56"/>
    </row>
    <row r="70" spans="1:26">
      <c r="A70" s="87"/>
      <c r="B70" s="56" t="s">
        <v>17</v>
      </c>
      <c r="C70" s="56">
        <v>9</v>
      </c>
      <c r="D70" s="56"/>
      <c r="E70" s="56">
        <v>10</v>
      </c>
      <c r="F70" s="56"/>
      <c r="G70" s="56"/>
      <c r="H70" s="56"/>
      <c r="I70" s="56"/>
      <c r="J70" s="56"/>
      <c r="K70" s="56"/>
      <c r="L70" s="56"/>
      <c r="M70" s="56"/>
      <c r="N70" s="369"/>
      <c r="O70" s="56"/>
      <c r="P70" s="56"/>
      <c r="Q70" s="56"/>
      <c r="R70" s="56"/>
      <c r="S70" s="56"/>
      <c r="T70" s="56"/>
      <c r="U70" s="56"/>
      <c r="V70" s="56"/>
      <c r="W70" s="56"/>
      <c r="X70" s="56"/>
      <c r="Y70" s="56"/>
      <c r="Z70" s="56"/>
    </row>
    <row r="71" spans="1:26">
      <c r="A71" s="87"/>
      <c r="B71" s="56" t="s">
        <v>34</v>
      </c>
      <c r="C71" s="56">
        <v>9</v>
      </c>
      <c r="D71" s="55"/>
      <c r="E71" s="56">
        <v>10</v>
      </c>
      <c r="F71" s="55"/>
      <c r="G71" s="55"/>
      <c r="H71" s="55"/>
      <c r="I71" s="55"/>
      <c r="J71" s="55"/>
      <c r="K71" s="55"/>
      <c r="L71" s="55"/>
      <c r="M71" s="55"/>
      <c r="N71" s="369"/>
      <c r="O71" s="56"/>
      <c r="P71" s="56"/>
      <c r="Q71" s="56"/>
      <c r="R71" s="56"/>
      <c r="S71" s="56"/>
      <c r="T71" s="56"/>
      <c r="U71" s="56"/>
      <c r="V71" s="56"/>
      <c r="W71" s="56"/>
      <c r="X71" s="56"/>
      <c r="Y71" s="56"/>
      <c r="Z71" s="56"/>
    </row>
    <row r="72" spans="1:26">
      <c r="A72" s="87"/>
      <c r="B72" s="56" t="s">
        <v>22</v>
      </c>
      <c r="C72" s="56">
        <v>10</v>
      </c>
      <c r="D72" s="55"/>
      <c r="E72" s="56">
        <v>10</v>
      </c>
      <c r="F72" s="55"/>
      <c r="G72" s="55"/>
      <c r="H72" s="55"/>
      <c r="I72" s="55"/>
      <c r="J72" s="55"/>
      <c r="K72" s="55"/>
      <c r="L72" s="55"/>
      <c r="M72" s="55"/>
      <c r="N72" s="369"/>
      <c r="O72" s="56"/>
      <c r="P72" s="56"/>
      <c r="Q72" s="56"/>
      <c r="R72" s="56"/>
      <c r="S72" s="56"/>
      <c r="T72" s="56"/>
      <c r="U72" s="56"/>
      <c r="V72" s="56"/>
      <c r="W72" s="56"/>
      <c r="X72" s="56"/>
      <c r="Y72" s="56"/>
      <c r="Z72" s="56"/>
    </row>
    <row r="73" spans="1:26">
      <c r="A73" s="87"/>
      <c r="B73" s="56" t="s">
        <v>30</v>
      </c>
      <c r="C73" s="56">
        <v>10</v>
      </c>
      <c r="D73" s="55"/>
      <c r="E73" s="56">
        <v>10</v>
      </c>
      <c r="F73" s="55"/>
      <c r="G73" s="55"/>
      <c r="H73" s="55"/>
      <c r="I73" s="55"/>
      <c r="J73" s="55"/>
      <c r="K73" s="55"/>
      <c r="L73" s="55"/>
      <c r="M73" s="55"/>
      <c r="N73" s="369"/>
      <c r="O73" s="56"/>
      <c r="P73" s="56"/>
      <c r="Q73" s="56"/>
      <c r="R73" s="56"/>
      <c r="S73" s="56"/>
      <c r="T73" s="56"/>
      <c r="U73" s="56"/>
      <c r="V73" s="56"/>
      <c r="W73" s="56"/>
      <c r="X73" s="56"/>
      <c r="Y73" s="56"/>
      <c r="Z73" s="56"/>
    </row>
    <row r="74" spans="1:26">
      <c r="A74" s="87"/>
      <c r="B74" s="56" t="s">
        <v>25</v>
      </c>
      <c r="C74" s="56">
        <v>11</v>
      </c>
      <c r="D74" s="56"/>
      <c r="E74" s="56">
        <v>10</v>
      </c>
      <c r="F74" s="55"/>
      <c r="G74" s="55"/>
      <c r="H74" s="55"/>
      <c r="I74" s="55"/>
      <c r="J74" s="56"/>
      <c r="K74" s="56"/>
      <c r="L74" s="56"/>
      <c r="M74" s="56"/>
      <c r="N74" s="369"/>
      <c r="O74" s="56"/>
      <c r="P74" s="56"/>
      <c r="Q74" s="56"/>
      <c r="R74" s="56"/>
      <c r="S74" s="56"/>
      <c r="T74" s="56"/>
      <c r="U74" s="56"/>
      <c r="V74" s="56"/>
      <c r="W74" s="56"/>
      <c r="X74" s="56"/>
      <c r="Y74" s="56"/>
      <c r="Z74" s="56"/>
    </row>
    <row r="75" spans="1:26">
      <c r="A75" s="87"/>
      <c r="B75" s="262" t="s">
        <v>26</v>
      </c>
      <c r="C75" s="369"/>
      <c r="D75" s="57">
        <v>12</v>
      </c>
      <c r="E75" s="56">
        <v>10</v>
      </c>
      <c r="F75" s="55"/>
      <c r="G75" s="55"/>
      <c r="H75" s="55"/>
      <c r="I75" s="55"/>
      <c r="J75" s="55"/>
      <c r="K75" s="56"/>
      <c r="L75" s="56"/>
      <c r="M75" s="56"/>
      <c r="N75" s="369"/>
      <c r="O75" s="56"/>
      <c r="P75" s="56"/>
      <c r="Q75" s="56"/>
      <c r="R75" s="56"/>
      <c r="S75" s="56"/>
      <c r="T75" s="56"/>
      <c r="U75" s="56"/>
      <c r="V75" s="56"/>
      <c r="W75" s="56"/>
      <c r="X75" s="56"/>
      <c r="Y75" s="56"/>
      <c r="Z75" s="56"/>
    </row>
    <row r="76" spans="1:26">
      <c r="A76" s="87"/>
      <c r="B76" s="56" t="s">
        <v>28</v>
      </c>
      <c r="C76" s="56">
        <v>15</v>
      </c>
      <c r="D76" s="58"/>
      <c r="E76" s="56">
        <v>10</v>
      </c>
      <c r="F76" s="58"/>
      <c r="G76" s="58"/>
      <c r="H76" s="58"/>
      <c r="I76" s="58"/>
      <c r="J76" s="58"/>
      <c r="K76" s="58"/>
      <c r="L76" s="58"/>
      <c r="M76" s="58"/>
      <c r="N76" s="369"/>
      <c r="O76" s="56"/>
      <c r="P76" s="56"/>
      <c r="Q76" s="56"/>
      <c r="R76" s="56"/>
      <c r="S76" s="56"/>
      <c r="T76" s="56"/>
      <c r="U76" s="56"/>
      <c r="V76" s="56"/>
      <c r="W76" s="56"/>
      <c r="X76" s="56"/>
      <c r="Y76" s="56"/>
      <c r="Z76" s="56"/>
    </row>
    <row r="77" spans="1:26">
      <c r="A77" s="87"/>
      <c r="B77" s="56" t="s">
        <v>8</v>
      </c>
      <c r="C77" s="56">
        <v>15</v>
      </c>
      <c r="D77" s="56"/>
      <c r="E77" s="56">
        <v>10</v>
      </c>
      <c r="F77" s="56"/>
      <c r="G77" s="56"/>
      <c r="H77" s="56"/>
      <c r="I77" s="56"/>
      <c r="J77" s="56"/>
      <c r="K77" s="56"/>
      <c r="L77" s="56"/>
      <c r="M77" s="56"/>
      <c r="N77" s="369"/>
      <c r="O77" s="57"/>
      <c r="P77" s="57"/>
      <c r="Q77" s="57"/>
      <c r="R77" s="57"/>
      <c r="S77" s="57"/>
      <c r="T77" s="57"/>
      <c r="U77" s="57"/>
      <c r="V77" s="57"/>
      <c r="W77" s="57"/>
      <c r="X77" s="57"/>
      <c r="Y77" s="57"/>
      <c r="Z77" s="57"/>
    </row>
    <row r="78" spans="1:26">
      <c r="A78" s="87"/>
      <c r="B78" s="56" t="s">
        <v>23</v>
      </c>
      <c r="C78" s="56">
        <v>16</v>
      </c>
      <c r="D78" s="56"/>
      <c r="E78" s="56">
        <v>10</v>
      </c>
      <c r="F78" s="55"/>
      <c r="G78" s="55"/>
      <c r="H78" s="55"/>
      <c r="I78" s="56"/>
      <c r="J78" s="56"/>
      <c r="K78" s="56"/>
      <c r="L78" s="56"/>
      <c r="M78" s="56"/>
      <c r="N78" s="369"/>
      <c r="O78" s="56"/>
      <c r="P78" s="56"/>
      <c r="Q78" s="56"/>
      <c r="R78" s="56"/>
      <c r="S78" s="56"/>
      <c r="T78" s="56"/>
      <c r="U78" s="56"/>
      <c r="V78" s="56"/>
      <c r="W78" s="56"/>
      <c r="X78" s="56"/>
      <c r="Y78" s="56"/>
      <c r="Z78" s="56"/>
    </row>
    <row r="79" spans="1:26">
      <c r="A79" s="87"/>
      <c r="B79" s="56" t="s">
        <v>16</v>
      </c>
      <c r="C79" s="56">
        <v>17</v>
      </c>
      <c r="D79" s="56"/>
      <c r="E79" s="56">
        <v>10</v>
      </c>
      <c r="F79" s="56"/>
      <c r="G79" s="56"/>
      <c r="H79" s="56"/>
      <c r="I79" s="56"/>
      <c r="J79" s="56"/>
      <c r="K79" s="56"/>
      <c r="L79" s="56"/>
      <c r="M79" s="56"/>
      <c r="N79" s="369"/>
      <c r="O79" s="56"/>
      <c r="P79" s="56"/>
      <c r="Q79" s="56"/>
      <c r="R79" s="56"/>
      <c r="S79" s="56"/>
      <c r="T79" s="56"/>
      <c r="U79" s="56"/>
      <c r="V79" s="56"/>
      <c r="W79" s="56"/>
      <c r="X79" s="56"/>
      <c r="Y79" s="56"/>
      <c r="Z79" s="56"/>
    </row>
    <row r="80" spans="1:26">
      <c r="A80" s="87"/>
      <c r="B80" s="56" t="s">
        <v>24</v>
      </c>
      <c r="C80" s="56">
        <v>23</v>
      </c>
      <c r="D80" s="56"/>
      <c r="E80" s="56">
        <v>10</v>
      </c>
      <c r="F80" s="55"/>
      <c r="G80" s="55"/>
      <c r="H80" s="55"/>
      <c r="I80" s="55"/>
      <c r="J80" s="55"/>
      <c r="K80" s="55"/>
      <c r="L80" s="55"/>
      <c r="M80" s="56"/>
      <c r="N80" s="369"/>
      <c r="O80" s="56"/>
      <c r="P80" s="56"/>
      <c r="Q80" s="56"/>
      <c r="R80" s="56"/>
      <c r="S80" s="56"/>
      <c r="T80" s="56"/>
      <c r="U80" s="56"/>
      <c r="V80" s="56"/>
      <c r="W80" s="56"/>
      <c r="X80" s="56"/>
      <c r="Y80" s="56"/>
      <c r="Z80" s="56"/>
    </row>
    <row r="81" spans="1:26">
      <c r="A81" s="87"/>
      <c r="B81" s="56" t="s">
        <v>15</v>
      </c>
      <c r="C81" s="56">
        <v>31</v>
      </c>
      <c r="D81" s="56"/>
      <c r="E81" s="56">
        <v>10</v>
      </c>
      <c r="F81" s="56"/>
      <c r="G81" s="56"/>
      <c r="H81" s="56"/>
      <c r="I81" s="56"/>
      <c r="J81" s="56"/>
      <c r="K81" s="56"/>
      <c r="L81" s="56"/>
      <c r="M81" s="56"/>
      <c r="N81" s="369"/>
      <c r="O81" s="56"/>
      <c r="P81" s="56"/>
      <c r="Q81" s="56"/>
      <c r="R81" s="56"/>
      <c r="S81" s="56"/>
      <c r="T81" s="56"/>
      <c r="U81" s="56"/>
      <c r="V81" s="56"/>
      <c r="W81" s="56"/>
      <c r="X81" s="56"/>
      <c r="Y81" s="56"/>
      <c r="Z81" s="56"/>
    </row>
    <row r="82" spans="1:26">
      <c r="A82" s="87"/>
      <c r="B82" s="83" t="s">
        <v>9</v>
      </c>
      <c r="C82" s="83">
        <v>10</v>
      </c>
      <c r="D82" s="56"/>
      <c r="E82" s="56"/>
      <c r="F82" s="56"/>
      <c r="G82" s="56"/>
      <c r="H82" s="56"/>
      <c r="I82" s="56"/>
      <c r="J82" s="56"/>
      <c r="K82" s="56"/>
      <c r="L82" s="56"/>
      <c r="M82" s="56"/>
      <c r="N82" s="369"/>
      <c r="O82" s="56"/>
      <c r="P82" s="56"/>
      <c r="Q82" s="56"/>
      <c r="R82" s="56"/>
      <c r="S82" s="56"/>
      <c r="T82" s="56"/>
      <c r="U82" s="56"/>
      <c r="V82" s="56"/>
      <c r="W82" s="56"/>
      <c r="X82" s="56"/>
      <c r="Y82" s="56"/>
      <c r="Z82" s="56"/>
    </row>
    <row r="83" spans="1:26">
      <c r="A83" s="369"/>
      <c r="B83" s="369"/>
      <c r="C83" s="369"/>
      <c r="D83" s="369"/>
      <c r="E83" s="369"/>
      <c r="F83" s="369"/>
      <c r="G83" s="369"/>
      <c r="H83" s="369"/>
      <c r="I83" s="369"/>
      <c r="J83" s="369"/>
      <c r="K83" s="369"/>
      <c r="L83" s="369"/>
      <c r="M83" s="369"/>
      <c r="N83" s="369"/>
      <c r="O83" s="56"/>
      <c r="P83" s="56"/>
      <c r="Q83" s="56"/>
      <c r="R83" s="56"/>
      <c r="S83" s="56"/>
      <c r="T83" s="56"/>
      <c r="U83" s="56"/>
      <c r="V83" s="56"/>
      <c r="W83" s="56"/>
      <c r="X83" s="56"/>
      <c r="Y83" s="56"/>
      <c r="Z83" s="56"/>
    </row>
    <row r="84" spans="1:26">
      <c r="A84" s="394" t="s">
        <v>514</v>
      </c>
      <c r="B84" s="394"/>
      <c r="C84" s="394"/>
      <c r="D84" s="394"/>
      <c r="E84" s="394"/>
      <c r="F84" s="394"/>
      <c r="G84" s="394"/>
      <c r="H84" s="369"/>
      <c r="I84" s="369"/>
      <c r="J84" s="369"/>
      <c r="K84" s="369"/>
      <c r="L84" s="369"/>
      <c r="M84" s="369"/>
      <c r="N84" s="369"/>
      <c r="O84" s="369"/>
      <c r="P84" s="369"/>
      <c r="Q84" s="369"/>
      <c r="R84" s="369"/>
      <c r="S84" s="369"/>
      <c r="T84" s="369"/>
      <c r="U84" s="369"/>
      <c r="V84" s="369"/>
      <c r="W84" s="369"/>
      <c r="X84" s="369"/>
      <c r="Y84" s="369"/>
      <c r="Z84" s="369"/>
    </row>
    <row r="85" spans="1:26" ht="36" customHeight="1">
      <c r="A85" s="394" t="s">
        <v>515</v>
      </c>
      <c r="B85" s="394"/>
      <c r="C85" s="394"/>
      <c r="D85" s="394"/>
      <c r="E85" s="394"/>
      <c r="F85" s="394"/>
      <c r="G85" s="394"/>
      <c r="H85" s="369"/>
      <c r="I85" s="369"/>
      <c r="J85" s="369"/>
      <c r="K85" s="369"/>
      <c r="L85" s="369"/>
      <c r="M85" s="369"/>
      <c r="N85" s="369"/>
      <c r="O85" s="369"/>
      <c r="P85" s="369"/>
      <c r="Q85" s="369"/>
      <c r="R85" s="369"/>
      <c r="S85" s="369"/>
      <c r="T85" s="369"/>
      <c r="U85" s="369"/>
      <c r="V85" s="369"/>
      <c r="W85" s="369"/>
      <c r="X85" s="369"/>
      <c r="Y85" s="369"/>
      <c r="Z85" s="369"/>
    </row>
    <row r="86" spans="1:26">
      <c r="A86" s="381"/>
      <c r="B86" s="381"/>
      <c r="C86" s="381"/>
      <c r="D86" s="381"/>
      <c r="E86" s="381"/>
      <c r="F86" s="381"/>
      <c r="G86" s="381"/>
      <c r="H86" s="369"/>
      <c r="I86" s="369"/>
      <c r="J86" s="369"/>
      <c r="K86" s="369"/>
      <c r="L86" s="369"/>
      <c r="M86" s="369"/>
      <c r="N86" s="369"/>
      <c r="O86" s="369"/>
      <c r="P86" s="369"/>
      <c r="Q86" s="369"/>
      <c r="R86" s="369"/>
      <c r="S86" s="369"/>
      <c r="T86" s="369"/>
      <c r="U86" s="369"/>
      <c r="V86" s="369"/>
      <c r="W86" s="369"/>
      <c r="X86" s="369"/>
      <c r="Y86" s="369"/>
      <c r="Z86" s="369"/>
    </row>
    <row r="87" spans="1:26" s="75" customFormat="1">
      <c r="A87" s="390" t="s">
        <v>516</v>
      </c>
      <c r="B87" s="390"/>
      <c r="C87" s="390"/>
      <c r="D87" s="390"/>
      <c r="E87" s="390"/>
      <c r="F87" s="390"/>
      <c r="G87" s="390"/>
      <c r="H87" s="390"/>
      <c r="I87" s="390"/>
      <c r="J87" s="363"/>
      <c r="K87" s="363"/>
      <c r="L87" s="363"/>
      <c r="M87" s="363"/>
      <c r="N87" s="363"/>
      <c r="O87" s="363"/>
      <c r="P87" s="363"/>
      <c r="Q87" s="363"/>
      <c r="R87" s="363"/>
      <c r="S87" s="363"/>
      <c r="T87" s="363"/>
      <c r="U87" s="363"/>
      <c r="V87" s="363"/>
      <c r="W87" s="363"/>
      <c r="X87" s="363"/>
      <c r="Y87" s="363"/>
      <c r="Z87" s="363"/>
    </row>
    <row r="88" spans="1:26">
      <c r="A88" s="369"/>
      <c r="B88" s="369"/>
      <c r="C88" s="369"/>
      <c r="D88" s="369"/>
      <c r="E88" s="369"/>
      <c r="F88" s="369"/>
      <c r="G88" s="369"/>
      <c r="H88" s="369"/>
      <c r="I88" s="369"/>
      <c r="J88" s="362"/>
      <c r="K88" s="362"/>
      <c r="L88" s="5"/>
      <c r="M88" s="5"/>
      <c r="N88" s="5"/>
      <c r="O88" s="5"/>
      <c r="P88" s="362"/>
      <c r="Q88" s="362"/>
      <c r="R88" s="362"/>
      <c r="S88" s="362"/>
      <c r="T88" s="362"/>
      <c r="U88" s="369"/>
      <c r="V88" s="369"/>
      <c r="W88" s="369"/>
      <c r="X88" s="369"/>
      <c r="Y88" s="369"/>
      <c r="Z88" s="369"/>
    </row>
    <row r="89" spans="1:26" ht="24">
      <c r="A89" s="369"/>
      <c r="B89" s="1"/>
      <c r="C89" s="73" t="s">
        <v>517</v>
      </c>
      <c r="D89" s="73" t="s">
        <v>9</v>
      </c>
      <c r="E89" s="73"/>
      <c r="F89" s="1"/>
      <c r="G89" s="369"/>
      <c r="H89" s="369"/>
      <c r="I89" s="369"/>
      <c r="J89" s="369"/>
      <c r="K89" s="369"/>
      <c r="L89" s="11"/>
      <c r="M89" s="11"/>
      <c r="N89" s="11"/>
      <c r="O89" s="11"/>
      <c r="P89" s="369"/>
      <c r="Q89" s="369"/>
      <c r="R89" s="369"/>
      <c r="S89" s="369"/>
      <c r="T89" s="369"/>
      <c r="U89" s="369"/>
      <c r="V89" s="369"/>
      <c r="W89" s="369"/>
      <c r="X89" s="369"/>
      <c r="Y89" s="369"/>
      <c r="Z89" s="369"/>
    </row>
    <row r="90" spans="1:26">
      <c r="A90" s="369"/>
      <c r="B90" s="277">
        <v>2012</v>
      </c>
      <c r="C90" s="56">
        <v>20</v>
      </c>
      <c r="D90" s="352">
        <v>15</v>
      </c>
      <c r="E90" s="56"/>
      <c r="F90" s="57"/>
      <c r="G90" s="57"/>
      <c r="H90" s="369"/>
      <c r="I90" s="369"/>
      <c r="J90" s="369"/>
      <c r="K90" s="369"/>
      <c r="L90" s="11"/>
      <c r="M90" s="11"/>
      <c r="N90" s="11"/>
      <c r="O90" s="11"/>
      <c r="P90" s="369"/>
      <c r="Q90" s="369"/>
      <c r="R90" s="369"/>
      <c r="S90" s="369"/>
      <c r="T90" s="369"/>
      <c r="U90" s="369"/>
      <c r="V90" s="369"/>
      <c r="W90" s="369"/>
      <c r="X90" s="369"/>
      <c r="Y90" s="369"/>
      <c r="Z90" s="369"/>
    </row>
    <row r="91" spans="1:26">
      <c r="A91" s="369"/>
      <c r="B91" s="277">
        <v>2013</v>
      </c>
      <c r="C91" s="56">
        <v>17</v>
      </c>
      <c r="D91" s="353">
        <v>12</v>
      </c>
      <c r="E91" s="56"/>
      <c r="F91" s="1"/>
      <c r="G91" s="369"/>
      <c r="H91" s="369"/>
      <c r="I91" s="369"/>
      <c r="J91" s="369"/>
      <c r="K91" s="369"/>
      <c r="L91" s="11"/>
      <c r="M91" s="11"/>
      <c r="N91" s="11"/>
      <c r="O91" s="11"/>
      <c r="P91" s="369"/>
      <c r="Q91" s="369"/>
      <c r="R91" s="369"/>
      <c r="S91" s="369"/>
      <c r="T91" s="369"/>
      <c r="U91" s="369"/>
      <c r="V91" s="369"/>
      <c r="W91" s="369"/>
      <c r="X91" s="369"/>
      <c r="Y91" s="369"/>
      <c r="Z91" s="369"/>
    </row>
    <row r="92" spans="1:26">
      <c r="A92" s="369"/>
      <c r="B92" s="277">
        <v>2014</v>
      </c>
      <c r="C92" s="56">
        <v>16</v>
      </c>
      <c r="D92" s="353">
        <v>12</v>
      </c>
      <c r="E92" s="56"/>
      <c r="F92" s="1"/>
      <c r="G92" s="369"/>
      <c r="H92" s="369"/>
      <c r="I92" s="369"/>
      <c r="J92" s="369"/>
      <c r="K92" s="369"/>
      <c r="L92" s="11"/>
      <c r="M92" s="11"/>
      <c r="N92" s="11"/>
      <c r="O92" s="11"/>
      <c r="P92" s="369"/>
      <c r="Q92" s="369"/>
      <c r="R92" s="369"/>
      <c r="S92" s="369"/>
      <c r="T92" s="369"/>
      <c r="U92" s="369"/>
      <c r="V92" s="369"/>
      <c r="W92" s="369"/>
      <c r="X92" s="369"/>
      <c r="Y92" s="369"/>
      <c r="Z92" s="369"/>
    </row>
    <row r="93" spans="1:26">
      <c r="A93" s="369"/>
      <c r="B93" s="277">
        <v>2015</v>
      </c>
      <c r="C93" s="56">
        <v>12</v>
      </c>
      <c r="D93" s="354">
        <v>11</v>
      </c>
      <c r="E93" s="56"/>
      <c r="F93" s="1"/>
      <c r="G93" s="369"/>
      <c r="H93" s="369"/>
      <c r="I93" s="369"/>
      <c r="J93" s="369"/>
      <c r="K93" s="369"/>
      <c r="L93" s="11"/>
      <c r="M93" s="11"/>
      <c r="N93" s="11"/>
      <c r="O93" s="11"/>
      <c r="P93" s="369"/>
      <c r="Q93" s="369"/>
      <c r="R93" s="369"/>
      <c r="S93" s="369"/>
      <c r="T93" s="369"/>
      <c r="U93" s="369"/>
      <c r="V93" s="369"/>
      <c r="W93" s="369"/>
      <c r="X93" s="369"/>
      <c r="Y93" s="369"/>
      <c r="Z93" s="369"/>
    </row>
    <row r="94" spans="1:26">
      <c r="A94" s="369"/>
      <c r="B94" s="277">
        <v>2016</v>
      </c>
      <c r="C94" s="56">
        <v>12</v>
      </c>
      <c r="D94" s="353">
        <v>10</v>
      </c>
      <c r="E94" s="56"/>
      <c r="F94" s="1"/>
      <c r="G94" s="369"/>
      <c r="H94" s="369"/>
      <c r="I94" s="369"/>
      <c r="J94" s="369"/>
      <c r="K94" s="369"/>
      <c r="L94" s="11"/>
      <c r="M94" s="11"/>
      <c r="N94" s="11"/>
      <c r="O94" s="11"/>
      <c r="P94" s="369"/>
      <c r="Q94" s="369"/>
      <c r="R94" s="369"/>
      <c r="S94" s="369"/>
      <c r="T94" s="369"/>
      <c r="U94" s="369"/>
      <c r="V94" s="369"/>
      <c r="W94" s="369"/>
      <c r="X94" s="369"/>
      <c r="Y94" s="369"/>
      <c r="Z94" s="369"/>
    </row>
    <row r="96" spans="1:26">
      <c r="A96" s="394" t="s">
        <v>514</v>
      </c>
      <c r="B96" s="394"/>
      <c r="C96" s="394"/>
      <c r="D96" s="394"/>
      <c r="E96" s="394"/>
      <c r="F96" s="394"/>
      <c r="G96" s="394"/>
      <c r="H96" s="369"/>
      <c r="I96" s="369"/>
      <c r="J96" s="369"/>
      <c r="K96" s="369"/>
      <c r="L96" s="369"/>
      <c r="M96" s="369"/>
      <c r="N96" s="369"/>
      <c r="O96" s="369"/>
      <c r="P96" s="369"/>
      <c r="Q96" s="369"/>
      <c r="R96" s="369"/>
      <c r="S96" s="369"/>
      <c r="T96" s="369"/>
      <c r="U96" s="369"/>
      <c r="V96" s="369"/>
      <c r="W96" s="369"/>
      <c r="X96" s="369"/>
      <c r="Y96" s="369"/>
      <c r="Z96" s="369"/>
    </row>
    <row r="97" spans="1:26" ht="36" customHeight="1">
      <c r="A97" s="394" t="s">
        <v>518</v>
      </c>
      <c r="B97" s="394"/>
      <c r="C97" s="394"/>
      <c r="D97" s="394"/>
      <c r="E97" s="394"/>
      <c r="F97" s="394"/>
      <c r="G97" s="394"/>
      <c r="H97" s="369"/>
      <c r="I97" s="369"/>
      <c r="J97" s="369"/>
      <c r="K97" s="369"/>
      <c r="L97" s="369"/>
      <c r="M97" s="369"/>
      <c r="N97" s="369"/>
      <c r="O97" s="369"/>
      <c r="P97" s="369"/>
      <c r="Q97" s="369"/>
      <c r="R97" s="369"/>
      <c r="S97" s="369"/>
      <c r="T97" s="369"/>
      <c r="U97" s="369"/>
      <c r="V97" s="369"/>
      <c r="W97" s="369"/>
      <c r="X97" s="369"/>
      <c r="Y97" s="369"/>
      <c r="Z97" s="369"/>
    </row>
    <row r="98" spans="1:26">
      <c r="A98" s="369"/>
      <c r="B98" s="369"/>
      <c r="C98" s="369"/>
      <c r="D98" s="369"/>
      <c r="E98" s="369"/>
      <c r="F98" s="369"/>
      <c r="G98" s="369"/>
      <c r="H98" s="369"/>
      <c r="I98" s="369"/>
      <c r="J98" s="369"/>
      <c r="K98" s="369"/>
      <c r="L98" s="369"/>
      <c r="M98" s="369"/>
      <c r="N98" s="369"/>
      <c r="O98" s="369"/>
      <c r="P98" s="369"/>
      <c r="Q98" s="369"/>
      <c r="R98" s="369"/>
      <c r="S98" s="369"/>
      <c r="T98" s="369"/>
      <c r="U98" s="369"/>
      <c r="V98" s="369"/>
      <c r="W98" s="369"/>
      <c r="X98" s="369"/>
      <c r="Y98" s="369"/>
      <c r="Z98" s="369"/>
    </row>
    <row r="99" spans="1:26">
      <c r="A99" s="369"/>
      <c r="B99" s="369"/>
      <c r="C99" s="369"/>
      <c r="D99" s="369"/>
      <c r="E99" s="369"/>
      <c r="F99" s="369"/>
      <c r="G99" s="369"/>
      <c r="H99" s="369"/>
      <c r="I99" s="369"/>
      <c r="J99" s="369"/>
      <c r="K99" s="369"/>
      <c r="L99" s="369"/>
      <c r="M99" s="369"/>
      <c r="N99" s="369"/>
      <c r="O99" s="369"/>
      <c r="P99" s="369"/>
      <c r="Q99" s="369"/>
      <c r="R99" s="369"/>
      <c r="S99" s="369"/>
      <c r="T99" s="369"/>
      <c r="U99" s="369"/>
      <c r="V99" s="369"/>
      <c r="W99" s="369"/>
      <c r="X99" s="369"/>
      <c r="Y99" s="369"/>
      <c r="Z99" s="369"/>
    </row>
    <row r="100" spans="1:26" s="75" customFormat="1">
      <c r="A100" s="390" t="s">
        <v>519</v>
      </c>
      <c r="B100" s="390"/>
      <c r="C100" s="390"/>
      <c r="D100" s="390"/>
      <c r="E100" s="390"/>
      <c r="F100" s="390"/>
      <c r="G100" s="390"/>
      <c r="H100" s="390"/>
      <c r="I100" s="363"/>
      <c r="J100" s="363"/>
      <c r="K100" s="363"/>
      <c r="L100" s="363"/>
      <c r="M100" s="363"/>
      <c r="N100" s="363"/>
      <c r="O100" s="363"/>
      <c r="P100" s="363"/>
      <c r="Q100" s="363"/>
      <c r="R100" s="363"/>
      <c r="S100" s="363"/>
      <c r="T100" s="363"/>
      <c r="U100" s="363"/>
      <c r="V100" s="363"/>
      <c r="W100" s="363"/>
      <c r="X100" s="363"/>
      <c r="Y100" s="363"/>
      <c r="Z100" s="363"/>
    </row>
    <row r="101" spans="1:26">
      <c r="A101" s="369"/>
      <c r="B101" s="369"/>
      <c r="C101" s="369"/>
      <c r="D101" s="369"/>
      <c r="E101" s="369"/>
      <c r="F101" s="369"/>
      <c r="G101" s="369"/>
      <c r="H101" s="369"/>
      <c r="I101" s="369"/>
      <c r="J101" s="369"/>
      <c r="K101" s="369"/>
      <c r="L101" s="369"/>
      <c r="M101" s="369"/>
      <c r="N101" s="369"/>
      <c r="O101" s="369"/>
      <c r="P101" s="369"/>
      <c r="Q101" s="369"/>
      <c r="R101" s="369"/>
      <c r="S101" s="369"/>
      <c r="T101" s="369"/>
      <c r="U101" s="369"/>
      <c r="V101" s="369"/>
      <c r="W101" s="369"/>
      <c r="X101" s="369"/>
      <c r="Y101" s="369"/>
      <c r="Z101" s="369"/>
    </row>
    <row r="102" spans="1:26" ht="36">
      <c r="A102" s="369"/>
      <c r="B102" s="59"/>
      <c r="C102" s="99" t="s">
        <v>123</v>
      </c>
      <c r="D102" s="99" t="s">
        <v>14</v>
      </c>
      <c r="E102" s="99" t="s">
        <v>520</v>
      </c>
      <c r="F102" s="369"/>
      <c r="G102" s="369"/>
      <c r="H102" s="369"/>
      <c r="I102" s="369"/>
      <c r="J102" s="369"/>
      <c r="K102" s="369"/>
      <c r="L102" s="369"/>
      <c r="M102" s="369"/>
      <c r="N102" s="369"/>
      <c r="O102" s="369"/>
      <c r="P102" s="369"/>
      <c r="Q102" s="369"/>
      <c r="R102" s="369"/>
      <c r="S102" s="369"/>
      <c r="T102" s="369"/>
      <c r="U102" s="369"/>
      <c r="V102" s="369"/>
      <c r="W102" s="369"/>
      <c r="X102" s="369"/>
      <c r="Y102" s="369"/>
      <c r="Z102" s="369"/>
    </row>
    <row r="103" spans="1:26">
      <c r="A103" s="369"/>
      <c r="B103" s="66" t="s">
        <v>34</v>
      </c>
      <c r="C103" s="65">
        <v>3.8</v>
      </c>
      <c r="D103" s="65"/>
      <c r="E103" s="65">
        <v>4.0999999999999996</v>
      </c>
      <c r="F103" s="96"/>
      <c r="G103" s="369"/>
      <c r="H103" s="96"/>
      <c r="I103" s="96"/>
      <c r="J103" s="96"/>
      <c r="K103" s="96"/>
      <c r="L103" s="96"/>
      <c r="M103" s="97"/>
      <c r="N103" s="369"/>
      <c r="O103" s="369"/>
      <c r="P103" s="369"/>
      <c r="Q103" s="369"/>
      <c r="R103" s="369"/>
      <c r="S103" s="369"/>
      <c r="T103" s="369"/>
      <c r="U103" s="369"/>
      <c r="V103" s="369"/>
      <c r="W103" s="369"/>
      <c r="X103" s="369"/>
      <c r="Y103" s="369"/>
      <c r="Z103" s="369"/>
    </row>
    <row r="104" spans="1:26">
      <c r="A104" s="369"/>
      <c r="B104" s="66" t="s">
        <v>31</v>
      </c>
      <c r="C104" s="65">
        <v>4</v>
      </c>
      <c r="D104" s="65"/>
      <c r="E104" s="65">
        <v>4.0999999999999996</v>
      </c>
      <c r="F104" s="96"/>
      <c r="G104" s="369"/>
      <c r="H104" s="98"/>
      <c r="I104" s="96"/>
      <c r="J104" s="96"/>
      <c r="K104" s="96"/>
      <c r="L104" s="96"/>
      <c r="M104" s="97"/>
      <c r="N104" s="369"/>
      <c r="O104" s="369"/>
      <c r="P104" s="369"/>
      <c r="Q104" s="369"/>
      <c r="R104" s="369"/>
      <c r="S104" s="369"/>
      <c r="T104" s="369"/>
      <c r="U104" s="369"/>
      <c r="V104" s="369"/>
      <c r="W104" s="369"/>
      <c r="X104" s="369"/>
      <c r="Y104" s="369"/>
      <c r="Z104" s="369"/>
    </row>
    <row r="105" spans="1:26">
      <c r="A105" s="369"/>
      <c r="B105" s="66" t="s">
        <v>8</v>
      </c>
      <c r="C105" s="65">
        <v>5.6</v>
      </c>
      <c r="D105" s="65"/>
      <c r="E105" s="65">
        <v>4.0999999999999996</v>
      </c>
      <c r="F105" s="96"/>
      <c r="G105" s="369"/>
      <c r="H105" s="98"/>
      <c r="I105" s="96"/>
      <c r="J105" s="96"/>
      <c r="K105" s="96"/>
      <c r="L105" s="96"/>
      <c r="M105" s="97"/>
      <c r="N105" s="369"/>
      <c r="O105" s="369"/>
      <c r="P105" s="369"/>
      <c r="Q105" s="369"/>
      <c r="R105" s="369"/>
      <c r="S105" s="369"/>
      <c r="T105" s="369"/>
      <c r="U105" s="369"/>
      <c r="V105" s="369"/>
      <c r="W105" s="369"/>
      <c r="X105" s="369"/>
      <c r="Y105" s="369"/>
      <c r="Z105" s="369"/>
    </row>
    <row r="106" spans="1:26">
      <c r="A106" s="369"/>
      <c r="B106" s="66" t="s">
        <v>28</v>
      </c>
      <c r="C106" s="65">
        <v>6.1</v>
      </c>
      <c r="D106" s="65"/>
      <c r="E106" s="65">
        <v>4.0999999999999996</v>
      </c>
      <c r="F106" s="96"/>
      <c r="G106" s="369"/>
      <c r="H106" s="98"/>
      <c r="I106" s="96"/>
      <c r="J106" s="96"/>
      <c r="K106" s="96"/>
      <c r="L106" s="96"/>
      <c r="M106" s="97"/>
      <c r="N106" s="369"/>
      <c r="O106" s="369"/>
      <c r="P106" s="369"/>
      <c r="Q106" s="369"/>
      <c r="R106" s="369"/>
      <c r="S106" s="369"/>
      <c r="T106" s="369"/>
      <c r="U106" s="369"/>
      <c r="V106" s="369"/>
      <c r="W106" s="369"/>
      <c r="X106" s="369"/>
      <c r="Y106" s="369"/>
      <c r="Z106" s="369"/>
    </row>
    <row r="107" spans="1:26">
      <c r="A107" s="369"/>
      <c r="B107" s="66" t="s">
        <v>24</v>
      </c>
      <c r="C107" s="65">
        <v>7.6</v>
      </c>
      <c r="D107" s="65"/>
      <c r="E107" s="65">
        <v>4.0999999999999996</v>
      </c>
      <c r="F107" s="96"/>
      <c r="G107" s="369"/>
      <c r="H107" s="98"/>
      <c r="I107" s="96"/>
      <c r="J107" s="96"/>
      <c r="K107" s="96"/>
      <c r="L107" s="96"/>
      <c r="M107" s="97"/>
      <c r="N107" s="369"/>
      <c r="O107" s="369"/>
      <c r="P107" s="369"/>
      <c r="Q107" s="369"/>
      <c r="R107" s="369"/>
      <c r="S107" s="369"/>
      <c r="T107" s="369"/>
      <c r="U107" s="369"/>
      <c r="V107" s="369"/>
      <c r="W107" s="369"/>
      <c r="X107" s="369"/>
      <c r="Y107" s="369"/>
      <c r="Z107" s="369"/>
    </row>
    <row r="108" spans="1:26">
      <c r="A108" s="369"/>
      <c r="B108" s="66" t="s">
        <v>30</v>
      </c>
      <c r="C108" s="65">
        <v>13.7</v>
      </c>
      <c r="D108" s="65"/>
      <c r="E108" s="65">
        <v>4.0999999999999996</v>
      </c>
      <c r="F108" s="96"/>
      <c r="G108" s="369"/>
      <c r="H108" s="98"/>
      <c r="I108" s="96"/>
      <c r="J108" s="96"/>
      <c r="K108" s="96"/>
      <c r="L108" s="96"/>
      <c r="M108" s="97"/>
      <c r="N108" s="369"/>
      <c r="O108" s="369"/>
      <c r="P108" s="369"/>
      <c r="Q108" s="369"/>
      <c r="R108" s="369"/>
      <c r="S108" s="369"/>
      <c r="T108" s="369"/>
      <c r="U108" s="369"/>
      <c r="V108" s="369"/>
      <c r="W108" s="369"/>
      <c r="X108" s="369"/>
      <c r="Y108" s="369"/>
      <c r="Z108" s="369"/>
    </row>
    <row r="109" spans="1:26">
      <c r="A109" s="369"/>
      <c r="B109" s="67" t="s">
        <v>26</v>
      </c>
      <c r="C109" s="369"/>
      <c r="D109" s="68" t="s">
        <v>216</v>
      </c>
      <c r="E109" s="65">
        <v>4.0999999999999996</v>
      </c>
      <c r="F109" s="96"/>
      <c r="G109" s="369"/>
      <c r="H109" s="98"/>
      <c r="I109" s="96"/>
      <c r="J109" s="96"/>
      <c r="K109" s="96"/>
      <c r="L109" s="96"/>
      <c r="M109" s="97"/>
      <c r="N109" s="369"/>
      <c r="O109" s="369"/>
      <c r="P109" s="369"/>
      <c r="Q109" s="369"/>
      <c r="R109" s="369"/>
      <c r="S109" s="369"/>
      <c r="T109" s="369"/>
      <c r="U109" s="369"/>
      <c r="V109" s="369"/>
      <c r="W109" s="369"/>
      <c r="X109" s="369"/>
      <c r="Y109" s="369"/>
      <c r="Z109" s="369"/>
    </row>
    <row r="110" spans="1:26">
      <c r="A110" s="369"/>
      <c r="B110" s="66" t="s">
        <v>32</v>
      </c>
      <c r="C110" s="65" t="s">
        <v>216</v>
      </c>
      <c r="D110" s="65"/>
      <c r="E110" s="65">
        <v>4.0999999999999996</v>
      </c>
      <c r="F110" s="96"/>
      <c r="G110" s="369"/>
      <c r="H110" s="98"/>
      <c r="I110" s="96"/>
      <c r="J110" s="96"/>
      <c r="K110" s="96"/>
      <c r="L110" s="96"/>
      <c r="M110" s="97"/>
      <c r="N110" s="369"/>
      <c r="O110" s="369"/>
      <c r="P110" s="369"/>
      <c r="Q110" s="369"/>
      <c r="R110" s="369"/>
      <c r="S110" s="369"/>
      <c r="T110" s="369"/>
      <c r="U110" s="369"/>
      <c r="V110" s="369"/>
      <c r="W110" s="369"/>
      <c r="X110" s="369"/>
      <c r="Y110" s="369"/>
      <c r="Z110" s="369"/>
    </row>
    <row r="111" spans="1:26">
      <c r="A111" s="369"/>
      <c r="B111" s="66" t="s">
        <v>22</v>
      </c>
      <c r="C111" s="65" t="s">
        <v>216</v>
      </c>
      <c r="D111" s="65"/>
      <c r="E111" s="65">
        <v>4.0999999999999996</v>
      </c>
      <c r="F111" s="96"/>
      <c r="G111" s="369"/>
      <c r="H111" s="98"/>
      <c r="I111" s="96"/>
      <c r="J111" s="96"/>
      <c r="K111" s="96"/>
      <c r="L111" s="96"/>
      <c r="M111" s="97"/>
      <c r="N111" s="369"/>
      <c r="O111" s="369"/>
      <c r="P111" s="369"/>
      <c r="Q111" s="369"/>
      <c r="R111" s="369"/>
      <c r="S111" s="369"/>
      <c r="T111" s="369"/>
      <c r="U111" s="369"/>
      <c r="V111" s="369"/>
      <c r="W111" s="369"/>
      <c r="X111" s="369"/>
      <c r="Y111" s="369"/>
      <c r="Z111" s="369"/>
    </row>
    <row r="112" spans="1:26">
      <c r="A112" s="369"/>
      <c r="B112" s="66" t="s">
        <v>15</v>
      </c>
      <c r="C112" s="65" t="s">
        <v>216</v>
      </c>
      <c r="D112" s="65"/>
      <c r="E112" s="65">
        <v>4.0999999999999996</v>
      </c>
      <c r="F112" s="96"/>
      <c r="G112" s="369"/>
      <c r="H112" s="98"/>
      <c r="I112" s="96"/>
      <c r="J112" s="96"/>
      <c r="K112" s="96"/>
      <c r="L112" s="96"/>
      <c r="M112" s="97"/>
      <c r="N112" s="369"/>
      <c r="O112" s="369"/>
      <c r="P112" s="369"/>
      <c r="Q112" s="369"/>
      <c r="R112" s="369"/>
      <c r="S112" s="369"/>
      <c r="T112" s="369"/>
      <c r="U112" s="369"/>
      <c r="V112" s="369"/>
      <c r="W112" s="369"/>
      <c r="X112" s="369"/>
      <c r="Y112" s="369"/>
      <c r="Z112" s="369"/>
    </row>
    <row r="113" spans="1:26">
      <c r="A113" s="369"/>
      <c r="B113" s="66" t="s">
        <v>23</v>
      </c>
      <c r="C113" s="65" t="s">
        <v>216</v>
      </c>
      <c r="D113" s="65"/>
      <c r="E113" s="65">
        <v>4.0999999999999996</v>
      </c>
      <c r="F113" s="96"/>
      <c r="G113" s="369"/>
      <c r="H113" s="98"/>
      <c r="I113" s="96"/>
      <c r="J113" s="96"/>
      <c r="K113" s="96"/>
      <c r="L113" s="96"/>
      <c r="M113" s="97"/>
      <c r="N113" s="369"/>
      <c r="O113" s="369"/>
      <c r="P113" s="369"/>
      <c r="Q113" s="369"/>
      <c r="R113" s="369"/>
      <c r="S113" s="369"/>
      <c r="T113" s="369"/>
      <c r="U113" s="369"/>
      <c r="V113" s="369"/>
      <c r="W113" s="369"/>
      <c r="X113" s="369"/>
      <c r="Y113" s="369"/>
      <c r="Z113" s="369"/>
    </row>
    <row r="114" spans="1:26">
      <c r="A114" s="369"/>
      <c r="B114" s="66" t="s">
        <v>17</v>
      </c>
      <c r="C114" s="65" t="s">
        <v>216</v>
      </c>
      <c r="D114" s="65"/>
      <c r="E114" s="65">
        <v>4.0999999999999996</v>
      </c>
      <c r="F114" s="96"/>
      <c r="G114" s="369"/>
      <c r="H114" s="98"/>
      <c r="I114" s="96"/>
      <c r="J114" s="96"/>
      <c r="K114" s="96"/>
      <c r="L114" s="96"/>
      <c r="M114" s="97"/>
      <c r="N114" s="369"/>
      <c r="O114" s="369"/>
      <c r="P114" s="369"/>
      <c r="Q114" s="369"/>
      <c r="R114" s="369"/>
      <c r="S114" s="369"/>
      <c r="T114" s="369"/>
      <c r="U114" s="369"/>
      <c r="V114" s="369"/>
      <c r="W114" s="369"/>
      <c r="X114" s="369"/>
      <c r="Y114" s="369"/>
      <c r="Z114" s="369"/>
    </row>
    <row r="115" spans="1:26">
      <c r="A115" s="369"/>
      <c r="B115" s="66" t="s">
        <v>20</v>
      </c>
      <c r="C115" s="65" t="s">
        <v>216</v>
      </c>
      <c r="D115" s="65"/>
      <c r="E115" s="65">
        <v>4.0999999999999996</v>
      </c>
      <c r="F115" s="96"/>
      <c r="G115" s="369"/>
      <c r="H115" s="98"/>
      <c r="I115" s="96"/>
      <c r="J115" s="96"/>
      <c r="K115" s="96"/>
      <c r="L115" s="96"/>
      <c r="M115" s="97"/>
      <c r="N115" s="369"/>
      <c r="O115" s="369"/>
      <c r="P115" s="369"/>
      <c r="Q115" s="369"/>
      <c r="R115" s="369"/>
      <c r="S115" s="369"/>
      <c r="T115" s="369"/>
      <c r="U115" s="369"/>
      <c r="V115" s="369"/>
      <c r="W115" s="369"/>
      <c r="X115" s="369"/>
      <c r="Y115" s="369"/>
      <c r="Z115" s="369"/>
    </row>
    <row r="116" spans="1:26">
      <c r="A116" s="369"/>
      <c r="B116" s="66" t="s">
        <v>33</v>
      </c>
      <c r="C116" s="65" t="s">
        <v>216</v>
      </c>
      <c r="D116" s="65"/>
      <c r="E116" s="65">
        <v>4.0999999999999996</v>
      </c>
      <c r="F116" s="96"/>
      <c r="G116" s="369"/>
      <c r="H116" s="98"/>
      <c r="I116" s="96"/>
      <c r="J116" s="96"/>
      <c r="K116" s="96"/>
      <c r="L116" s="96"/>
      <c r="M116" s="97"/>
      <c r="N116" s="369"/>
      <c r="O116" s="369"/>
      <c r="P116" s="369"/>
      <c r="Q116" s="369"/>
      <c r="R116" s="369"/>
      <c r="S116" s="369"/>
      <c r="T116" s="369"/>
      <c r="U116" s="369"/>
      <c r="V116" s="369"/>
      <c r="W116" s="369"/>
      <c r="X116" s="369"/>
      <c r="Y116" s="369"/>
      <c r="Z116" s="369"/>
    </row>
    <row r="117" spans="1:26">
      <c r="A117" s="369"/>
      <c r="B117" s="66" t="s">
        <v>25</v>
      </c>
      <c r="C117" s="65" t="s">
        <v>216</v>
      </c>
      <c r="D117" s="65"/>
      <c r="E117" s="65">
        <v>4.0999999999999996</v>
      </c>
      <c r="F117" s="96"/>
      <c r="G117" s="369"/>
      <c r="H117" s="98"/>
      <c r="I117" s="96"/>
      <c r="J117" s="96"/>
      <c r="K117" s="96"/>
      <c r="L117" s="96"/>
      <c r="M117" s="97"/>
      <c r="N117" s="369"/>
      <c r="O117" s="369"/>
      <c r="P117" s="369"/>
      <c r="Q117" s="369"/>
      <c r="R117" s="369"/>
      <c r="S117" s="369"/>
      <c r="T117" s="369"/>
      <c r="U117" s="369"/>
      <c r="V117" s="369"/>
      <c r="W117" s="369"/>
      <c r="X117" s="369"/>
      <c r="Y117" s="369"/>
      <c r="Z117" s="369"/>
    </row>
    <row r="118" spans="1:26">
      <c r="A118" s="369"/>
      <c r="B118" s="66" t="s">
        <v>27</v>
      </c>
      <c r="C118" s="65" t="s">
        <v>216</v>
      </c>
      <c r="D118" s="65"/>
      <c r="E118" s="65">
        <v>4.0999999999999996</v>
      </c>
      <c r="F118" s="96"/>
      <c r="G118" s="369"/>
      <c r="H118" s="98"/>
      <c r="I118" s="96"/>
      <c r="J118" s="96"/>
      <c r="K118" s="96"/>
      <c r="L118" s="96"/>
      <c r="M118" s="97"/>
      <c r="N118" s="369"/>
      <c r="O118" s="369"/>
      <c r="P118" s="369"/>
      <c r="Q118" s="369"/>
      <c r="R118" s="369"/>
      <c r="S118" s="369"/>
      <c r="T118" s="369"/>
      <c r="U118" s="369"/>
      <c r="V118" s="369"/>
      <c r="W118" s="369"/>
      <c r="X118" s="369"/>
      <c r="Y118" s="369"/>
      <c r="Z118" s="369"/>
    </row>
    <row r="119" spans="1:26">
      <c r="A119" s="369"/>
      <c r="B119" s="66" t="s">
        <v>19</v>
      </c>
      <c r="C119" s="65" t="s">
        <v>216</v>
      </c>
      <c r="D119" s="65"/>
      <c r="E119" s="65">
        <v>4.0999999999999996</v>
      </c>
      <c r="F119" s="96"/>
      <c r="G119" s="369"/>
      <c r="H119" s="98"/>
      <c r="I119" s="96"/>
      <c r="J119" s="96"/>
      <c r="K119" s="96"/>
      <c r="L119" s="96"/>
      <c r="M119" s="97"/>
      <c r="N119" s="369"/>
      <c r="O119" s="369"/>
      <c r="P119" s="369"/>
      <c r="Q119" s="369"/>
      <c r="R119" s="369"/>
      <c r="S119" s="369"/>
      <c r="T119" s="369"/>
      <c r="U119" s="369"/>
      <c r="V119" s="369"/>
      <c r="W119" s="369"/>
      <c r="X119" s="369"/>
      <c r="Y119" s="369"/>
      <c r="Z119" s="369"/>
    </row>
    <row r="120" spans="1:26">
      <c r="A120" s="369"/>
      <c r="B120" s="66" t="s">
        <v>16</v>
      </c>
      <c r="C120" s="65" t="s">
        <v>216</v>
      </c>
      <c r="D120" s="65"/>
      <c r="E120" s="65">
        <v>4.0999999999999996</v>
      </c>
      <c r="F120" s="96"/>
      <c r="G120" s="369"/>
      <c r="H120" s="98"/>
      <c r="I120" s="96"/>
      <c r="J120" s="96"/>
      <c r="K120" s="96"/>
      <c r="L120" s="96"/>
      <c r="M120" s="97"/>
      <c r="N120" s="369"/>
      <c r="O120" s="369"/>
      <c r="P120" s="369"/>
      <c r="Q120" s="369"/>
      <c r="R120" s="369"/>
      <c r="S120" s="369"/>
      <c r="T120" s="369"/>
      <c r="U120" s="369"/>
      <c r="V120" s="369"/>
      <c r="W120" s="369"/>
      <c r="X120" s="369"/>
      <c r="Y120" s="369"/>
      <c r="Z120" s="369"/>
    </row>
    <row r="121" spans="1:26">
      <c r="A121" s="369"/>
      <c r="B121" s="66" t="s">
        <v>29</v>
      </c>
      <c r="C121" s="65" t="s">
        <v>216</v>
      </c>
      <c r="D121" s="65"/>
      <c r="E121" s="65">
        <v>4.0999999999999996</v>
      </c>
      <c r="F121" s="96"/>
      <c r="G121" s="369"/>
      <c r="H121" s="98"/>
      <c r="I121" s="96"/>
      <c r="J121" s="96"/>
      <c r="K121" s="96"/>
      <c r="L121" s="96"/>
      <c r="M121" s="97"/>
      <c r="N121" s="369"/>
      <c r="O121" s="369"/>
      <c r="P121" s="369"/>
      <c r="Q121" s="369"/>
      <c r="R121" s="369"/>
      <c r="S121" s="369"/>
      <c r="T121" s="369"/>
      <c r="U121" s="369"/>
      <c r="V121" s="369"/>
      <c r="W121" s="369"/>
      <c r="X121" s="369"/>
      <c r="Y121" s="369"/>
      <c r="Z121" s="369"/>
    </row>
    <row r="122" spans="1:26">
      <c r="A122" s="369"/>
      <c r="B122" s="66" t="s">
        <v>21</v>
      </c>
      <c r="C122" s="65" t="s">
        <v>216</v>
      </c>
      <c r="D122" s="65"/>
      <c r="E122" s="65">
        <v>4.0999999999999996</v>
      </c>
      <c r="F122" s="362"/>
      <c r="G122" s="369"/>
      <c r="H122" s="3"/>
      <c r="I122" s="3"/>
      <c r="J122" s="3"/>
      <c r="K122" s="3"/>
      <c r="L122" s="3"/>
      <c r="M122" s="3"/>
      <c r="N122" s="369"/>
      <c r="O122" s="369"/>
      <c r="P122" s="369"/>
      <c r="Q122" s="369"/>
      <c r="R122" s="369"/>
      <c r="S122" s="369"/>
      <c r="T122" s="369"/>
      <c r="U122" s="369"/>
      <c r="V122" s="369"/>
      <c r="W122" s="369"/>
      <c r="X122" s="369"/>
      <c r="Y122" s="369"/>
      <c r="Z122" s="369"/>
    </row>
    <row r="123" spans="1:26" s="207" customFormat="1">
      <c r="A123" s="369"/>
      <c r="B123" s="66" t="s">
        <v>18</v>
      </c>
      <c r="C123" s="65" t="s">
        <v>216</v>
      </c>
      <c r="D123" s="65"/>
      <c r="E123" s="65">
        <v>4.0999999999999996</v>
      </c>
      <c r="F123" s="362"/>
      <c r="G123" s="369"/>
      <c r="H123" s="3"/>
      <c r="I123" s="3"/>
      <c r="J123" s="3"/>
      <c r="K123" s="3"/>
      <c r="L123" s="3"/>
      <c r="M123" s="3"/>
      <c r="N123" s="369"/>
      <c r="O123" s="369"/>
      <c r="P123" s="369"/>
      <c r="Q123" s="369"/>
      <c r="R123" s="369"/>
      <c r="S123" s="369"/>
      <c r="T123" s="369"/>
      <c r="U123" s="369"/>
      <c r="V123" s="369"/>
      <c r="W123" s="369"/>
      <c r="X123" s="369"/>
      <c r="Y123" s="369"/>
      <c r="Z123" s="369"/>
    </row>
    <row r="124" spans="1:26">
      <c r="A124" s="369"/>
      <c r="B124" s="101" t="s">
        <v>9</v>
      </c>
      <c r="C124" s="102">
        <v>4.0999999999999996</v>
      </c>
      <c r="D124" s="102"/>
      <c r="E124" s="60"/>
      <c r="F124" s="362"/>
      <c r="G124" s="369"/>
      <c r="H124" s="369"/>
      <c r="I124" s="369"/>
      <c r="J124" s="369"/>
      <c r="K124" s="369"/>
      <c r="L124" s="369"/>
      <c r="M124" s="369"/>
      <c r="N124" s="369"/>
      <c r="O124" s="369"/>
      <c r="P124" s="369"/>
      <c r="Q124" s="369"/>
      <c r="R124" s="369"/>
      <c r="S124" s="369"/>
      <c r="T124" s="369"/>
      <c r="U124" s="369"/>
      <c r="V124" s="369"/>
      <c r="W124" s="369"/>
      <c r="X124" s="369"/>
      <c r="Y124" s="369"/>
      <c r="Z124" s="369"/>
    </row>
    <row r="125" spans="1:26" s="369" customFormat="1">
      <c r="B125" s="101"/>
      <c r="C125" s="102"/>
      <c r="D125" s="102"/>
      <c r="E125" s="60"/>
      <c r="F125" s="362"/>
    </row>
    <row r="126" spans="1:26" ht="32.700000000000003" customHeight="1">
      <c r="A126" s="394" t="s">
        <v>521</v>
      </c>
      <c r="B126" s="394"/>
      <c r="C126" s="394"/>
      <c r="D126" s="394"/>
      <c r="E126" s="394"/>
      <c r="F126" s="394"/>
      <c r="G126" s="394"/>
      <c r="H126" s="369"/>
      <c r="I126" s="369"/>
      <c r="J126" s="369"/>
      <c r="K126" s="369"/>
      <c r="L126" s="369"/>
      <c r="M126" s="369"/>
      <c r="N126" s="369"/>
      <c r="O126" s="369"/>
      <c r="P126" s="369"/>
      <c r="Q126" s="369"/>
      <c r="R126" s="369"/>
      <c r="S126" s="369"/>
      <c r="T126" s="369"/>
      <c r="U126" s="369"/>
      <c r="V126" s="369"/>
      <c r="W126" s="369"/>
      <c r="X126" s="369"/>
      <c r="Y126" s="369"/>
      <c r="Z126" s="369"/>
    </row>
    <row r="127" spans="1:26" ht="36" customHeight="1">
      <c r="A127" s="394" t="s">
        <v>522</v>
      </c>
      <c r="B127" s="394"/>
      <c r="C127" s="394"/>
      <c r="D127" s="394"/>
      <c r="E127" s="394"/>
      <c r="F127" s="394"/>
      <c r="G127" s="394"/>
      <c r="H127" s="369"/>
      <c r="I127" s="369"/>
      <c r="J127" s="369"/>
      <c r="K127" s="369"/>
      <c r="L127" s="369"/>
      <c r="M127" s="369"/>
      <c r="N127" s="369"/>
      <c r="O127" s="369"/>
      <c r="P127" s="369"/>
      <c r="Q127" s="369"/>
      <c r="R127" s="369"/>
      <c r="S127" s="369"/>
      <c r="T127" s="369"/>
      <c r="U127" s="369"/>
      <c r="V127" s="369"/>
      <c r="W127" s="369"/>
      <c r="X127" s="369"/>
      <c r="Y127" s="369"/>
      <c r="Z127" s="369"/>
    </row>
    <row r="129" spans="1:26" s="75" customFormat="1">
      <c r="A129" s="390" t="s">
        <v>523</v>
      </c>
      <c r="B129" s="390"/>
      <c r="C129" s="390"/>
      <c r="D129" s="390"/>
      <c r="E129" s="390"/>
      <c r="F129" s="390"/>
      <c r="G129" s="390"/>
      <c r="H129" s="390"/>
      <c r="I129" s="363"/>
      <c r="J129" s="363"/>
      <c r="K129" s="363"/>
      <c r="L129" s="363"/>
      <c r="M129" s="363"/>
      <c r="N129" s="363"/>
      <c r="O129" s="363"/>
      <c r="P129" s="363"/>
      <c r="Q129" s="363"/>
      <c r="R129" s="363"/>
      <c r="S129" s="363"/>
      <c r="T129" s="363"/>
      <c r="U129" s="363"/>
      <c r="V129" s="363"/>
      <c r="W129" s="363"/>
      <c r="X129" s="363"/>
      <c r="Y129" s="363"/>
      <c r="Z129" s="363"/>
    </row>
    <row r="130" spans="1:26">
      <c r="A130" s="369"/>
      <c r="B130" s="369"/>
      <c r="C130" s="369"/>
      <c r="D130" s="369"/>
      <c r="E130" s="369"/>
      <c r="F130" s="369"/>
      <c r="G130" s="369"/>
      <c r="H130" s="369"/>
      <c r="I130" s="369"/>
      <c r="J130" s="369"/>
      <c r="K130" s="369"/>
      <c r="L130" s="369"/>
      <c r="M130" s="369"/>
      <c r="N130" s="369"/>
      <c r="O130" s="369"/>
      <c r="P130" s="369"/>
      <c r="Q130" s="369"/>
      <c r="R130" s="369"/>
      <c r="S130" s="369"/>
      <c r="T130" s="369"/>
      <c r="U130" s="369"/>
      <c r="V130" s="369"/>
      <c r="W130" s="369"/>
      <c r="X130" s="369"/>
      <c r="Y130" s="369"/>
      <c r="Z130" s="369"/>
    </row>
    <row r="131" spans="1:26" ht="24">
      <c r="A131" s="369"/>
      <c r="B131" s="369"/>
      <c r="C131" s="99" t="s">
        <v>517</v>
      </c>
      <c r="D131" s="99" t="s">
        <v>9</v>
      </c>
      <c r="E131" s="99"/>
      <c r="F131" s="369"/>
      <c r="G131" s="369"/>
      <c r="H131" s="369"/>
      <c r="I131" s="369"/>
      <c r="J131" s="369"/>
      <c r="K131" s="369"/>
      <c r="L131" s="369"/>
      <c r="M131" s="369"/>
      <c r="N131" s="369"/>
      <c r="O131" s="369"/>
      <c r="P131" s="369"/>
      <c r="Q131" s="369"/>
      <c r="R131" s="369"/>
      <c r="S131" s="369"/>
      <c r="T131" s="369"/>
      <c r="U131" s="369"/>
      <c r="V131" s="369"/>
      <c r="W131" s="369"/>
      <c r="X131" s="369"/>
      <c r="Y131" s="369"/>
      <c r="Z131" s="369"/>
    </row>
    <row r="132" spans="1:26">
      <c r="A132" s="369"/>
      <c r="B132" s="117">
        <v>2013</v>
      </c>
      <c r="C132" s="62" t="s">
        <v>216</v>
      </c>
      <c r="D132" s="277">
        <v>4.9000000000000004</v>
      </c>
      <c r="E132" s="277"/>
      <c r="F132" s="369"/>
      <c r="G132" s="369"/>
      <c r="H132" s="369"/>
      <c r="I132" s="369"/>
      <c r="J132" s="369"/>
      <c r="K132" s="369"/>
      <c r="L132" s="369"/>
      <c r="M132" s="369"/>
      <c r="N132" s="369"/>
      <c r="O132" s="369"/>
      <c r="P132" s="369"/>
      <c r="Q132" s="369"/>
      <c r="R132" s="369"/>
      <c r="S132" s="369"/>
      <c r="T132" s="369"/>
      <c r="U132" s="369"/>
      <c r="V132" s="369"/>
      <c r="W132" s="369"/>
      <c r="X132" s="369"/>
      <c r="Y132" s="369"/>
      <c r="Z132" s="369"/>
    </row>
    <row r="133" spans="1:26">
      <c r="A133" s="369"/>
      <c r="B133" s="117">
        <v>2014</v>
      </c>
      <c r="C133" s="62" t="s">
        <v>216</v>
      </c>
      <c r="D133" s="277">
        <v>4.5</v>
      </c>
      <c r="E133" s="277"/>
      <c r="F133" s="369"/>
      <c r="G133" s="369"/>
      <c r="H133" s="369"/>
      <c r="I133" s="369"/>
      <c r="J133" s="369"/>
      <c r="K133" s="369"/>
      <c r="L133" s="369"/>
      <c r="M133" s="369"/>
      <c r="N133" s="369"/>
      <c r="O133" s="369"/>
      <c r="P133" s="369"/>
      <c r="Q133" s="369"/>
      <c r="R133" s="369"/>
      <c r="S133" s="369"/>
      <c r="T133" s="369"/>
      <c r="U133" s="369"/>
      <c r="V133" s="369"/>
      <c r="W133" s="369"/>
      <c r="X133" s="369"/>
      <c r="Y133" s="369"/>
      <c r="Z133" s="369"/>
    </row>
    <row r="134" spans="1:26">
      <c r="A134" s="369"/>
      <c r="B134" s="117">
        <v>2015</v>
      </c>
      <c r="C134" s="62" t="s">
        <v>216</v>
      </c>
      <c r="D134" s="277">
        <v>4.5</v>
      </c>
      <c r="E134" s="277"/>
      <c r="F134" s="369"/>
      <c r="G134" s="369"/>
      <c r="H134" s="369"/>
      <c r="I134" s="369"/>
      <c r="J134" s="369"/>
      <c r="K134" s="369"/>
      <c r="L134" s="369"/>
      <c r="M134" s="369"/>
      <c r="N134" s="369"/>
      <c r="O134" s="369"/>
      <c r="P134" s="369"/>
      <c r="Q134" s="369"/>
      <c r="R134" s="369"/>
      <c r="S134" s="369"/>
      <c r="T134" s="369"/>
      <c r="U134" s="369"/>
      <c r="V134" s="369"/>
      <c r="W134" s="369"/>
      <c r="X134" s="369"/>
      <c r="Y134" s="369"/>
      <c r="Z134" s="369"/>
    </row>
    <row r="135" spans="1:26">
      <c r="A135" s="369"/>
      <c r="B135" s="117">
        <v>2016</v>
      </c>
      <c r="C135" s="62" t="s">
        <v>216</v>
      </c>
      <c r="D135" s="277">
        <v>4.5999999999999996</v>
      </c>
      <c r="E135" s="277"/>
      <c r="F135" s="369"/>
      <c r="G135" s="369"/>
      <c r="H135" s="369"/>
      <c r="I135" s="369"/>
      <c r="J135" s="369"/>
      <c r="K135" s="369"/>
      <c r="L135" s="369"/>
      <c r="M135" s="369"/>
      <c r="N135" s="369"/>
      <c r="O135" s="369"/>
      <c r="P135" s="369"/>
      <c r="Q135" s="369"/>
      <c r="R135" s="369"/>
      <c r="S135" s="369"/>
      <c r="T135" s="369"/>
      <c r="U135" s="369"/>
      <c r="V135" s="369"/>
      <c r="W135" s="369"/>
      <c r="X135" s="369"/>
      <c r="Y135" s="369"/>
      <c r="Z135" s="369"/>
    </row>
    <row r="136" spans="1:26">
      <c r="A136" s="369"/>
      <c r="B136" s="117">
        <v>2017</v>
      </c>
      <c r="C136" s="65" t="s">
        <v>216</v>
      </c>
      <c r="D136" s="65">
        <v>4.0999999999999996</v>
      </c>
      <c r="E136" s="65"/>
      <c r="F136" s="369"/>
      <c r="G136" s="369"/>
      <c r="H136" s="369"/>
      <c r="I136" s="369"/>
      <c r="J136" s="369"/>
      <c r="K136" s="369"/>
      <c r="L136" s="369"/>
      <c r="M136" s="369"/>
      <c r="N136" s="369"/>
      <c r="O136" s="369"/>
      <c r="P136" s="369"/>
      <c r="Q136" s="369"/>
      <c r="R136" s="369"/>
      <c r="S136" s="369"/>
      <c r="T136" s="369"/>
      <c r="U136" s="369"/>
      <c r="V136" s="369"/>
      <c r="W136" s="369"/>
      <c r="X136" s="369"/>
      <c r="Y136" s="369"/>
      <c r="Z136" s="369"/>
    </row>
    <row r="137" spans="1:26">
      <c r="A137" s="369"/>
      <c r="B137" s="369"/>
      <c r="C137" s="369"/>
      <c r="D137" s="369"/>
      <c r="E137" s="369"/>
      <c r="F137" s="369"/>
      <c r="G137" s="369"/>
      <c r="H137" s="369"/>
      <c r="I137" s="369"/>
      <c r="J137" s="369"/>
      <c r="K137" s="369"/>
      <c r="L137" s="369"/>
      <c r="M137" s="369"/>
      <c r="N137" s="369"/>
      <c r="O137" s="369"/>
      <c r="P137" s="369"/>
      <c r="Q137" s="369"/>
      <c r="R137" s="369"/>
      <c r="S137" s="369"/>
      <c r="T137" s="369"/>
      <c r="U137" s="369"/>
      <c r="V137" s="369"/>
      <c r="W137" s="369"/>
      <c r="X137" s="369"/>
      <c r="Y137" s="369"/>
      <c r="Z137" s="369"/>
    </row>
    <row r="138" spans="1:26" ht="27.15" customHeight="1">
      <c r="A138" s="394" t="s">
        <v>521</v>
      </c>
      <c r="B138" s="394"/>
      <c r="C138" s="394"/>
      <c r="D138" s="394"/>
      <c r="E138" s="394"/>
      <c r="F138" s="394"/>
      <c r="G138" s="394"/>
      <c r="H138" s="369"/>
      <c r="I138" s="369"/>
      <c r="J138" s="369"/>
      <c r="K138" s="369"/>
      <c r="L138" s="369"/>
      <c r="M138" s="369"/>
      <c r="N138" s="369"/>
      <c r="O138" s="369"/>
      <c r="P138" s="369"/>
      <c r="Q138" s="369"/>
      <c r="R138" s="369"/>
      <c r="S138" s="369"/>
      <c r="T138" s="369"/>
      <c r="U138" s="369"/>
      <c r="V138" s="369"/>
      <c r="W138" s="369"/>
      <c r="X138" s="369"/>
      <c r="Y138" s="369"/>
      <c r="Z138" s="369"/>
    </row>
    <row r="139" spans="1:26" ht="36.75" customHeight="1">
      <c r="A139" s="394" t="s">
        <v>522</v>
      </c>
      <c r="B139" s="394"/>
      <c r="C139" s="394"/>
      <c r="D139" s="394"/>
      <c r="E139" s="394"/>
      <c r="F139" s="394"/>
      <c r="G139" s="394"/>
      <c r="H139" s="369"/>
      <c r="I139" s="369"/>
      <c r="J139" s="369"/>
      <c r="K139" s="369"/>
      <c r="L139" s="369"/>
      <c r="M139" s="369"/>
      <c r="N139" s="369"/>
      <c r="O139" s="369"/>
      <c r="P139" s="369"/>
      <c r="Q139" s="369"/>
      <c r="R139" s="369"/>
      <c r="S139" s="369"/>
      <c r="T139" s="369"/>
      <c r="U139" s="369"/>
      <c r="V139" s="369"/>
      <c r="W139" s="369"/>
      <c r="X139" s="369"/>
      <c r="Y139" s="369"/>
      <c r="Z139" s="369"/>
    </row>
    <row r="141" spans="1:26" s="75" customFormat="1">
      <c r="A141" s="390" t="s">
        <v>524</v>
      </c>
      <c r="B141" s="390"/>
      <c r="C141" s="390"/>
      <c r="D141" s="390"/>
      <c r="E141" s="390"/>
      <c r="F141" s="390"/>
      <c r="G141" s="390"/>
      <c r="H141" s="390"/>
      <c r="I141" s="363"/>
      <c r="J141" s="363"/>
      <c r="K141" s="363"/>
      <c r="L141" s="363"/>
      <c r="M141" s="363"/>
      <c r="N141" s="363"/>
      <c r="O141" s="363"/>
      <c r="P141" s="363"/>
      <c r="Q141" s="363"/>
      <c r="R141" s="363"/>
      <c r="S141" s="363"/>
      <c r="T141" s="363"/>
      <c r="U141" s="363"/>
      <c r="V141" s="363"/>
      <c r="W141" s="363"/>
      <c r="X141" s="363"/>
      <c r="Y141" s="363"/>
      <c r="Z141" s="363"/>
    </row>
    <row r="143" spans="1:26" ht="36">
      <c r="A143" s="369"/>
      <c r="B143" s="369"/>
      <c r="C143" s="99" t="s">
        <v>123</v>
      </c>
      <c r="D143" s="99" t="s">
        <v>140</v>
      </c>
      <c r="E143" s="99"/>
      <c r="F143" s="369"/>
      <c r="G143" s="369"/>
      <c r="H143" s="369"/>
      <c r="I143" s="369"/>
      <c r="J143" s="369"/>
      <c r="K143" s="369"/>
      <c r="L143" s="369"/>
      <c r="M143" s="369"/>
      <c r="N143" s="369"/>
      <c r="O143" s="369"/>
      <c r="P143" s="369"/>
      <c r="Q143" s="369"/>
      <c r="R143" s="369"/>
      <c r="S143" s="369"/>
      <c r="T143" s="369"/>
      <c r="U143" s="369"/>
      <c r="V143" s="369"/>
      <c r="W143" s="369"/>
      <c r="X143" s="369"/>
      <c r="Y143" s="369"/>
      <c r="Z143" s="369"/>
    </row>
    <row r="144" spans="1:26">
      <c r="A144" s="152"/>
      <c r="B144" s="343" t="s">
        <v>124</v>
      </c>
      <c r="C144" s="62" t="s">
        <v>216</v>
      </c>
      <c r="D144" s="61">
        <v>18</v>
      </c>
      <c r="E144" s="277"/>
      <c r="F144" s="369"/>
      <c r="G144" s="369"/>
      <c r="H144" s="369"/>
      <c r="I144" s="369"/>
      <c r="J144" s="369"/>
      <c r="K144" s="369"/>
      <c r="L144" s="369"/>
      <c r="M144" s="369"/>
      <c r="N144" s="369"/>
      <c r="O144" s="369"/>
      <c r="P144" s="369"/>
      <c r="Q144" s="369"/>
      <c r="R144" s="369"/>
      <c r="S144" s="369"/>
      <c r="T144" s="369"/>
      <c r="U144" s="369"/>
      <c r="V144" s="369"/>
      <c r="W144" s="369"/>
      <c r="X144" s="369"/>
      <c r="Y144" s="369"/>
      <c r="Z144" s="369"/>
    </row>
    <row r="145" spans="1:30">
      <c r="A145" s="369"/>
      <c r="B145" s="371" t="s">
        <v>125</v>
      </c>
      <c r="C145" s="62">
        <v>26.3</v>
      </c>
      <c r="D145" s="61">
        <v>51</v>
      </c>
      <c r="E145" s="277"/>
      <c r="F145" s="369"/>
      <c r="G145" s="369"/>
      <c r="H145" s="369"/>
      <c r="I145" s="369"/>
      <c r="J145" s="369"/>
      <c r="K145" s="369"/>
      <c r="L145" s="369"/>
      <c r="M145" s="369"/>
      <c r="N145" s="369"/>
      <c r="O145" s="369"/>
      <c r="P145" s="369"/>
      <c r="Q145" s="369"/>
      <c r="R145" s="369"/>
      <c r="S145" s="369"/>
      <c r="T145" s="369"/>
      <c r="U145" s="369"/>
      <c r="V145" s="369"/>
      <c r="W145" s="369"/>
      <c r="X145" s="369"/>
      <c r="Y145" s="369"/>
      <c r="Z145" s="369"/>
      <c r="AA145" s="369"/>
      <c r="AB145" s="369"/>
      <c r="AC145" s="369"/>
      <c r="AD145" s="369"/>
    </row>
    <row r="146" spans="1:30">
      <c r="A146" s="369"/>
      <c r="B146" s="371" t="s">
        <v>126</v>
      </c>
      <c r="C146" s="62" t="s">
        <v>216</v>
      </c>
      <c r="D146" s="277">
        <v>15</v>
      </c>
      <c r="E146" s="277"/>
      <c r="F146" s="369"/>
      <c r="G146" s="369"/>
      <c r="H146" s="369"/>
      <c r="I146" s="369"/>
      <c r="J146" s="369"/>
      <c r="K146" s="369"/>
      <c r="L146" s="369"/>
      <c r="M146" s="369"/>
      <c r="N146" s="369"/>
      <c r="O146" s="369"/>
      <c r="P146" s="369"/>
      <c r="Q146" s="369"/>
      <c r="R146" s="369"/>
      <c r="S146" s="369"/>
      <c r="T146" s="369"/>
      <c r="U146" s="369"/>
      <c r="V146" s="369"/>
      <c r="W146" s="369"/>
      <c r="X146" s="369"/>
      <c r="Y146" s="369"/>
      <c r="Z146" s="369"/>
      <c r="AA146" s="369"/>
      <c r="AB146" s="369"/>
      <c r="AC146" s="369"/>
      <c r="AD146" s="369"/>
    </row>
    <row r="147" spans="1:30">
      <c r="A147" s="152"/>
      <c r="B147" s="343" t="s">
        <v>179</v>
      </c>
      <c r="C147" s="62" t="s">
        <v>216</v>
      </c>
      <c r="D147" s="277">
        <v>1</v>
      </c>
      <c r="E147" s="277"/>
      <c r="F147" s="369"/>
      <c r="G147" s="369"/>
      <c r="H147" s="369"/>
      <c r="I147" s="369"/>
      <c r="J147" s="369"/>
      <c r="K147" s="369"/>
      <c r="L147" s="369"/>
      <c r="M147" s="369"/>
      <c r="N147" s="369"/>
      <c r="O147" s="369"/>
      <c r="P147" s="369"/>
      <c r="Q147" s="369"/>
      <c r="R147" s="369"/>
      <c r="S147" s="369"/>
      <c r="T147" s="369"/>
      <c r="U147" s="369"/>
      <c r="V147" s="369"/>
      <c r="W147" s="369"/>
      <c r="X147" s="369"/>
      <c r="Y147" s="369"/>
      <c r="Z147" s="369"/>
      <c r="AA147" s="369"/>
      <c r="AB147" s="369"/>
      <c r="AC147" s="369"/>
      <c r="AD147" s="369"/>
    </row>
    <row r="148" spans="1:30">
      <c r="A148" s="369"/>
      <c r="B148" s="44"/>
      <c r="C148" s="277"/>
      <c r="D148" s="277"/>
      <c r="E148" s="277"/>
      <c r="F148" s="369"/>
      <c r="G148" s="369"/>
      <c r="H148" s="369"/>
      <c r="I148" s="369"/>
      <c r="J148" s="369"/>
      <c r="K148" s="369"/>
      <c r="L148" s="369"/>
      <c r="M148" s="369"/>
      <c r="N148" s="369"/>
      <c r="O148" s="369"/>
      <c r="P148" s="369"/>
      <c r="Q148" s="369"/>
      <c r="R148" s="369"/>
      <c r="S148" s="369"/>
      <c r="T148" s="369"/>
      <c r="U148" s="369"/>
      <c r="V148" s="369"/>
      <c r="W148" s="369"/>
      <c r="X148" s="369"/>
      <c r="Y148" s="369"/>
      <c r="Z148" s="369"/>
      <c r="AA148" s="369"/>
      <c r="AB148" s="369"/>
      <c r="AC148" s="369"/>
      <c r="AD148" s="369"/>
    </row>
    <row r="149" spans="1:30">
      <c r="A149" s="394" t="s">
        <v>521</v>
      </c>
      <c r="B149" s="394"/>
      <c r="C149" s="394"/>
      <c r="D149" s="394"/>
      <c r="E149" s="394"/>
      <c r="F149" s="394"/>
      <c r="G149" s="394"/>
      <c r="H149" s="369"/>
      <c r="I149" s="369"/>
      <c r="J149" s="369"/>
      <c r="K149" s="369"/>
      <c r="L149" s="369"/>
      <c r="M149" s="369"/>
      <c r="N149" s="369"/>
      <c r="O149" s="369"/>
      <c r="P149" s="369"/>
      <c r="Q149" s="369"/>
      <c r="R149" s="369"/>
      <c r="S149" s="369"/>
      <c r="T149" s="369"/>
      <c r="U149" s="369"/>
      <c r="V149" s="369"/>
      <c r="W149" s="369"/>
      <c r="X149" s="369"/>
      <c r="Y149" s="369"/>
      <c r="Z149" s="369"/>
      <c r="AA149" s="369"/>
      <c r="AB149" s="369"/>
      <c r="AC149" s="369"/>
      <c r="AD149" s="369"/>
    </row>
    <row r="150" spans="1:30" s="360" customFormat="1">
      <c r="A150" s="394" t="s">
        <v>525</v>
      </c>
      <c r="B150" s="394"/>
      <c r="C150" s="394"/>
      <c r="D150" s="394"/>
      <c r="E150" s="394"/>
      <c r="F150" s="394"/>
      <c r="G150" s="394"/>
      <c r="H150" s="369"/>
      <c r="I150" s="369"/>
      <c r="J150" s="369"/>
      <c r="K150" s="369"/>
      <c r="L150" s="369"/>
      <c r="M150" s="369"/>
      <c r="N150" s="369"/>
      <c r="O150" s="369"/>
      <c r="P150" s="369"/>
      <c r="Q150" s="369"/>
      <c r="R150" s="369"/>
      <c r="S150" s="369"/>
      <c r="T150" s="369"/>
      <c r="U150" s="369"/>
      <c r="V150" s="369"/>
      <c r="W150" s="369"/>
      <c r="X150" s="369"/>
      <c r="Y150" s="369"/>
      <c r="Z150" s="369"/>
      <c r="AA150" s="369"/>
      <c r="AB150" s="369"/>
      <c r="AC150" s="369"/>
      <c r="AD150" s="369"/>
    </row>
    <row r="151" spans="1:30" s="360" customFormat="1">
      <c r="A151" s="369"/>
      <c r="B151" s="369"/>
      <c r="C151" s="369"/>
      <c r="D151" s="369"/>
      <c r="E151" s="369"/>
      <c r="F151" s="369"/>
      <c r="G151" s="369"/>
      <c r="H151" s="369"/>
      <c r="I151" s="369"/>
      <c r="J151" s="369"/>
      <c r="K151" s="369"/>
      <c r="L151" s="369"/>
      <c r="M151" s="369"/>
      <c r="N151" s="369"/>
      <c r="O151" s="369"/>
      <c r="P151" s="369"/>
      <c r="Q151" s="369"/>
      <c r="R151" s="369"/>
      <c r="S151" s="369"/>
      <c r="T151" s="369"/>
      <c r="U151" s="369"/>
      <c r="V151" s="369"/>
      <c r="W151" s="369"/>
      <c r="X151" s="369"/>
      <c r="Y151" s="369"/>
      <c r="Z151" s="369"/>
      <c r="AA151" s="369"/>
      <c r="AB151" s="369"/>
      <c r="AC151" s="369"/>
      <c r="AD151" s="369"/>
    </row>
    <row r="152" spans="1:30" s="369" customFormat="1"/>
    <row r="153" spans="1:30" s="361" customFormat="1">
      <c r="A153" s="390" t="s">
        <v>526</v>
      </c>
      <c r="B153" s="390"/>
      <c r="C153" s="390"/>
      <c r="D153" s="390"/>
      <c r="E153" s="390"/>
      <c r="F153" s="390"/>
      <c r="G153" s="390"/>
      <c r="H153" s="390"/>
      <c r="I153" s="363"/>
      <c r="J153" s="363"/>
      <c r="K153" s="363"/>
      <c r="L153" s="363"/>
      <c r="M153" s="363"/>
      <c r="N153" s="363"/>
      <c r="O153" s="363"/>
      <c r="P153" s="363"/>
      <c r="Q153" s="363"/>
      <c r="R153" s="363"/>
      <c r="S153" s="363"/>
      <c r="T153" s="363"/>
      <c r="U153" s="363"/>
      <c r="V153" s="363"/>
      <c r="W153" s="363"/>
      <c r="X153" s="363"/>
      <c r="Y153" s="363"/>
      <c r="Z153" s="363"/>
      <c r="AA153" s="362"/>
      <c r="AB153" s="362"/>
      <c r="AC153" s="362"/>
      <c r="AD153" s="362"/>
    </row>
    <row r="154" spans="1:30" s="325" customFormat="1">
      <c r="A154" s="323"/>
      <c r="B154" s="323"/>
      <c r="C154" s="323"/>
      <c r="D154" s="323"/>
      <c r="E154" s="323"/>
      <c r="F154" s="323"/>
      <c r="G154" s="323"/>
      <c r="H154" s="323"/>
    </row>
    <row r="155" spans="1:30" ht="36">
      <c r="A155" s="369"/>
      <c r="B155" s="44"/>
      <c r="C155" s="99" t="s">
        <v>123</v>
      </c>
      <c r="D155" s="99" t="s">
        <v>140</v>
      </c>
      <c r="E155" s="99"/>
      <c r="F155" s="369"/>
      <c r="G155" s="369"/>
      <c r="H155" s="369"/>
      <c r="I155" s="369"/>
      <c r="J155" s="369"/>
      <c r="K155" s="369"/>
      <c r="L155" s="369"/>
      <c r="M155" s="369"/>
      <c r="N155" s="369"/>
      <c r="O155" s="369"/>
      <c r="P155" s="369"/>
      <c r="Q155" s="369"/>
      <c r="R155" s="369"/>
      <c r="S155" s="369"/>
      <c r="T155" s="369"/>
      <c r="U155" s="369"/>
      <c r="V155" s="369"/>
      <c r="W155" s="369"/>
      <c r="X155" s="369"/>
      <c r="Y155" s="369"/>
      <c r="Z155" s="369"/>
      <c r="AA155" s="369"/>
      <c r="AB155" s="369"/>
      <c r="AC155" s="369"/>
      <c r="AD155" s="369"/>
    </row>
    <row r="156" spans="1:30">
      <c r="A156" s="369"/>
      <c r="B156" s="44" t="s">
        <v>109</v>
      </c>
      <c r="C156" s="62" t="s">
        <v>216</v>
      </c>
      <c r="D156" s="61">
        <v>14</v>
      </c>
      <c r="E156" s="277"/>
      <c r="F156" s="369"/>
      <c r="G156" s="369"/>
      <c r="H156" s="369"/>
      <c r="I156" s="369"/>
      <c r="J156" s="369"/>
      <c r="K156" s="369"/>
      <c r="L156" s="369"/>
      <c r="M156" s="369"/>
      <c r="N156" s="369"/>
      <c r="O156" s="369"/>
      <c r="P156" s="369"/>
      <c r="Q156" s="369"/>
      <c r="R156" s="369"/>
      <c r="S156" s="369"/>
      <c r="T156" s="369"/>
      <c r="U156" s="369"/>
      <c r="V156" s="369"/>
      <c r="W156" s="369"/>
      <c r="X156" s="369"/>
      <c r="Y156" s="369"/>
      <c r="Z156" s="369"/>
      <c r="AA156" s="369"/>
      <c r="AB156" s="369"/>
      <c r="AC156" s="369"/>
      <c r="AD156" s="369"/>
    </row>
    <row r="157" spans="1:30">
      <c r="A157" s="369"/>
      <c r="B157" s="44" t="s">
        <v>108</v>
      </c>
      <c r="C157" s="277">
        <v>11.4</v>
      </c>
      <c r="D157" s="61">
        <v>73</v>
      </c>
      <c r="E157" s="277"/>
      <c r="F157" s="369"/>
      <c r="G157" s="369"/>
      <c r="H157" s="369"/>
      <c r="I157" s="369"/>
      <c r="J157" s="369"/>
      <c r="K157" s="369"/>
      <c r="L157" s="369"/>
      <c r="M157" s="369"/>
      <c r="N157" s="369"/>
      <c r="O157" s="369"/>
      <c r="P157" s="369"/>
      <c r="Q157" s="369"/>
      <c r="R157" s="369"/>
      <c r="S157" s="369"/>
      <c r="T157" s="369"/>
      <c r="U157" s="369"/>
      <c r="V157" s="369"/>
      <c r="W157" s="369"/>
      <c r="X157" s="369"/>
      <c r="Y157" s="369"/>
      <c r="Z157" s="369"/>
      <c r="AA157" s="369"/>
      <c r="AB157" s="369"/>
      <c r="AC157" s="369"/>
      <c r="AD157" s="369"/>
    </row>
    <row r="160" spans="1:30" ht="24.45" customHeight="1">
      <c r="A160" s="394" t="s">
        <v>521</v>
      </c>
      <c r="B160" s="394"/>
      <c r="C160" s="394"/>
      <c r="D160" s="394"/>
      <c r="E160" s="394"/>
      <c r="F160" s="394"/>
      <c r="G160" s="394"/>
      <c r="H160" s="369"/>
      <c r="I160" s="369"/>
      <c r="J160" s="369"/>
      <c r="K160" s="369"/>
      <c r="L160" s="369"/>
      <c r="M160" s="369"/>
      <c r="N160" s="369"/>
      <c r="O160" s="369"/>
      <c r="P160" s="369"/>
      <c r="Q160" s="369"/>
      <c r="R160" s="369"/>
      <c r="S160" s="369"/>
      <c r="T160" s="369"/>
      <c r="U160" s="369"/>
      <c r="V160" s="369"/>
      <c r="W160" s="369"/>
      <c r="X160" s="369"/>
      <c r="Y160" s="369"/>
      <c r="Z160" s="369"/>
      <c r="AA160" s="369"/>
      <c r="AB160" s="369"/>
      <c r="AC160" s="369"/>
      <c r="AD160" s="369"/>
    </row>
    <row r="161" spans="1:26" ht="61.95" customHeight="1">
      <c r="A161" s="394" t="s">
        <v>525</v>
      </c>
      <c r="B161" s="394"/>
      <c r="C161" s="394"/>
      <c r="D161" s="394"/>
      <c r="E161" s="394"/>
      <c r="F161" s="394"/>
      <c r="G161" s="394"/>
      <c r="H161" s="369"/>
      <c r="I161" s="369"/>
      <c r="J161" s="369"/>
      <c r="K161" s="369"/>
      <c r="L161" s="369"/>
      <c r="M161" s="369"/>
      <c r="N161" s="369"/>
      <c r="O161" s="369"/>
      <c r="P161" s="369"/>
      <c r="Q161" s="369"/>
      <c r="R161" s="369"/>
      <c r="S161" s="369"/>
      <c r="T161" s="369"/>
      <c r="U161" s="369"/>
      <c r="V161" s="369"/>
      <c r="W161" s="369"/>
      <c r="X161" s="369"/>
      <c r="Y161" s="369"/>
      <c r="Z161" s="369"/>
    </row>
  </sheetData>
  <sortState ref="A4:F24">
    <sortCondition ref="C4:C24"/>
  </sortState>
  <mergeCells count="20">
    <mergeCell ref="A126:G126"/>
    <mergeCell ref="A127:G127"/>
    <mergeCell ref="A58:H58"/>
    <mergeCell ref="A87:I87"/>
    <mergeCell ref="A85:G85"/>
    <mergeCell ref="A161:G161"/>
    <mergeCell ref="A129:H129"/>
    <mergeCell ref="A138:G138"/>
    <mergeCell ref="A139:G139"/>
    <mergeCell ref="A160:G160"/>
    <mergeCell ref="A141:H141"/>
    <mergeCell ref="A149:G149"/>
    <mergeCell ref="A150:G150"/>
    <mergeCell ref="A153:H153"/>
    <mergeCell ref="A100:H100"/>
    <mergeCell ref="A84:G84"/>
    <mergeCell ref="A96:G96"/>
    <mergeCell ref="A97:G97"/>
    <mergeCell ref="A1:H1"/>
    <mergeCell ref="A34:H34"/>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topLeftCell="A151" workbookViewId="0">
      <selection activeCell="Y155" sqref="Y155"/>
    </sheetView>
  </sheetViews>
  <sheetFormatPr defaultRowHeight="14.4"/>
  <cols>
    <col min="2" max="2" width="22.109375" customWidth="1"/>
    <col min="9" max="9" width="16.5546875" customWidth="1"/>
  </cols>
  <sheetData>
    <row r="1" spans="1:9" s="75" customFormat="1">
      <c r="A1" s="390" t="s">
        <v>527</v>
      </c>
      <c r="B1" s="390"/>
      <c r="C1" s="390"/>
      <c r="D1" s="390"/>
      <c r="E1" s="390"/>
      <c r="F1" s="390"/>
      <c r="G1" s="390"/>
      <c r="H1" s="390"/>
      <c r="I1" s="390"/>
    </row>
    <row r="3" spans="1:9" ht="24">
      <c r="A3" s="369"/>
      <c r="B3" s="369"/>
      <c r="C3" s="358" t="s">
        <v>127</v>
      </c>
      <c r="D3" s="64" t="s">
        <v>14</v>
      </c>
      <c r="E3" s="279"/>
      <c r="F3" s="279"/>
      <c r="G3" s="279"/>
      <c r="H3" s="279"/>
      <c r="I3" s="71"/>
    </row>
    <row r="4" spans="1:9">
      <c r="A4" s="369"/>
      <c r="B4" s="56" t="s">
        <v>20</v>
      </c>
      <c r="C4" s="188">
        <v>554</v>
      </c>
      <c r="D4" s="279"/>
      <c r="E4" s="279"/>
      <c r="F4" s="279"/>
      <c r="G4" s="279"/>
      <c r="H4" s="279"/>
      <c r="I4" s="71"/>
    </row>
    <row r="5" spans="1:9">
      <c r="A5" s="369"/>
      <c r="B5" s="56" t="s">
        <v>16</v>
      </c>
      <c r="C5" s="188">
        <v>735</v>
      </c>
      <c r="D5" s="279"/>
      <c r="E5" s="279"/>
      <c r="F5" s="279"/>
      <c r="G5" s="279"/>
      <c r="H5" s="279"/>
      <c r="I5" s="71"/>
    </row>
    <row r="6" spans="1:9">
      <c r="A6" s="369"/>
      <c r="B6" s="56" t="s">
        <v>21</v>
      </c>
      <c r="C6" s="177">
        <v>1175</v>
      </c>
      <c r="D6" s="279"/>
      <c r="E6" s="279"/>
      <c r="F6" s="279"/>
      <c r="G6" s="279"/>
      <c r="H6" s="279"/>
      <c r="I6" s="71"/>
    </row>
    <row r="7" spans="1:9">
      <c r="A7" s="369"/>
      <c r="B7" s="56" t="s">
        <v>18</v>
      </c>
      <c r="C7" s="177">
        <v>1231</v>
      </c>
      <c r="D7" s="279"/>
      <c r="E7" s="279"/>
      <c r="F7" s="279"/>
      <c r="G7" s="279"/>
      <c r="H7" s="279"/>
      <c r="I7" s="71"/>
    </row>
    <row r="8" spans="1:9">
      <c r="A8" s="369"/>
      <c r="B8" s="56" t="s">
        <v>15</v>
      </c>
      <c r="C8" s="177">
        <v>1262</v>
      </c>
      <c r="D8" s="279"/>
      <c r="E8" s="279"/>
      <c r="F8" s="279"/>
      <c r="G8" s="279"/>
      <c r="H8" s="279"/>
      <c r="I8" s="71"/>
    </row>
    <row r="9" spans="1:9">
      <c r="A9" s="369"/>
      <c r="B9" s="56" t="s">
        <v>17</v>
      </c>
      <c r="C9" s="177">
        <v>1986</v>
      </c>
      <c r="D9" s="279"/>
      <c r="E9" s="279"/>
      <c r="F9" s="279"/>
      <c r="G9" s="279"/>
      <c r="H9" s="279"/>
      <c r="I9" s="71"/>
    </row>
    <row r="10" spans="1:9">
      <c r="A10" s="369"/>
      <c r="B10" s="56" t="s">
        <v>27</v>
      </c>
      <c r="C10" s="177">
        <v>2017</v>
      </c>
      <c r="D10" s="279"/>
      <c r="E10" s="279"/>
      <c r="F10" s="279"/>
      <c r="G10" s="279"/>
      <c r="H10" s="279"/>
      <c r="I10" s="71"/>
    </row>
    <row r="11" spans="1:9">
      <c r="A11" s="369"/>
      <c r="B11" s="56" t="s">
        <v>29</v>
      </c>
      <c r="C11" s="177">
        <v>2048</v>
      </c>
      <c r="D11" s="279"/>
      <c r="E11" s="279"/>
      <c r="F11" s="279"/>
      <c r="G11" s="279"/>
      <c r="H11" s="279"/>
      <c r="I11" s="71"/>
    </row>
    <row r="12" spans="1:9">
      <c r="A12" s="369"/>
      <c r="B12" s="56" t="s">
        <v>28</v>
      </c>
      <c r="C12" s="177">
        <v>2316</v>
      </c>
      <c r="D12" s="279"/>
      <c r="E12" s="279"/>
      <c r="F12" s="279"/>
      <c r="G12" s="279"/>
      <c r="H12" s="279"/>
      <c r="I12" s="71"/>
    </row>
    <row r="13" spans="1:9">
      <c r="A13" s="369"/>
      <c r="B13" s="56" t="s">
        <v>23</v>
      </c>
      <c r="C13" s="177">
        <v>2676</v>
      </c>
      <c r="D13" s="279"/>
      <c r="E13" s="279"/>
      <c r="F13" s="279"/>
      <c r="G13" s="279"/>
      <c r="H13" s="279"/>
      <c r="I13" s="71"/>
    </row>
    <row r="14" spans="1:9">
      <c r="A14" s="369"/>
      <c r="B14" s="56" t="s">
        <v>8</v>
      </c>
      <c r="C14" s="188">
        <v>3367</v>
      </c>
      <c r="D14" s="279"/>
      <c r="E14" s="279"/>
      <c r="F14" s="279"/>
      <c r="G14" s="279"/>
      <c r="H14" s="279"/>
      <c r="I14" s="71"/>
    </row>
    <row r="15" spans="1:9">
      <c r="A15" s="369"/>
      <c r="B15" s="56" t="s">
        <v>32</v>
      </c>
      <c r="C15" s="177">
        <v>3391</v>
      </c>
      <c r="D15" s="279"/>
      <c r="E15" s="279"/>
      <c r="F15" s="279"/>
      <c r="G15" s="279"/>
      <c r="H15" s="279"/>
      <c r="I15" s="71"/>
    </row>
    <row r="16" spans="1:9">
      <c r="A16" s="369"/>
      <c r="B16" s="56" t="s">
        <v>34</v>
      </c>
      <c r="C16" s="177">
        <v>3441</v>
      </c>
      <c r="D16" s="279"/>
      <c r="E16" s="279"/>
      <c r="F16" s="279"/>
      <c r="G16" s="279"/>
      <c r="H16" s="279"/>
      <c r="I16" s="71"/>
    </row>
    <row r="17" spans="1:9">
      <c r="A17" s="369"/>
      <c r="B17" s="56" t="s">
        <v>22</v>
      </c>
      <c r="C17" s="177">
        <v>3821</v>
      </c>
      <c r="D17" s="277"/>
      <c r="E17" s="277"/>
      <c r="F17" s="277"/>
      <c r="G17" s="277"/>
      <c r="H17" s="277"/>
      <c r="I17" s="369"/>
    </row>
    <row r="18" spans="1:9">
      <c r="A18" s="369"/>
      <c r="B18" s="56" t="s">
        <v>31</v>
      </c>
      <c r="C18" s="177">
        <v>3858</v>
      </c>
      <c r="D18" s="277"/>
      <c r="E18" s="277"/>
      <c r="F18" s="277"/>
      <c r="G18" s="277"/>
      <c r="H18" s="277"/>
      <c r="I18" s="369"/>
    </row>
    <row r="19" spans="1:9">
      <c r="A19" s="369"/>
      <c r="B19" s="56" t="s">
        <v>19</v>
      </c>
      <c r="C19" s="177">
        <v>3953</v>
      </c>
      <c r="D19" s="277"/>
      <c r="E19" s="277"/>
      <c r="F19" s="277"/>
      <c r="G19" s="277"/>
      <c r="H19" s="277"/>
      <c r="I19" s="369"/>
    </row>
    <row r="20" spans="1:9">
      <c r="A20" s="369"/>
      <c r="B20" s="56" t="s">
        <v>25</v>
      </c>
      <c r="C20" s="177">
        <v>4206</v>
      </c>
      <c r="D20" s="277"/>
      <c r="E20" s="277"/>
      <c r="F20" s="277"/>
      <c r="G20" s="277"/>
      <c r="H20" s="277"/>
      <c r="I20" s="369"/>
    </row>
    <row r="21" spans="1:9">
      <c r="A21" s="369"/>
      <c r="B21" s="56" t="s">
        <v>33</v>
      </c>
      <c r="C21" s="177">
        <v>4303</v>
      </c>
      <c r="D21" s="277"/>
      <c r="E21" s="277"/>
      <c r="F21" s="277"/>
      <c r="G21" s="277"/>
      <c r="H21" s="277"/>
      <c r="I21" s="369"/>
    </row>
    <row r="22" spans="1:9">
      <c r="A22" s="369"/>
      <c r="B22" s="262" t="s">
        <v>26</v>
      </c>
      <c r="C22" s="369"/>
      <c r="D22" s="263">
        <v>4563</v>
      </c>
      <c r="E22" s="277"/>
      <c r="F22" s="277"/>
      <c r="G22" s="277"/>
      <c r="H22" s="277"/>
      <c r="I22" s="369"/>
    </row>
    <row r="23" spans="1:9">
      <c r="A23" s="369"/>
      <c r="B23" s="56" t="s">
        <v>24</v>
      </c>
      <c r="C23" s="177">
        <v>6080</v>
      </c>
      <c r="D23" s="277"/>
      <c r="E23" s="277"/>
      <c r="F23" s="277"/>
      <c r="G23" s="277"/>
      <c r="H23" s="277"/>
      <c r="I23" s="369"/>
    </row>
    <row r="24" spans="1:9">
      <c r="A24" s="369"/>
      <c r="B24" s="56" t="s">
        <v>30</v>
      </c>
      <c r="C24" s="177">
        <v>6437</v>
      </c>
      <c r="D24" s="277"/>
      <c r="E24" s="277"/>
      <c r="F24" s="277"/>
      <c r="G24" s="277"/>
      <c r="H24" s="277"/>
      <c r="I24" s="369"/>
    </row>
    <row r="25" spans="1:9">
      <c r="A25" s="369"/>
      <c r="B25" s="83" t="s">
        <v>9</v>
      </c>
      <c r="C25" s="177">
        <v>63420</v>
      </c>
      <c r="D25" s="277"/>
      <c r="E25" s="277"/>
      <c r="F25" s="277"/>
      <c r="G25" s="277"/>
      <c r="H25" s="277"/>
      <c r="I25" s="369"/>
    </row>
    <row r="27" spans="1:9" ht="14.25" customHeight="1">
      <c r="A27" s="391" t="s">
        <v>528</v>
      </c>
      <c r="B27" s="391"/>
      <c r="C27" s="391"/>
      <c r="D27" s="391"/>
      <c r="E27" s="391"/>
      <c r="F27" s="391"/>
      <c r="G27" s="391"/>
      <c r="H27" s="391"/>
      <c r="I27" s="362"/>
    </row>
    <row r="28" spans="1:9" ht="25.2" customHeight="1">
      <c r="A28" s="391" t="s">
        <v>529</v>
      </c>
      <c r="B28" s="391"/>
      <c r="C28" s="391"/>
      <c r="D28" s="391"/>
      <c r="E28" s="391"/>
      <c r="F28" s="391"/>
      <c r="G28" s="391"/>
      <c r="H28" s="391"/>
      <c r="I28" s="362"/>
    </row>
    <row r="29" spans="1:9">
      <c r="A29" s="380"/>
      <c r="B29" s="380"/>
      <c r="C29" s="380"/>
      <c r="D29" s="380"/>
      <c r="E29" s="380"/>
      <c r="F29" s="380"/>
      <c r="G29" s="380"/>
      <c r="H29" s="380"/>
      <c r="I29" s="362"/>
    </row>
    <row r="30" spans="1:9" s="75" customFormat="1">
      <c r="A30" s="390" t="s">
        <v>530</v>
      </c>
      <c r="B30" s="390"/>
      <c r="C30" s="390"/>
      <c r="D30" s="390"/>
      <c r="E30" s="390"/>
      <c r="F30" s="390"/>
      <c r="G30" s="390"/>
      <c r="H30" s="390"/>
      <c r="I30" s="390"/>
    </row>
    <row r="32" spans="1:9" ht="24">
      <c r="A32" s="369"/>
      <c r="B32" s="369"/>
      <c r="C32" s="358" t="s">
        <v>127</v>
      </c>
      <c r="D32" s="64"/>
      <c r="E32" s="64"/>
      <c r="F32" s="64"/>
      <c r="G32" s="64"/>
      <c r="H32" s="279"/>
      <c r="I32" s="71"/>
    </row>
    <row r="33" spans="1:9">
      <c r="A33" s="369"/>
      <c r="B33" s="118">
        <v>2012</v>
      </c>
      <c r="C33" s="61">
        <v>4811</v>
      </c>
      <c r="D33" s="277"/>
      <c r="E33" s="277"/>
      <c r="F33" s="277"/>
      <c r="G33" s="277"/>
      <c r="H33" s="29"/>
      <c r="I33" s="369"/>
    </row>
    <row r="34" spans="1:9">
      <c r="A34" s="369"/>
      <c r="B34" s="118">
        <v>2013</v>
      </c>
      <c r="C34" s="61">
        <v>4682</v>
      </c>
      <c r="D34" s="277"/>
      <c r="E34" s="277"/>
      <c r="F34" s="277"/>
      <c r="G34" s="277"/>
      <c r="H34" s="29"/>
      <c r="I34" s="369"/>
    </row>
    <row r="35" spans="1:9">
      <c r="A35" s="369"/>
      <c r="B35" s="118">
        <v>2014</v>
      </c>
      <c r="C35" s="61">
        <v>4935</v>
      </c>
      <c r="D35" s="277"/>
      <c r="E35" s="277"/>
      <c r="F35" s="277"/>
      <c r="G35" s="277"/>
      <c r="H35" s="29"/>
      <c r="I35" s="369"/>
    </row>
    <row r="36" spans="1:9">
      <c r="A36" s="369"/>
      <c r="B36" s="118">
        <v>2015</v>
      </c>
      <c r="C36" s="61">
        <v>4671</v>
      </c>
      <c r="D36" s="277"/>
      <c r="E36" s="277"/>
      <c r="F36" s="277"/>
      <c r="G36" s="277"/>
      <c r="H36" s="29"/>
      <c r="I36" s="369"/>
    </row>
    <row r="37" spans="1:9">
      <c r="A37" s="369"/>
      <c r="B37" s="118">
        <v>2016</v>
      </c>
      <c r="C37" s="61">
        <v>4563</v>
      </c>
      <c r="D37" s="277"/>
      <c r="E37" s="277"/>
      <c r="F37" s="277"/>
      <c r="G37" s="277"/>
      <c r="H37" s="29"/>
      <c r="I37" s="369"/>
    </row>
    <row r="39" spans="1:9" ht="14.25" customHeight="1">
      <c r="A39" s="391" t="s">
        <v>528</v>
      </c>
      <c r="B39" s="391"/>
      <c r="C39" s="391"/>
      <c r="D39" s="391"/>
      <c r="E39" s="391"/>
      <c r="F39" s="391"/>
      <c r="G39" s="391"/>
      <c r="H39" s="391"/>
      <c r="I39" s="362"/>
    </row>
    <row r="40" spans="1:9" ht="25.2" customHeight="1">
      <c r="A40" s="391" t="s">
        <v>529</v>
      </c>
      <c r="B40" s="391"/>
      <c r="C40" s="391"/>
      <c r="D40" s="391"/>
      <c r="E40" s="391"/>
      <c r="F40" s="391"/>
      <c r="G40" s="391"/>
      <c r="H40" s="391"/>
      <c r="I40" s="362"/>
    </row>
    <row r="41" spans="1:9">
      <c r="A41" s="380"/>
      <c r="B41" s="380"/>
      <c r="C41" s="380"/>
      <c r="D41" s="380"/>
      <c r="E41" s="380"/>
      <c r="F41" s="380"/>
      <c r="G41" s="380"/>
      <c r="H41" s="380"/>
      <c r="I41" s="362"/>
    </row>
    <row r="42" spans="1:9" s="75" customFormat="1">
      <c r="A42" s="390" t="s">
        <v>531</v>
      </c>
      <c r="B42" s="390"/>
      <c r="C42" s="390"/>
      <c r="D42" s="390"/>
      <c r="E42" s="390"/>
      <c r="F42" s="390"/>
      <c r="G42" s="390"/>
      <c r="H42" s="390"/>
      <c r="I42" s="390"/>
    </row>
    <row r="44" spans="1:9">
      <c r="A44" s="369"/>
      <c r="B44" s="366"/>
      <c r="C44" s="19">
        <v>2010</v>
      </c>
      <c r="D44" s="279">
        <v>2011</v>
      </c>
      <c r="E44" s="279">
        <v>2012</v>
      </c>
      <c r="F44" s="279">
        <v>2013</v>
      </c>
      <c r="G44" s="279">
        <v>2014</v>
      </c>
      <c r="H44" s="279">
        <v>2015</v>
      </c>
      <c r="I44" s="275">
        <v>2016</v>
      </c>
    </row>
    <row r="45" spans="1:9" ht="15">
      <c r="A45" s="369"/>
      <c r="B45" s="281" t="s">
        <v>532</v>
      </c>
      <c r="C45" s="366">
        <v>573</v>
      </c>
      <c r="D45" s="366">
        <v>568</v>
      </c>
      <c r="E45" s="285">
        <v>580</v>
      </c>
      <c r="F45" s="366">
        <v>641</v>
      </c>
      <c r="G45" s="366">
        <v>605</v>
      </c>
      <c r="H45" s="366">
        <v>651</v>
      </c>
      <c r="I45" s="280">
        <v>754</v>
      </c>
    </row>
    <row r="46" spans="1:9" ht="15">
      <c r="A46" s="369"/>
      <c r="B46" s="281" t="s">
        <v>533</v>
      </c>
      <c r="C46" s="366">
        <v>869</v>
      </c>
      <c r="D46" s="366">
        <v>817</v>
      </c>
      <c r="E46" s="366">
        <v>680</v>
      </c>
      <c r="F46" s="366">
        <v>665</v>
      </c>
      <c r="G46" s="366">
        <v>670</v>
      </c>
      <c r="H46" s="366">
        <v>680</v>
      </c>
      <c r="I46" s="280">
        <v>695</v>
      </c>
    </row>
    <row r="47" spans="1:9" ht="15">
      <c r="A47" s="369"/>
      <c r="B47" s="281" t="s">
        <v>534</v>
      </c>
      <c r="C47" s="366">
        <v>1195</v>
      </c>
      <c r="D47" s="366">
        <v>831</v>
      </c>
      <c r="E47" s="366">
        <v>878</v>
      </c>
      <c r="F47" s="366">
        <v>776</v>
      </c>
      <c r="G47" s="366">
        <v>1012</v>
      </c>
      <c r="H47" s="366">
        <v>834</v>
      </c>
      <c r="I47" s="280">
        <v>686</v>
      </c>
    </row>
    <row r="48" spans="1:9" ht="15">
      <c r="A48" s="369"/>
      <c r="B48" s="281" t="s">
        <v>535</v>
      </c>
      <c r="C48" s="366">
        <v>811</v>
      </c>
      <c r="D48" s="366">
        <v>784</v>
      </c>
      <c r="E48" s="285">
        <v>806</v>
      </c>
      <c r="F48" s="366">
        <v>653</v>
      </c>
      <c r="G48" s="366">
        <v>700</v>
      </c>
      <c r="H48" s="366">
        <v>664</v>
      </c>
      <c r="I48" s="280">
        <v>618</v>
      </c>
    </row>
    <row r="49" spans="1:9" ht="15">
      <c r="A49" s="369"/>
      <c r="B49" s="281" t="s">
        <v>536</v>
      </c>
      <c r="C49" s="280">
        <v>316</v>
      </c>
      <c r="D49" s="280">
        <v>382</v>
      </c>
      <c r="E49" s="280">
        <v>291</v>
      </c>
      <c r="F49" s="280">
        <v>308</v>
      </c>
      <c r="G49" s="280">
        <v>347</v>
      </c>
      <c r="H49" s="280">
        <v>311</v>
      </c>
      <c r="I49" s="280">
        <v>275</v>
      </c>
    </row>
    <row r="50" spans="1:9" ht="15">
      <c r="A50" s="369"/>
      <c r="B50" s="281" t="s">
        <v>537</v>
      </c>
      <c r="C50" s="366">
        <v>293</v>
      </c>
      <c r="D50" s="366">
        <v>347</v>
      </c>
      <c r="E50" s="366">
        <v>285</v>
      </c>
      <c r="F50" s="366">
        <v>310</v>
      </c>
      <c r="G50" s="366">
        <v>300</v>
      </c>
      <c r="H50" s="366">
        <v>290</v>
      </c>
      <c r="I50" s="280">
        <v>246</v>
      </c>
    </row>
    <row r="51" spans="1:9" ht="15">
      <c r="A51" s="369"/>
      <c r="B51" s="281" t="s">
        <v>538</v>
      </c>
      <c r="C51" s="366">
        <v>247</v>
      </c>
      <c r="D51" s="366">
        <v>198</v>
      </c>
      <c r="E51" s="366">
        <v>188</v>
      </c>
      <c r="F51" s="366">
        <v>185</v>
      </c>
      <c r="G51" s="366">
        <v>189</v>
      </c>
      <c r="H51" s="366">
        <v>191</v>
      </c>
      <c r="I51" s="280">
        <v>224</v>
      </c>
    </row>
    <row r="52" spans="1:9" ht="15">
      <c r="A52" s="369"/>
      <c r="B52" s="282" t="s">
        <v>539</v>
      </c>
      <c r="C52" s="366">
        <v>369</v>
      </c>
      <c r="D52" s="366">
        <v>327</v>
      </c>
      <c r="E52" s="366">
        <v>129</v>
      </c>
      <c r="F52" s="366">
        <v>251</v>
      </c>
      <c r="G52" s="366">
        <v>221</v>
      </c>
      <c r="H52" s="366">
        <v>216</v>
      </c>
      <c r="I52" s="280">
        <v>217</v>
      </c>
    </row>
    <row r="53" spans="1:9" ht="15">
      <c r="A53" s="369"/>
      <c r="B53" s="281" t="s">
        <v>540</v>
      </c>
      <c r="C53" s="366">
        <v>169</v>
      </c>
      <c r="D53" s="366">
        <v>165</v>
      </c>
      <c r="E53" s="366">
        <v>172</v>
      </c>
      <c r="F53" s="366">
        <v>138</v>
      </c>
      <c r="G53" s="366">
        <v>169</v>
      </c>
      <c r="H53" s="366">
        <v>139</v>
      </c>
      <c r="I53" s="280">
        <v>182</v>
      </c>
    </row>
    <row r="54" spans="1:9" ht="15">
      <c r="A54" s="369"/>
      <c r="B54" s="281" t="s">
        <v>541</v>
      </c>
      <c r="C54" s="366">
        <v>122</v>
      </c>
      <c r="D54" s="366">
        <v>190</v>
      </c>
      <c r="E54" s="366">
        <v>130</v>
      </c>
      <c r="F54" s="366">
        <v>157</v>
      </c>
      <c r="G54" s="366">
        <v>132</v>
      </c>
      <c r="H54" s="366">
        <v>172</v>
      </c>
      <c r="I54" s="280">
        <v>146</v>
      </c>
    </row>
    <row r="55" spans="1:9" ht="15">
      <c r="A55" s="369"/>
      <c r="B55" s="281" t="s">
        <v>542</v>
      </c>
      <c r="C55" s="280">
        <v>345</v>
      </c>
      <c r="D55" s="280">
        <v>353</v>
      </c>
      <c r="E55" s="280">
        <v>297</v>
      </c>
      <c r="F55" s="280">
        <v>327</v>
      </c>
      <c r="G55" s="280">
        <v>307</v>
      </c>
      <c r="H55" s="280">
        <v>225</v>
      </c>
      <c r="I55" s="280">
        <v>135</v>
      </c>
    </row>
    <row r="56" spans="1:9" ht="15">
      <c r="A56" s="369"/>
      <c r="B56" s="283" t="s">
        <v>543</v>
      </c>
      <c r="C56" s="366">
        <v>46</v>
      </c>
      <c r="D56" s="366">
        <v>49</v>
      </c>
      <c r="E56" s="366">
        <v>41</v>
      </c>
      <c r="F56" s="366">
        <v>23</v>
      </c>
      <c r="G56" s="366">
        <v>43</v>
      </c>
      <c r="H56" s="366">
        <v>65</v>
      </c>
      <c r="I56" s="280">
        <v>95</v>
      </c>
    </row>
    <row r="57" spans="1:9" ht="15">
      <c r="A57" s="369"/>
      <c r="B57" s="281" t="s">
        <v>544</v>
      </c>
      <c r="C57" s="366">
        <v>57</v>
      </c>
      <c r="D57" s="366">
        <v>67</v>
      </c>
      <c r="E57" s="366">
        <v>43</v>
      </c>
      <c r="F57" s="366">
        <v>42</v>
      </c>
      <c r="G57" s="366">
        <v>56</v>
      </c>
      <c r="H57" s="366">
        <v>88</v>
      </c>
      <c r="I57" s="280">
        <v>79</v>
      </c>
    </row>
    <row r="58" spans="1:9" ht="15">
      <c r="A58" s="369"/>
      <c r="B58" s="284" t="s">
        <v>545</v>
      </c>
      <c r="C58" s="366">
        <v>61</v>
      </c>
      <c r="D58" s="366">
        <v>47</v>
      </c>
      <c r="E58" s="366">
        <v>80</v>
      </c>
      <c r="F58" s="366">
        <v>59</v>
      </c>
      <c r="G58" s="366">
        <v>62</v>
      </c>
      <c r="H58" s="366">
        <v>35</v>
      </c>
      <c r="I58" s="280">
        <v>58</v>
      </c>
    </row>
    <row r="59" spans="1:9" ht="15">
      <c r="A59" s="369"/>
      <c r="B59" s="281" t="s">
        <v>546</v>
      </c>
      <c r="C59" s="366">
        <v>58</v>
      </c>
      <c r="D59" s="366">
        <v>52</v>
      </c>
      <c r="E59" s="366">
        <v>68</v>
      </c>
      <c r="F59" s="366">
        <v>64</v>
      </c>
      <c r="G59" s="366">
        <v>55</v>
      </c>
      <c r="H59" s="366">
        <v>63</v>
      </c>
      <c r="I59" s="280">
        <v>50</v>
      </c>
    </row>
    <row r="60" spans="1:9" s="207" customFormat="1" ht="15">
      <c r="A60" s="369"/>
      <c r="B60" s="282" t="s">
        <v>547</v>
      </c>
      <c r="C60" s="366">
        <v>74</v>
      </c>
      <c r="D60" s="366">
        <v>56</v>
      </c>
      <c r="E60" s="366">
        <v>60</v>
      </c>
      <c r="F60" s="366">
        <v>17</v>
      </c>
      <c r="G60" s="366">
        <v>0</v>
      </c>
      <c r="H60" s="366">
        <v>1</v>
      </c>
      <c r="I60" s="280">
        <v>32</v>
      </c>
    </row>
    <row r="61" spans="1:9" s="207" customFormat="1" ht="15">
      <c r="A61" s="369"/>
      <c r="B61" s="283" t="s">
        <v>242</v>
      </c>
      <c r="C61" s="366">
        <v>53</v>
      </c>
      <c r="D61" s="366">
        <v>45</v>
      </c>
      <c r="E61" s="366">
        <v>32</v>
      </c>
      <c r="F61" s="366">
        <v>21</v>
      </c>
      <c r="G61" s="366">
        <v>21</v>
      </c>
      <c r="H61" s="366">
        <v>17</v>
      </c>
      <c r="I61" s="280">
        <v>23</v>
      </c>
    </row>
    <row r="62" spans="1:9" s="207" customFormat="1" ht="15">
      <c r="A62" s="369"/>
      <c r="B62" s="281" t="s">
        <v>548</v>
      </c>
      <c r="C62" s="366">
        <v>6</v>
      </c>
      <c r="D62" s="366">
        <v>13</v>
      </c>
      <c r="E62" s="285">
        <v>14</v>
      </c>
      <c r="F62" s="366">
        <v>15</v>
      </c>
      <c r="G62" s="366">
        <v>19</v>
      </c>
      <c r="H62" s="366">
        <v>10</v>
      </c>
      <c r="I62" s="280">
        <v>18</v>
      </c>
    </row>
    <row r="63" spans="1:9" s="207" customFormat="1" ht="15">
      <c r="A63" s="369"/>
      <c r="B63" s="281" t="s">
        <v>549</v>
      </c>
      <c r="C63" s="280">
        <v>11</v>
      </c>
      <c r="D63" s="280">
        <v>10</v>
      </c>
      <c r="E63" s="280">
        <v>12</v>
      </c>
      <c r="F63" s="280">
        <v>13</v>
      </c>
      <c r="G63" s="280">
        <v>19</v>
      </c>
      <c r="H63" s="280">
        <v>10</v>
      </c>
      <c r="I63" s="280">
        <v>15</v>
      </c>
    </row>
    <row r="64" spans="1:9" s="207" customFormat="1" ht="15">
      <c r="A64" s="369"/>
      <c r="B64" s="281" t="s">
        <v>550</v>
      </c>
      <c r="C64" s="366">
        <v>5</v>
      </c>
      <c r="D64" s="366">
        <v>9</v>
      </c>
      <c r="E64" s="285">
        <v>8</v>
      </c>
      <c r="F64" s="366">
        <v>9</v>
      </c>
      <c r="G64" s="366">
        <v>3</v>
      </c>
      <c r="H64" s="366">
        <v>5</v>
      </c>
      <c r="I64" s="280">
        <v>6</v>
      </c>
    </row>
    <row r="65" spans="1:26" s="207" customFormat="1" ht="15">
      <c r="A65" s="369"/>
      <c r="B65" s="281" t="s">
        <v>551</v>
      </c>
      <c r="C65" s="366">
        <v>3</v>
      </c>
      <c r="D65" s="366">
        <v>2</v>
      </c>
      <c r="E65" s="366">
        <v>1</v>
      </c>
      <c r="F65" s="366">
        <v>3</v>
      </c>
      <c r="G65" s="366">
        <v>2</v>
      </c>
      <c r="H65" s="366">
        <v>1</v>
      </c>
      <c r="I65" s="280">
        <v>3</v>
      </c>
      <c r="J65" s="369"/>
      <c r="K65" s="369"/>
      <c r="L65" s="369"/>
      <c r="M65" s="369"/>
      <c r="N65" s="369"/>
      <c r="O65" s="369"/>
      <c r="P65" s="369"/>
      <c r="Q65" s="369"/>
      <c r="R65" s="369"/>
      <c r="S65" s="369"/>
      <c r="T65" s="369"/>
      <c r="U65" s="369"/>
      <c r="V65" s="369"/>
      <c r="W65" s="369"/>
      <c r="X65" s="369"/>
      <c r="Y65" s="369"/>
      <c r="Z65" s="369"/>
    </row>
    <row r="66" spans="1:26" s="207" customFormat="1" ht="15">
      <c r="A66" s="369"/>
      <c r="B66" s="283" t="s">
        <v>552</v>
      </c>
      <c r="C66" s="366">
        <v>10</v>
      </c>
      <c r="D66" s="366">
        <v>1</v>
      </c>
      <c r="E66" s="366">
        <v>9</v>
      </c>
      <c r="F66" s="366">
        <v>0</v>
      </c>
      <c r="G66" s="366">
        <v>0</v>
      </c>
      <c r="H66" s="366">
        <v>0</v>
      </c>
      <c r="I66" s="280">
        <v>3</v>
      </c>
      <c r="J66" s="369"/>
      <c r="K66" s="369"/>
      <c r="L66" s="369"/>
      <c r="M66" s="369"/>
      <c r="N66" s="369"/>
      <c r="O66" s="369"/>
      <c r="P66" s="369"/>
      <c r="Q66" s="369"/>
      <c r="R66" s="369"/>
      <c r="S66" s="369"/>
      <c r="T66" s="369"/>
      <c r="U66" s="369"/>
      <c r="V66" s="369"/>
      <c r="W66" s="369"/>
      <c r="X66" s="369"/>
      <c r="Y66" s="369"/>
      <c r="Z66" s="369"/>
    </row>
    <row r="67" spans="1:26" s="207" customFormat="1" ht="15">
      <c r="A67" s="369"/>
      <c r="B67" s="281" t="s">
        <v>553</v>
      </c>
      <c r="C67" s="280">
        <v>3</v>
      </c>
      <c r="D67" s="280">
        <v>5</v>
      </c>
      <c r="E67" s="280">
        <v>7</v>
      </c>
      <c r="F67" s="280">
        <v>5</v>
      </c>
      <c r="G67" s="280">
        <v>3</v>
      </c>
      <c r="H67" s="280">
        <v>3</v>
      </c>
      <c r="I67" s="280">
        <v>3</v>
      </c>
      <c r="J67" s="369"/>
      <c r="K67" s="369"/>
      <c r="L67" s="369"/>
      <c r="M67" s="369"/>
      <c r="N67" s="369"/>
      <c r="O67" s="369"/>
      <c r="P67" s="369"/>
      <c r="Q67" s="369"/>
      <c r="R67" s="369"/>
      <c r="S67" s="369"/>
      <c r="T67" s="369"/>
      <c r="U67" s="369"/>
      <c r="V67" s="369"/>
      <c r="W67" s="369"/>
      <c r="X67" s="369"/>
      <c r="Y67" s="369"/>
      <c r="Z67" s="369"/>
    </row>
    <row r="68" spans="1:26" s="369" customFormat="1" ht="15">
      <c r="B68" s="281"/>
      <c r="C68" s="280"/>
      <c r="D68" s="280"/>
      <c r="E68" s="280"/>
      <c r="F68" s="280"/>
      <c r="G68" s="280"/>
      <c r="H68" s="280"/>
      <c r="I68" s="280"/>
    </row>
    <row r="69" spans="1:26" s="369" customFormat="1" ht="15">
      <c r="B69" s="281"/>
      <c r="C69" s="280"/>
      <c r="D69" s="280"/>
      <c r="E69" s="280"/>
      <c r="F69" s="280"/>
      <c r="G69" s="280"/>
      <c r="H69" s="280"/>
      <c r="I69" s="280"/>
    </row>
    <row r="70" spans="1:26" s="369" customFormat="1" ht="15">
      <c r="B70" s="281"/>
      <c r="C70" s="280"/>
      <c r="D70" s="280"/>
      <c r="E70" s="280"/>
      <c r="F70" s="280"/>
      <c r="G70" s="280"/>
      <c r="H70" s="280"/>
      <c r="I70" s="280"/>
    </row>
    <row r="71" spans="1:26" s="207" customFormat="1">
      <c r="A71" s="369"/>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row>
    <row r="72" spans="1:26" s="369" customFormat="1" ht="15">
      <c r="A72" s="281"/>
      <c r="B72" s="281"/>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row>
    <row r="73" spans="1:26" s="369" customFormat="1" ht="15">
      <c r="A73" s="281"/>
      <c r="B73" s="281"/>
      <c r="C73" s="281"/>
      <c r="D73" s="281"/>
      <c r="E73" s="281"/>
      <c r="F73" s="281"/>
      <c r="G73" s="281"/>
      <c r="H73" s="281"/>
      <c r="I73" s="281"/>
      <c r="J73" s="281"/>
      <c r="K73" s="281"/>
      <c r="L73" s="281"/>
      <c r="M73" s="281"/>
      <c r="N73" s="281"/>
      <c r="O73" s="281"/>
      <c r="P73" s="281"/>
      <c r="Q73" s="281"/>
      <c r="R73" s="281"/>
      <c r="S73" s="281"/>
      <c r="T73" s="281"/>
      <c r="U73" s="281"/>
      <c r="V73" s="281"/>
      <c r="W73" s="281"/>
      <c r="X73" s="281"/>
      <c r="Y73" s="281"/>
      <c r="Z73" s="281"/>
    </row>
    <row r="74" spans="1:26" s="369" customFormat="1" ht="15">
      <c r="A74" s="281"/>
      <c r="B74" s="281"/>
      <c r="C74" s="281"/>
      <c r="D74" s="281"/>
      <c r="E74" s="281"/>
      <c r="F74" s="281"/>
      <c r="G74" s="281"/>
      <c r="H74" s="281"/>
      <c r="I74" s="281"/>
      <c r="J74" s="281"/>
      <c r="K74" s="281"/>
      <c r="L74" s="281"/>
      <c r="M74" s="281"/>
      <c r="N74" s="281"/>
      <c r="O74" s="281"/>
      <c r="P74" s="281"/>
      <c r="Q74" s="281"/>
      <c r="R74" s="281"/>
      <c r="S74" s="281"/>
      <c r="T74" s="281"/>
      <c r="U74" s="281"/>
      <c r="V74" s="281"/>
      <c r="W74" s="281"/>
      <c r="X74" s="281"/>
      <c r="Y74" s="281"/>
      <c r="Z74" s="281"/>
    </row>
    <row r="75" spans="1:26" s="369" customFormat="1" ht="15">
      <c r="A75" s="281"/>
      <c r="B75" s="281"/>
      <c r="C75" s="281"/>
      <c r="D75" s="281"/>
      <c r="E75" s="281"/>
      <c r="F75" s="281"/>
      <c r="G75" s="281"/>
      <c r="H75" s="281"/>
      <c r="I75" s="281"/>
      <c r="J75" s="281"/>
      <c r="K75" s="281"/>
      <c r="L75" s="281"/>
      <c r="M75" s="281"/>
      <c r="N75" s="281"/>
      <c r="O75" s="281"/>
      <c r="P75" s="281"/>
      <c r="Q75" s="281"/>
      <c r="R75" s="281"/>
      <c r="S75" s="281"/>
      <c r="T75" s="281"/>
      <c r="U75" s="281"/>
      <c r="V75" s="281"/>
      <c r="W75" s="281"/>
      <c r="X75" s="281"/>
      <c r="Y75" s="281"/>
      <c r="Z75" s="281"/>
    </row>
    <row r="76" spans="1:26" s="369" customFormat="1" ht="15">
      <c r="A76" s="281"/>
      <c r="B76" s="281"/>
      <c r="C76" s="281"/>
      <c r="D76" s="281"/>
      <c r="E76" s="281"/>
      <c r="F76" s="281"/>
      <c r="G76" s="281"/>
      <c r="H76" s="281"/>
      <c r="I76" s="281"/>
      <c r="J76" s="281"/>
      <c r="K76" s="281"/>
      <c r="L76" s="281"/>
      <c r="M76" s="281"/>
      <c r="N76" s="281"/>
      <c r="O76" s="281"/>
      <c r="P76" s="281"/>
      <c r="Q76" s="281"/>
      <c r="R76" s="281"/>
      <c r="S76" s="281"/>
      <c r="T76" s="281"/>
      <c r="U76" s="281"/>
      <c r="V76" s="281"/>
      <c r="W76" s="281"/>
      <c r="X76" s="281"/>
      <c r="Y76" s="281"/>
      <c r="Z76" s="281"/>
    </row>
    <row r="77" spans="1:26" s="369" customFormat="1" ht="15">
      <c r="A77" s="281"/>
      <c r="B77" s="281"/>
      <c r="C77" s="281"/>
      <c r="D77" s="281"/>
      <c r="E77" s="281"/>
      <c r="F77" s="281"/>
      <c r="G77" s="281"/>
      <c r="H77" s="281"/>
      <c r="I77" s="281"/>
      <c r="J77" s="281"/>
      <c r="K77" s="281"/>
      <c r="L77" s="281"/>
      <c r="M77" s="281"/>
      <c r="N77" s="281"/>
      <c r="O77" s="281"/>
      <c r="P77" s="281"/>
      <c r="Q77" s="281"/>
      <c r="R77" s="281"/>
      <c r="S77" s="281"/>
      <c r="T77" s="281"/>
      <c r="U77" s="281"/>
      <c r="V77" s="281"/>
      <c r="W77" s="281"/>
      <c r="X77" s="281"/>
      <c r="Y77" s="281"/>
      <c r="Z77" s="281"/>
    </row>
    <row r="78" spans="1:26" s="369" customFormat="1"/>
    <row r="79" spans="1:26" s="369" customFormat="1" ht="15">
      <c r="A79" s="281"/>
      <c r="B79" s="281"/>
      <c r="C79" s="281"/>
      <c r="D79" s="281"/>
      <c r="E79" s="281"/>
      <c r="F79" s="281"/>
      <c r="G79" s="281"/>
      <c r="H79" s="281"/>
      <c r="I79" s="281"/>
      <c r="J79" s="281"/>
      <c r="K79" s="281"/>
      <c r="L79" s="281"/>
      <c r="M79" s="281"/>
      <c r="N79" s="281"/>
      <c r="O79" s="281"/>
      <c r="P79" s="281"/>
      <c r="Q79" s="281"/>
      <c r="R79" s="281"/>
      <c r="S79" s="281"/>
      <c r="T79" s="281"/>
      <c r="U79" s="281"/>
      <c r="V79" s="281"/>
      <c r="W79" s="281"/>
      <c r="X79" s="281"/>
      <c r="Y79" s="281"/>
      <c r="Z79" s="281"/>
    </row>
    <row r="80" spans="1:26" s="369" customFormat="1" ht="15">
      <c r="A80" s="281"/>
      <c r="B80" s="281"/>
      <c r="C80" s="281"/>
      <c r="D80" s="281"/>
      <c r="E80" s="281"/>
      <c r="F80" s="281"/>
      <c r="G80" s="281"/>
      <c r="H80" s="281"/>
      <c r="I80" s="281"/>
      <c r="J80" s="281"/>
      <c r="K80" s="281"/>
      <c r="L80" s="281"/>
      <c r="M80" s="281"/>
      <c r="N80" s="281"/>
      <c r="O80" s="281"/>
      <c r="P80" s="281"/>
      <c r="Q80" s="281"/>
      <c r="R80" s="281"/>
      <c r="S80" s="281"/>
      <c r="T80" s="281"/>
      <c r="U80" s="281"/>
      <c r="V80" s="281"/>
      <c r="W80" s="281"/>
      <c r="X80" s="281"/>
      <c r="Y80" s="281"/>
      <c r="Z80" s="281"/>
    </row>
    <row r="81" spans="1:26" s="369" customFormat="1" ht="15">
      <c r="A81" s="281"/>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row>
    <row r="82" spans="1:26" s="369" customFormat="1"/>
    <row r="83" spans="1:26" s="369" customFormat="1" ht="15">
      <c r="A83" s="281"/>
      <c r="B83" s="281"/>
      <c r="C83" s="281"/>
      <c r="D83" s="281"/>
      <c r="E83" s="281"/>
      <c r="F83" s="281"/>
      <c r="G83" s="281"/>
      <c r="H83" s="281"/>
      <c r="I83" s="281"/>
      <c r="J83" s="281"/>
      <c r="K83" s="281"/>
      <c r="L83" s="281"/>
      <c r="M83" s="281"/>
      <c r="N83" s="281"/>
      <c r="O83" s="281"/>
      <c r="P83" s="281"/>
      <c r="Q83" s="281"/>
      <c r="R83" s="281"/>
      <c r="S83" s="281"/>
      <c r="T83" s="281"/>
      <c r="U83" s="281"/>
      <c r="V83" s="281"/>
      <c r="W83" s="281"/>
      <c r="X83" s="281"/>
      <c r="Y83" s="281"/>
      <c r="Z83" s="281"/>
    </row>
    <row r="84" spans="1:26" s="369" customFormat="1" ht="15">
      <c r="A84" s="281"/>
      <c r="B84" s="281"/>
      <c r="C84" s="281"/>
      <c r="D84" s="281"/>
      <c r="E84" s="281"/>
      <c r="F84" s="281"/>
      <c r="G84" s="281"/>
      <c r="H84" s="281"/>
      <c r="I84" s="281"/>
      <c r="J84" s="281"/>
      <c r="K84" s="281"/>
      <c r="L84" s="281"/>
      <c r="M84" s="281"/>
      <c r="N84" s="281"/>
      <c r="O84" s="281"/>
      <c r="P84" s="281"/>
      <c r="Q84" s="281"/>
      <c r="R84" s="281"/>
      <c r="S84" s="281"/>
      <c r="T84" s="281"/>
      <c r="U84" s="281"/>
      <c r="V84" s="281"/>
      <c r="W84" s="281"/>
      <c r="X84" s="281"/>
      <c r="Y84" s="281"/>
      <c r="Z84" s="281"/>
    </row>
    <row r="85" spans="1:26" s="369" customFormat="1" ht="15">
      <c r="A85" s="281"/>
      <c r="B85" s="281"/>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row>
    <row r="86" spans="1:26" s="369" customFormat="1" ht="15">
      <c r="A86" s="281"/>
      <c r="B86" s="281"/>
      <c r="C86" s="281"/>
      <c r="D86" s="281"/>
      <c r="E86" s="281"/>
      <c r="F86" s="281"/>
      <c r="G86" s="281"/>
      <c r="H86" s="281"/>
      <c r="I86" s="281"/>
      <c r="J86" s="281"/>
      <c r="K86" s="281"/>
      <c r="L86" s="281"/>
      <c r="M86" s="281"/>
      <c r="N86" s="281"/>
      <c r="O86" s="281"/>
      <c r="P86" s="281"/>
      <c r="Q86" s="281"/>
      <c r="R86" s="281"/>
      <c r="S86" s="281"/>
      <c r="T86" s="281"/>
      <c r="U86" s="281"/>
      <c r="V86" s="281"/>
      <c r="W86" s="281"/>
      <c r="X86" s="281"/>
      <c r="Y86" s="281"/>
      <c r="Z86" s="281"/>
    </row>
    <row r="87" spans="1:26" s="369" customFormat="1" ht="15">
      <c r="A87" s="281"/>
      <c r="B87" s="281"/>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row>
    <row r="88" spans="1:26" s="369" customFormat="1" ht="15">
      <c r="A88" s="281"/>
      <c r="B88" s="281"/>
      <c r="C88" s="281"/>
      <c r="D88" s="281"/>
      <c r="E88" s="281"/>
      <c r="F88" s="281"/>
      <c r="G88" s="281"/>
      <c r="H88" s="281"/>
      <c r="I88" s="281"/>
      <c r="J88" s="281"/>
      <c r="K88" s="281"/>
      <c r="L88" s="281"/>
      <c r="M88" s="281"/>
      <c r="N88" s="281"/>
      <c r="O88" s="281"/>
      <c r="P88" s="281"/>
      <c r="Q88" s="281"/>
      <c r="R88" s="281"/>
      <c r="S88" s="281"/>
      <c r="T88" s="281"/>
      <c r="U88" s="281"/>
      <c r="V88" s="281"/>
      <c r="W88" s="281"/>
      <c r="X88" s="281"/>
      <c r="Y88" s="281"/>
      <c r="Z88" s="281"/>
    </row>
    <row r="89" spans="1:26" s="369" customFormat="1"/>
    <row r="90" spans="1:26" s="369" customFormat="1" ht="15">
      <c r="A90" s="281"/>
      <c r="B90" s="281"/>
      <c r="C90" s="281"/>
      <c r="D90" s="281"/>
      <c r="E90" s="281"/>
      <c r="F90" s="281"/>
      <c r="G90" s="281"/>
      <c r="H90" s="281"/>
      <c r="I90" s="281"/>
      <c r="J90" s="281"/>
      <c r="K90" s="281"/>
      <c r="L90" s="281"/>
      <c r="M90" s="281"/>
      <c r="N90" s="281"/>
      <c r="O90" s="281"/>
      <c r="P90" s="281"/>
      <c r="Q90" s="281"/>
      <c r="R90" s="281"/>
      <c r="S90" s="281"/>
      <c r="T90" s="281"/>
      <c r="U90" s="281"/>
      <c r="V90" s="281"/>
      <c r="W90" s="281"/>
      <c r="X90" s="281"/>
      <c r="Y90" s="281"/>
      <c r="Z90" s="281"/>
    </row>
    <row r="91" spans="1:26" s="369" customFormat="1" ht="15">
      <c r="A91" s="281"/>
      <c r="B91" s="281"/>
      <c r="C91" s="281"/>
      <c r="D91" s="281"/>
      <c r="E91" s="281"/>
      <c r="F91" s="281"/>
      <c r="G91" s="281"/>
      <c r="H91" s="281"/>
      <c r="I91" s="281"/>
      <c r="J91" s="281"/>
      <c r="K91" s="281"/>
      <c r="L91" s="281"/>
      <c r="M91" s="281"/>
      <c r="N91" s="281"/>
      <c r="O91" s="281"/>
      <c r="P91" s="281"/>
      <c r="Q91" s="281"/>
      <c r="R91" s="281"/>
      <c r="S91" s="281"/>
      <c r="T91" s="281"/>
      <c r="U91" s="281"/>
      <c r="V91" s="281"/>
      <c r="W91" s="281"/>
      <c r="X91" s="281"/>
      <c r="Y91" s="281"/>
      <c r="Z91" s="281"/>
    </row>
    <row r="92" spans="1:26" s="369" customFormat="1" ht="15">
      <c r="A92" s="281"/>
      <c r="B92" s="281"/>
      <c r="C92" s="281"/>
      <c r="D92" s="281"/>
      <c r="E92" s="281"/>
      <c r="F92" s="281"/>
      <c r="G92" s="281"/>
      <c r="H92" s="281"/>
      <c r="I92" s="281"/>
      <c r="J92" s="281"/>
      <c r="K92" s="281"/>
      <c r="L92" s="281"/>
      <c r="M92" s="281"/>
      <c r="N92" s="281"/>
      <c r="O92" s="281"/>
      <c r="P92" s="281"/>
      <c r="Q92" s="281"/>
      <c r="R92" s="281"/>
      <c r="S92" s="281"/>
      <c r="T92" s="281"/>
      <c r="U92" s="281"/>
      <c r="V92" s="281"/>
      <c r="W92" s="281"/>
      <c r="X92" s="281"/>
      <c r="Y92" s="281"/>
      <c r="Z92" s="281"/>
    </row>
    <row r="93" spans="1:26" s="369" customFormat="1" ht="15">
      <c r="A93" s="281"/>
      <c r="B93" s="281"/>
      <c r="C93" s="281"/>
      <c r="D93" s="281"/>
      <c r="E93" s="281"/>
      <c r="F93" s="281"/>
      <c r="G93" s="281"/>
      <c r="H93" s="281"/>
      <c r="I93" s="281"/>
      <c r="J93" s="281"/>
      <c r="K93" s="281"/>
      <c r="L93" s="281"/>
      <c r="M93" s="281"/>
      <c r="N93" s="281"/>
      <c r="O93" s="281"/>
      <c r="P93" s="281"/>
      <c r="Q93" s="281"/>
      <c r="R93" s="281"/>
      <c r="S93" s="281"/>
      <c r="T93" s="281"/>
      <c r="U93" s="281"/>
      <c r="V93" s="281"/>
      <c r="W93" s="281"/>
      <c r="X93" s="281"/>
      <c r="Y93" s="281"/>
      <c r="Z93" s="281"/>
    </row>
    <row r="94" spans="1:26" s="369" customFormat="1" ht="15">
      <c r="A94" s="281"/>
      <c r="B94" s="281"/>
      <c r="C94" s="281"/>
      <c r="D94" s="281"/>
      <c r="E94" s="281"/>
      <c r="F94" s="281"/>
      <c r="G94" s="281"/>
      <c r="H94" s="281"/>
      <c r="I94" s="281"/>
      <c r="J94" s="281"/>
      <c r="K94" s="281"/>
      <c r="L94" s="281"/>
      <c r="M94" s="281"/>
      <c r="N94" s="281"/>
      <c r="O94" s="281"/>
      <c r="P94" s="281"/>
      <c r="Q94" s="281"/>
      <c r="R94" s="281"/>
      <c r="S94" s="281"/>
      <c r="T94" s="281"/>
      <c r="U94" s="281"/>
      <c r="V94" s="281"/>
      <c r="W94" s="281"/>
      <c r="X94" s="281"/>
      <c r="Y94" s="281"/>
      <c r="Z94" s="281"/>
    </row>
    <row r="95" spans="1:26" s="369" customFormat="1" ht="15">
      <c r="A95" s="281"/>
      <c r="B95" s="281"/>
      <c r="C95" s="281"/>
      <c r="D95" s="281"/>
      <c r="E95" s="281"/>
      <c r="F95" s="281"/>
      <c r="G95" s="281"/>
      <c r="H95" s="281"/>
      <c r="I95" s="281"/>
      <c r="J95" s="281"/>
      <c r="K95" s="281"/>
      <c r="L95" s="281"/>
      <c r="M95" s="281"/>
      <c r="N95" s="281"/>
      <c r="O95" s="281"/>
      <c r="P95" s="281"/>
      <c r="Q95" s="281"/>
      <c r="R95" s="281"/>
      <c r="S95" s="281"/>
      <c r="T95" s="281"/>
      <c r="U95" s="281"/>
      <c r="V95" s="281"/>
      <c r="W95" s="281"/>
      <c r="X95" s="281"/>
      <c r="Y95" s="281"/>
      <c r="Z95" s="281"/>
    </row>
    <row r="96" spans="1:26" s="369" customFormat="1" ht="15">
      <c r="A96" s="281"/>
      <c r="B96" s="281"/>
      <c r="C96" s="281"/>
      <c r="D96" s="281"/>
      <c r="E96" s="281"/>
      <c r="F96" s="281"/>
      <c r="G96" s="281"/>
      <c r="H96" s="281"/>
      <c r="I96" s="281"/>
      <c r="J96" s="281"/>
      <c r="K96" s="281"/>
      <c r="L96" s="281"/>
      <c r="M96" s="281"/>
      <c r="N96" s="281"/>
      <c r="O96" s="281"/>
      <c r="P96" s="281"/>
      <c r="Q96" s="281"/>
      <c r="R96" s="281"/>
      <c r="S96" s="281"/>
      <c r="T96" s="281"/>
      <c r="U96" s="281"/>
      <c r="V96" s="281"/>
      <c r="W96" s="281"/>
      <c r="X96" s="281"/>
      <c r="Y96" s="281"/>
      <c r="Z96" s="281"/>
    </row>
    <row r="97" spans="1:26" s="369" customFormat="1" ht="15">
      <c r="A97" s="281"/>
      <c r="B97" s="281"/>
      <c r="C97" s="281"/>
      <c r="D97" s="281"/>
      <c r="E97" s="281"/>
      <c r="F97" s="281"/>
      <c r="G97" s="281"/>
      <c r="H97" s="281"/>
      <c r="I97" s="281"/>
      <c r="J97" s="281"/>
      <c r="K97" s="281"/>
      <c r="L97" s="281"/>
      <c r="M97" s="281"/>
      <c r="N97" s="281"/>
      <c r="O97" s="281"/>
      <c r="P97" s="281"/>
      <c r="Q97" s="281"/>
      <c r="R97" s="281"/>
      <c r="S97" s="281"/>
      <c r="T97" s="281"/>
      <c r="U97" s="281"/>
      <c r="V97" s="281"/>
      <c r="W97" s="281"/>
      <c r="X97" s="281"/>
      <c r="Y97" s="281"/>
      <c r="Z97" s="281"/>
    </row>
    <row r="98" spans="1:26" s="369" customFormat="1"/>
    <row r="99" spans="1:26" s="369" customFormat="1" ht="15">
      <c r="A99" s="281"/>
      <c r="B99" s="281"/>
      <c r="C99" s="281"/>
      <c r="D99" s="281"/>
      <c r="E99" s="281"/>
      <c r="F99" s="281"/>
      <c r="G99" s="281"/>
      <c r="H99" s="281"/>
      <c r="I99" s="281"/>
      <c r="J99" s="281"/>
      <c r="K99" s="281"/>
      <c r="L99" s="281"/>
      <c r="M99" s="281"/>
      <c r="N99" s="281"/>
      <c r="O99" s="281"/>
      <c r="P99" s="281"/>
      <c r="Q99" s="281"/>
      <c r="R99" s="281"/>
      <c r="S99" s="281"/>
      <c r="T99" s="281"/>
      <c r="U99" s="281"/>
      <c r="V99" s="281"/>
      <c r="W99" s="281"/>
      <c r="X99" s="281"/>
      <c r="Y99" s="281"/>
      <c r="Z99" s="281"/>
    </row>
    <row r="100" spans="1:26" s="369" customFormat="1" ht="15">
      <c r="A100" s="281"/>
      <c r="B100" s="281"/>
      <c r="C100" s="281"/>
      <c r="D100" s="281"/>
      <c r="E100" s="281"/>
      <c r="F100" s="281"/>
      <c r="G100" s="281"/>
      <c r="H100" s="281"/>
      <c r="I100" s="281"/>
      <c r="J100" s="281"/>
      <c r="K100" s="281"/>
      <c r="L100" s="281"/>
      <c r="M100" s="281"/>
      <c r="N100" s="281"/>
      <c r="O100" s="281"/>
      <c r="P100" s="281"/>
      <c r="Q100" s="281"/>
      <c r="R100" s="281"/>
      <c r="S100" s="281"/>
      <c r="T100" s="281"/>
      <c r="U100" s="281"/>
      <c r="V100" s="281"/>
      <c r="W100" s="281"/>
      <c r="X100" s="281"/>
      <c r="Y100" s="281"/>
      <c r="Z100" s="281"/>
    </row>
    <row r="101" spans="1:26" s="369" customFormat="1" ht="15">
      <c r="A101" s="281"/>
      <c r="B101" s="281"/>
      <c r="C101" s="281"/>
      <c r="D101" s="281"/>
      <c r="E101" s="281"/>
      <c r="F101" s="281"/>
      <c r="G101" s="281"/>
      <c r="H101" s="281"/>
      <c r="I101" s="281"/>
      <c r="J101" s="281"/>
      <c r="K101" s="281"/>
      <c r="L101" s="281"/>
      <c r="M101" s="281"/>
      <c r="N101" s="281"/>
      <c r="O101" s="281"/>
      <c r="P101" s="281"/>
      <c r="Q101" s="281"/>
      <c r="R101" s="281"/>
      <c r="S101" s="281"/>
      <c r="T101" s="281"/>
      <c r="U101" s="281"/>
      <c r="V101" s="281"/>
      <c r="W101" s="281"/>
      <c r="X101" s="281"/>
      <c r="Y101" s="281"/>
      <c r="Z101" s="281"/>
    </row>
    <row r="102" spans="1:26" s="369" customFormat="1"/>
    <row r="103" spans="1:26" s="369" customFormat="1" ht="15">
      <c r="A103" s="281"/>
      <c r="B103" s="281"/>
      <c r="C103" s="281"/>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row>
    <row r="104" spans="1:26" s="369" customFormat="1" ht="15">
      <c r="A104" s="281"/>
      <c r="B104" s="281"/>
      <c r="C104" s="281"/>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row>
    <row r="105" spans="1:26" s="369" customFormat="1" ht="15">
      <c r="A105" s="281"/>
      <c r="B105" s="281"/>
      <c r="C105" s="281"/>
      <c r="D105" s="281"/>
      <c r="E105" s="281"/>
      <c r="F105" s="281"/>
      <c r="G105" s="281"/>
      <c r="H105" s="281"/>
      <c r="I105" s="281"/>
      <c r="J105" s="281"/>
      <c r="K105" s="281"/>
      <c r="L105" s="281"/>
      <c r="M105" s="281"/>
      <c r="N105" s="281"/>
      <c r="O105" s="281"/>
      <c r="P105" s="281"/>
      <c r="Q105" s="281"/>
      <c r="R105" s="281"/>
      <c r="S105" s="281"/>
      <c r="T105" s="281"/>
      <c r="U105" s="281"/>
      <c r="V105" s="281"/>
      <c r="W105" s="281"/>
      <c r="X105" s="281"/>
      <c r="Y105" s="281"/>
      <c r="Z105" s="281"/>
    </row>
    <row r="106" spans="1:26" s="369" customFormat="1" ht="15">
      <c r="A106" s="281"/>
      <c r="B106" s="281"/>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row>
    <row r="107" spans="1:26" s="369" customFormat="1" ht="15">
      <c r="A107" s="281"/>
      <c r="B107" s="281"/>
      <c r="C107" s="281"/>
      <c r="D107" s="281"/>
      <c r="E107" s="281"/>
      <c r="F107" s="281"/>
      <c r="G107" s="281"/>
      <c r="H107" s="281"/>
      <c r="I107" s="281"/>
      <c r="J107" s="281"/>
      <c r="K107" s="281"/>
      <c r="L107" s="281"/>
      <c r="M107" s="281"/>
      <c r="N107" s="281"/>
      <c r="O107" s="281"/>
      <c r="P107" s="281"/>
      <c r="Q107" s="281"/>
      <c r="R107" s="281"/>
      <c r="S107" s="281"/>
      <c r="T107" s="281"/>
      <c r="U107" s="281"/>
      <c r="V107" s="281"/>
      <c r="W107" s="281"/>
      <c r="X107" s="281"/>
      <c r="Y107" s="281"/>
      <c r="Z107" s="281"/>
    </row>
    <row r="108" spans="1:26" s="369" customFormat="1" ht="15">
      <c r="A108" s="281"/>
      <c r="B108" s="281"/>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row>
    <row r="109" spans="1:26" s="369" customFormat="1"/>
    <row r="110" spans="1:26" s="369" customFormat="1" ht="15">
      <c r="A110" s="281"/>
      <c r="B110" s="281"/>
      <c r="C110" s="281"/>
      <c r="D110" s="281"/>
      <c r="E110" s="281"/>
      <c r="F110" s="281"/>
      <c r="G110" s="281"/>
      <c r="H110" s="281"/>
      <c r="I110" s="281"/>
      <c r="J110" s="281"/>
      <c r="K110" s="281"/>
      <c r="L110" s="281"/>
      <c r="M110" s="281"/>
      <c r="N110" s="281"/>
      <c r="O110" s="281"/>
      <c r="P110" s="281"/>
      <c r="Q110" s="281"/>
      <c r="R110" s="281"/>
      <c r="S110" s="281"/>
      <c r="T110" s="281"/>
      <c r="U110" s="281"/>
      <c r="V110" s="281"/>
      <c r="W110" s="281"/>
      <c r="X110" s="281"/>
      <c r="Y110" s="281"/>
      <c r="Z110" s="281"/>
    </row>
    <row r="111" spans="1:26" s="369" customFormat="1"/>
    <row r="112" spans="1:26" s="369" customFormat="1"/>
    <row r="113" spans="1:15" s="369" customFormat="1"/>
    <row r="114" spans="1:15" s="369" customFormat="1"/>
    <row r="116" spans="1:15" ht="14.25" customHeight="1">
      <c r="A116" s="391" t="s">
        <v>528</v>
      </c>
      <c r="B116" s="391"/>
      <c r="C116" s="391"/>
      <c r="D116" s="391"/>
      <c r="E116" s="391"/>
      <c r="F116" s="391"/>
      <c r="G116" s="391"/>
      <c r="H116" s="391"/>
      <c r="I116" s="362"/>
      <c r="J116" s="369"/>
      <c r="K116" s="369"/>
      <c r="L116" s="369"/>
      <c r="M116" s="369"/>
      <c r="N116" s="369"/>
      <c r="O116" s="369"/>
    </row>
    <row r="117" spans="1:15" ht="25.2" customHeight="1">
      <c r="A117" s="391" t="s">
        <v>529</v>
      </c>
      <c r="B117" s="391"/>
      <c r="C117" s="391"/>
      <c r="D117" s="391"/>
      <c r="E117" s="391"/>
      <c r="F117" s="391"/>
      <c r="G117" s="391"/>
      <c r="H117" s="391"/>
      <c r="I117" s="362"/>
      <c r="J117" s="369"/>
      <c r="K117" s="369"/>
      <c r="L117" s="369"/>
      <c r="M117" s="369"/>
      <c r="N117" s="369"/>
      <c r="O117" s="369"/>
    </row>
    <row r="119" spans="1:15" s="75" customFormat="1">
      <c r="A119" s="390" t="s">
        <v>554</v>
      </c>
      <c r="B119" s="390"/>
      <c r="C119" s="390"/>
      <c r="D119" s="390"/>
      <c r="E119" s="390"/>
      <c r="F119" s="390"/>
      <c r="G119" s="390"/>
      <c r="H119" s="390"/>
      <c r="I119" s="390"/>
      <c r="J119" s="363"/>
      <c r="K119" s="363"/>
      <c r="L119" s="363"/>
      <c r="M119" s="363"/>
      <c r="N119" s="363"/>
      <c r="O119" s="363"/>
    </row>
    <row r="122" spans="1:15" ht="26.4" customHeight="1">
      <c r="A122" s="369"/>
      <c r="B122" s="76" t="s">
        <v>555</v>
      </c>
      <c r="C122" s="76">
        <v>2012</v>
      </c>
      <c r="D122" s="76">
        <v>2013</v>
      </c>
      <c r="E122" s="76">
        <v>2014</v>
      </c>
      <c r="F122" s="76">
        <v>2015</v>
      </c>
      <c r="G122" s="76">
        <v>2016</v>
      </c>
      <c r="H122" s="63"/>
      <c r="I122" s="369"/>
      <c r="J122" s="369"/>
      <c r="K122" s="369"/>
      <c r="L122" s="369"/>
      <c r="M122" s="369"/>
      <c r="N122" s="369"/>
      <c r="O122" s="63"/>
    </row>
    <row r="123" spans="1:15">
      <c r="A123" s="369"/>
      <c r="B123" s="277" t="s">
        <v>122</v>
      </c>
      <c r="C123" s="277">
        <v>38</v>
      </c>
      <c r="D123" s="277">
        <v>44</v>
      </c>
      <c r="E123" s="277">
        <v>42</v>
      </c>
      <c r="F123" s="277">
        <v>49</v>
      </c>
      <c r="G123" s="277">
        <v>52</v>
      </c>
      <c r="H123" s="369"/>
      <c r="I123" s="369"/>
      <c r="J123" s="369"/>
      <c r="K123" s="369"/>
      <c r="L123" s="369"/>
      <c r="M123" s="369"/>
      <c r="N123" s="369"/>
      <c r="O123" s="369"/>
    </row>
    <row r="124" spans="1:15">
      <c r="A124" s="369"/>
      <c r="B124" s="277" t="s">
        <v>128</v>
      </c>
      <c r="C124" s="61">
        <v>27602</v>
      </c>
      <c r="D124" s="61">
        <v>27647</v>
      </c>
      <c r="E124" s="61">
        <v>26780</v>
      </c>
      <c r="F124" s="61">
        <v>26413</v>
      </c>
      <c r="G124" s="61">
        <v>27222</v>
      </c>
      <c r="H124" s="369"/>
      <c r="I124" s="369"/>
      <c r="J124" s="369"/>
      <c r="K124" s="369"/>
      <c r="L124" s="369"/>
      <c r="M124" s="369"/>
      <c r="N124" s="369"/>
      <c r="O124" s="369"/>
    </row>
    <row r="125" spans="1:15">
      <c r="A125" s="369"/>
      <c r="B125" s="277" t="s">
        <v>129</v>
      </c>
      <c r="C125" s="61">
        <v>2575</v>
      </c>
      <c r="D125" s="61">
        <v>2755</v>
      </c>
      <c r="E125" s="61">
        <v>2689</v>
      </c>
      <c r="F125" s="61">
        <v>2614</v>
      </c>
      <c r="G125" s="61">
        <v>2442</v>
      </c>
      <c r="H125" s="369"/>
      <c r="I125" s="369"/>
      <c r="J125" s="369"/>
      <c r="K125" s="369"/>
      <c r="L125" s="369"/>
      <c r="M125" s="369"/>
      <c r="N125" s="369"/>
      <c r="O125" s="369"/>
    </row>
    <row r="126" spans="1:15">
      <c r="A126" s="369"/>
      <c r="B126" s="277" t="s">
        <v>130</v>
      </c>
      <c r="C126" s="277">
        <v>31</v>
      </c>
      <c r="D126" s="277">
        <v>25</v>
      </c>
      <c r="E126" s="277">
        <v>25</v>
      </c>
      <c r="F126" s="277">
        <v>29</v>
      </c>
      <c r="G126" s="277">
        <v>13</v>
      </c>
      <c r="H126" s="369"/>
      <c r="I126" s="369"/>
      <c r="J126" s="369"/>
      <c r="K126" s="369"/>
      <c r="L126" s="369"/>
      <c r="M126" s="369"/>
      <c r="N126" s="369"/>
      <c r="O126" s="369"/>
    </row>
    <row r="127" spans="1:15">
      <c r="A127" s="369"/>
      <c r="B127" s="277" t="s">
        <v>131</v>
      </c>
      <c r="C127" s="277">
        <v>136</v>
      </c>
      <c r="D127" s="277">
        <v>109</v>
      </c>
      <c r="E127" s="277">
        <v>122</v>
      </c>
      <c r="F127" s="277">
        <v>129</v>
      </c>
      <c r="G127" s="277">
        <v>123</v>
      </c>
      <c r="H127" s="369"/>
      <c r="I127" s="369"/>
      <c r="J127" s="369"/>
      <c r="K127" s="369"/>
      <c r="L127" s="369"/>
      <c r="M127" s="369"/>
      <c r="N127" s="369"/>
      <c r="O127" s="369"/>
    </row>
    <row r="128" spans="1:15">
      <c r="A128" s="369"/>
      <c r="B128" s="277" t="s">
        <v>132</v>
      </c>
      <c r="C128" s="277">
        <v>50</v>
      </c>
      <c r="D128" s="277">
        <v>54</v>
      </c>
      <c r="E128" s="277">
        <v>48</v>
      </c>
      <c r="F128" s="277">
        <v>49</v>
      </c>
      <c r="G128" s="277">
        <v>44</v>
      </c>
      <c r="H128" s="369"/>
      <c r="I128" s="369"/>
      <c r="J128" s="369"/>
      <c r="K128" s="369"/>
      <c r="L128" s="369"/>
      <c r="M128" s="369"/>
      <c r="N128" s="369"/>
      <c r="O128" s="369"/>
    </row>
    <row r="129" spans="1:15">
      <c r="A129" s="369"/>
      <c r="B129" s="277" t="s">
        <v>133</v>
      </c>
      <c r="C129" s="277">
        <v>194</v>
      </c>
      <c r="D129" s="277">
        <v>179</v>
      </c>
      <c r="E129" s="277">
        <v>197</v>
      </c>
      <c r="F129" s="277">
        <v>204</v>
      </c>
      <c r="G129" s="277">
        <v>223</v>
      </c>
      <c r="H129" s="369"/>
      <c r="I129" s="369"/>
      <c r="J129" s="369"/>
      <c r="K129" s="369"/>
      <c r="L129" s="369"/>
      <c r="M129" s="369"/>
      <c r="N129" s="369"/>
      <c r="O129" s="369"/>
    </row>
    <row r="130" spans="1:15">
      <c r="A130" s="369"/>
      <c r="B130" s="277" t="s">
        <v>134</v>
      </c>
      <c r="C130" s="277">
        <v>55</v>
      </c>
      <c r="D130" s="277">
        <v>48</v>
      </c>
      <c r="E130" s="277">
        <v>37</v>
      </c>
      <c r="F130" s="277">
        <v>45</v>
      </c>
      <c r="G130" s="277">
        <v>38</v>
      </c>
      <c r="H130" s="369"/>
      <c r="I130" s="369"/>
      <c r="J130" s="369"/>
      <c r="K130" s="369"/>
      <c r="L130" s="369"/>
      <c r="M130" s="369"/>
      <c r="N130" s="369"/>
      <c r="O130" s="369"/>
    </row>
    <row r="131" spans="1:15">
      <c r="A131" s="369"/>
      <c r="B131" s="277" t="s">
        <v>135</v>
      </c>
      <c r="C131" s="277">
        <v>10</v>
      </c>
      <c r="D131" s="277">
        <v>6</v>
      </c>
      <c r="E131" s="277">
        <v>8</v>
      </c>
      <c r="F131" s="277">
        <v>6</v>
      </c>
      <c r="G131" s="277">
        <v>3</v>
      </c>
      <c r="H131" s="369"/>
      <c r="I131" s="369"/>
      <c r="J131" s="369"/>
      <c r="K131" s="369"/>
      <c r="L131" s="369"/>
      <c r="M131" s="369"/>
      <c r="N131" s="369"/>
      <c r="O131" s="369"/>
    </row>
    <row r="132" spans="1:15">
      <c r="A132" s="369"/>
      <c r="B132" s="277" t="s">
        <v>136</v>
      </c>
      <c r="C132" s="61">
        <v>4818</v>
      </c>
      <c r="D132" s="61">
        <v>4696</v>
      </c>
      <c r="E132" s="61">
        <v>4443</v>
      </c>
      <c r="F132" s="61">
        <v>4563</v>
      </c>
      <c r="G132" s="61">
        <v>4849</v>
      </c>
      <c r="H132" s="369"/>
      <c r="I132" s="369"/>
      <c r="J132" s="369"/>
      <c r="K132" s="369"/>
      <c r="L132" s="369"/>
      <c r="M132" s="369"/>
      <c r="N132" s="369"/>
      <c r="O132" s="369"/>
    </row>
    <row r="133" spans="1:15">
      <c r="A133" s="369"/>
      <c r="B133" s="277" t="s">
        <v>117</v>
      </c>
      <c r="C133" s="277">
        <v>590</v>
      </c>
      <c r="D133" s="277">
        <v>596</v>
      </c>
      <c r="E133" s="277">
        <v>619</v>
      </c>
      <c r="F133" s="277">
        <v>587</v>
      </c>
      <c r="G133" s="277">
        <v>571</v>
      </c>
      <c r="H133" s="369"/>
      <c r="I133" s="369"/>
      <c r="J133" s="369"/>
      <c r="K133" s="369"/>
      <c r="L133" s="369"/>
      <c r="M133" s="369"/>
      <c r="N133" s="369"/>
      <c r="O133" s="369"/>
    </row>
    <row r="134" spans="1:15">
      <c r="A134" s="369"/>
      <c r="B134" s="277" t="s">
        <v>137</v>
      </c>
      <c r="C134" s="277">
        <v>366</v>
      </c>
      <c r="D134" s="277">
        <v>359</v>
      </c>
      <c r="E134" s="277">
        <v>292</v>
      </c>
      <c r="F134" s="277">
        <v>295</v>
      </c>
      <c r="G134" s="277">
        <v>330</v>
      </c>
      <c r="H134" s="369"/>
      <c r="I134" s="369"/>
      <c r="J134" s="369"/>
      <c r="K134" s="369"/>
      <c r="L134" s="369"/>
      <c r="M134" s="369"/>
      <c r="N134" s="369"/>
      <c r="O134" s="369"/>
    </row>
    <row r="135" spans="1:15">
      <c r="A135" s="369"/>
      <c r="B135" s="277" t="s">
        <v>138</v>
      </c>
      <c r="C135" s="61">
        <v>28285</v>
      </c>
      <c r="D135" s="61">
        <v>27704</v>
      </c>
      <c r="E135" s="61">
        <v>26463</v>
      </c>
      <c r="F135" s="61">
        <v>26338</v>
      </c>
      <c r="G135" s="61">
        <v>27256</v>
      </c>
      <c r="H135" s="369"/>
      <c r="I135" s="369"/>
      <c r="J135" s="369"/>
      <c r="K135" s="369"/>
      <c r="L135" s="369"/>
      <c r="M135" s="369"/>
      <c r="N135" s="369"/>
      <c r="O135" s="369"/>
    </row>
    <row r="136" spans="1:15">
      <c r="A136" s="369"/>
      <c r="B136" s="277" t="s">
        <v>139</v>
      </c>
      <c r="C136" s="277">
        <v>310</v>
      </c>
      <c r="D136" s="277">
        <v>334</v>
      </c>
      <c r="E136" s="277">
        <v>290</v>
      </c>
      <c r="F136" s="277">
        <v>338</v>
      </c>
      <c r="G136" s="277">
        <v>254</v>
      </c>
      <c r="H136" s="369"/>
      <c r="I136" s="369"/>
      <c r="J136" s="369"/>
      <c r="K136" s="369"/>
      <c r="L136" s="369"/>
      <c r="M136" s="369"/>
      <c r="N136" s="369"/>
      <c r="O136" s="369"/>
    </row>
    <row r="137" spans="1:15">
      <c r="A137" s="369"/>
      <c r="B137" s="62" t="s">
        <v>44</v>
      </c>
      <c r="C137" s="61">
        <v>65060</v>
      </c>
      <c r="D137" s="61">
        <v>64556</v>
      </c>
      <c r="E137" s="61">
        <v>62055</v>
      </c>
      <c r="F137" s="61">
        <v>61659</v>
      </c>
      <c r="G137" s="61">
        <v>63420</v>
      </c>
      <c r="H137" s="369"/>
      <c r="I137" s="369"/>
      <c r="J137" s="369"/>
      <c r="K137" s="369"/>
      <c r="L137" s="369"/>
      <c r="M137" s="369"/>
      <c r="N137" s="369"/>
      <c r="O137" s="369"/>
    </row>
    <row r="140" spans="1:15" ht="14.25" customHeight="1">
      <c r="A140" s="391" t="s">
        <v>528</v>
      </c>
      <c r="B140" s="391"/>
      <c r="C140" s="391"/>
      <c r="D140" s="391"/>
      <c r="E140" s="391"/>
      <c r="F140" s="391"/>
      <c r="G140" s="391"/>
      <c r="H140" s="391"/>
      <c r="I140" s="362"/>
      <c r="J140" s="369"/>
      <c r="K140" s="369"/>
      <c r="L140" s="369"/>
      <c r="M140" s="369"/>
      <c r="N140" s="369"/>
      <c r="O140" s="369"/>
    </row>
    <row r="141" spans="1:15" ht="25.2" customHeight="1">
      <c r="A141" s="391" t="s">
        <v>556</v>
      </c>
      <c r="B141" s="391"/>
      <c r="C141" s="391"/>
      <c r="D141" s="391"/>
      <c r="E141" s="391"/>
      <c r="F141" s="391"/>
      <c r="G141" s="391"/>
      <c r="H141" s="391"/>
      <c r="I141" s="362"/>
      <c r="J141" s="369"/>
      <c r="K141" s="369"/>
      <c r="L141" s="369"/>
      <c r="M141" s="369"/>
      <c r="N141" s="369"/>
      <c r="O141" s="369"/>
    </row>
    <row r="143" spans="1:15">
      <c r="A143" s="390" t="s">
        <v>557</v>
      </c>
      <c r="B143" s="390"/>
      <c r="C143" s="390"/>
      <c r="D143" s="390"/>
      <c r="E143" s="390"/>
      <c r="F143" s="390"/>
      <c r="G143" s="390"/>
      <c r="H143" s="390"/>
      <c r="I143" s="390"/>
      <c r="J143" s="369"/>
      <c r="K143" s="369"/>
      <c r="L143" s="369"/>
      <c r="M143" s="369"/>
      <c r="N143" s="369"/>
      <c r="O143" s="369"/>
    </row>
    <row r="145" spans="2:7">
      <c r="B145" s="76" t="s">
        <v>558</v>
      </c>
      <c r="C145" s="76">
        <v>2012</v>
      </c>
      <c r="D145" s="76">
        <v>2013</v>
      </c>
      <c r="E145" s="76">
        <v>2014</v>
      </c>
      <c r="F145" s="76">
        <v>2015</v>
      </c>
      <c r="G145" s="76">
        <v>2016</v>
      </c>
    </row>
    <row r="146" spans="2:7">
      <c r="B146" s="277" t="s">
        <v>122</v>
      </c>
      <c r="C146" s="277">
        <v>20</v>
      </c>
      <c r="D146" s="277">
        <v>26</v>
      </c>
      <c r="E146" s="277">
        <v>29</v>
      </c>
      <c r="F146" s="277">
        <v>36</v>
      </c>
      <c r="G146" s="277">
        <v>40</v>
      </c>
    </row>
    <row r="147" spans="2:7">
      <c r="B147" s="277" t="s">
        <v>128</v>
      </c>
      <c r="C147" s="61">
        <v>14137</v>
      </c>
      <c r="D147" s="61">
        <v>14031</v>
      </c>
      <c r="E147" s="61">
        <v>13492</v>
      </c>
      <c r="F147" s="61">
        <v>13342</v>
      </c>
      <c r="G147" s="61">
        <v>13705</v>
      </c>
    </row>
    <row r="148" spans="2:7">
      <c r="B148" s="277" t="s">
        <v>129</v>
      </c>
      <c r="C148" s="277">
        <v>863</v>
      </c>
      <c r="D148" s="277">
        <v>905</v>
      </c>
      <c r="E148" s="277">
        <v>878</v>
      </c>
      <c r="F148" s="277">
        <v>831</v>
      </c>
      <c r="G148" s="277">
        <v>792</v>
      </c>
    </row>
    <row r="149" spans="2:7">
      <c r="B149" s="277" t="s">
        <v>130</v>
      </c>
      <c r="C149" s="277">
        <v>17</v>
      </c>
      <c r="D149" s="277">
        <v>15</v>
      </c>
      <c r="E149" s="277">
        <v>13</v>
      </c>
      <c r="F149" s="277">
        <v>16</v>
      </c>
      <c r="G149" s="277">
        <v>8</v>
      </c>
    </row>
    <row r="150" spans="2:7">
      <c r="B150" s="277" t="s">
        <v>131</v>
      </c>
      <c r="C150" s="277">
        <v>64</v>
      </c>
      <c r="D150" s="277">
        <v>49</v>
      </c>
      <c r="E150" s="277">
        <v>63</v>
      </c>
      <c r="F150" s="277">
        <v>59</v>
      </c>
      <c r="G150" s="277">
        <v>52</v>
      </c>
    </row>
    <row r="151" spans="2:7">
      <c r="B151" s="277" t="s">
        <v>132</v>
      </c>
      <c r="C151" s="277">
        <v>28</v>
      </c>
      <c r="D151" s="277">
        <v>31</v>
      </c>
      <c r="E151" s="277">
        <v>25</v>
      </c>
      <c r="F151" s="277">
        <v>24</v>
      </c>
      <c r="G151" s="277">
        <v>25</v>
      </c>
    </row>
    <row r="152" spans="2:7">
      <c r="B152" s="277" t="s">
        <v>133</v>
      </c>
      <c r="C152" s="277">
        <v>59</v>
      </c>
      <c r="D152" s="277">
        <v>43</v>
      </c>
      <c r="E152" s="277">
        <v>38</v>
      </c>
      <c r="F152" s="277">
        <v>51</v>
      </c>
      <c r="G152" s="277">
        <v>47</v>
      </c>
    </row>
    <row r="153" spans="2:7">
      <c r="B153" s="277" t="s">
        <v>134</v>
      </c>
      <c r="C153" s="277">
        <v>23</v>
      </c>
      <c r="D153" s="277">
        <v>17</v>
      </c>
      <c r="E153" s="277">
        <v>13</v>
      </c>
      <c r="F153" s="277">
        <v>19</v>
      </c>
      <c r="G153" s="277">
        <v>10</v>
      </c>
    </row>
    <row r="154" spans="2:7">
      <c r="B154" s="277" t="s">
        <v>135</v>
      </c>
      <c r="C154" s="277">
        <v>4</v>
      </c>
      <c r="D154" s="277">
        <v>4</v>
      </c>
      <c r="E154" s="277">
        <f>-M477</f>
        <v>0</v>
      </c>
      <c r="F154" s="277">
        <v>1</v>
      </c>
      <c r="G154" s="277">
        <v>2</v>
      </c>
    </row>
    <row r="155" spans="2:7">
      <c r="B155" s="277" t="s">
        <v>136</v>
      </c>
      <c r="C155" s="61">
        <v>1554</v>
      </c>
      <c r="D155" s="61">
        <v>1455</v>
      </c>
      <c r="E155" s="61">
        <v>1359</v>
      </c>
      <c r="F155" s="61">
        <v>1395</v>
      </c>
      <c r="G155" s="61">
        <v>1438</v>
      </c>
    </row>
    <row r="156" spans="2:7">
      <c r="B156" s="277" t="s">
        <v>117</v>
      </c>
      <c r="C156" s="277">
        <v>231</v>
      </c>
      <c r="D156" s="277">
        <v>251</v>
      </c>
      <c r="E156" s="277">
        <v>253</v>
      </c>
      <c r="F156" s="277">
        <v>231</v>
      </c>
      <c r="G156" s="277">
        <v>218</v>
      </c>
    </row>
    <row r="157" spans="2:7">
      <c r="B157" s="277" t="s">
        <v>137</v>
      </c>
      <c r="C157" s="277">
        <v>155</v>
      </c>
      <c r="D157" s="277">
        <v>141</v>
      </c>
      <c r="E157" s="277">
        <v>112</v>
      </c>
      <c r="F157" s="277">
        <v>110</v>
      </c>
      <c r="G157" s="277">
        <v>114</v>
      </c>
    </row>
    <row r="158" spans="2:7">
      <c r="B158" s="277" t="s">
        <v>138</v>
      </c>
      <c r="C158" s="61">
        <v>3226</v>
      </c>
      <c r="D158" s="61">
        <v>3129</v>
      </c>
      <c r="E158" s="61">
        <v>2956</v>
      </c>
      <c r="F158" s="61">
        <v>3017</v>
      </c>
      <c r="G158" s="61">
        <v>2949</v>
      </c>
    </row>
    <row r="159" spans="2:7">
      <c r="B159" s="277" t="s">
        <v>139</v>
      </c>
      <c r="C159" s="277">
        <v>96</v>
      </c>
      <c r="D159" s="277">
        <v>81</v>
      </c>
      <c r="E159" s="277">
        <v>92</v>
      </c>
      <c r="F159" s="277">
        <v>80</v>
      </c>
      <c r="G159" s="277">
        <v>72</v>
      </c>
    </row>
    <row r="160" spans="2:7">
      <c r="B160" s="62" t="s">
        <v>44</v>
      </c>
      <c r="C160" s="61">
        <v>20477</v>
      </c>
      <c r="D160" s="61">
        <v>20178</v>
      </c>
      <c r="E160" s="61">
        <v>19323</v>
      </c>
      <c r="F160" s="61">
        <v>19212</v>
      </c>
      <c r="G160" s="61">
        <v>19472</v>
      </c>
    </row>
    <row r="162" spans="1:8">
      <c r="A162" s="391" t="s">
        <v>528</v>
      </c>
      <c r="B162" s="391"/>
      <c r="C162" s="391"/>
      <c r="D162" s="391"/>
      <c r="E162" s="391"/>
      <c r="F162" s="391"/>
      <c r="G162" s="391"/>
      <c r="H162" s="391"/>
    </row>
    <row r="163" spans="1:8">
      <c r="A163" s="391" t="s">
        <v>556</v>
      </c>
      <c r="B163" s="391"/>
      <c r="C163" s="391"/>
      <c r="D163" s="391"/>
      <c r="E163" s="391"/>
      <c r="F163" s="391"/>
      <c r="G163" s="391"/>
      <c r="H163" s="391"/>
    </row>
  </sheetData>
  <sortState ref="B45:I67">
    <sortCondition descending="1" ref="I45:I67"/>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97" workbookViewId="0">
      <selection activeCell="H117" sqref="H117"/>
    </sheetView>
  </sheetViews>
  <sheetFormatPr defaultRowHeight="14.4"/>
  <cols>
    <col min="2" max="2" width="16.6640625" bestFit="1" customWidth="1"/>
  </cols>
  <sheetData>
    <row r="1" spans="1:20" s="75" customFormat="1">
      <c r="A1" s="390" t="s">
        <v>559</v>
      </c>
      <c r="B1" s="390"/>
      <c r="C1" s="390"/>
      <c r="D1" s="390"/>
      <c r="E1" s="390"/>
      <c r="F1" s="390"/>
      <c r="G1" s="390"/>
      <c r="H1" s="390"/>
      <c r="I1" s="390"/>
      <c r="J1" s="363"/>
      <c r="K1" s="363"/>
      <c r="L1" s="363"/>
      <c r="M1" s="363"/>
      <c r="N1" s="363"/>
      <c r="O1" s="363"/>
      <c r="P1" s="363"/>
      <c r="Q1" s="363"/>
      <c r="R1" s="363"/>
      <c r="S1" s="363"/>
      <c r="T1" s="363"/>
    </row>
    <row r="2" spans="1:20">
      <c r="A2" s="369"/>
      <c r="B2" s="369"/>
      <c r="C2" s="369"/>
      <c r="D2" s="369"/>
      <c r="E2" s="369"/>
      <c r="F2" s="369"/>
      <c r="G2" s="369"/>
      <c r="H2" s="369"/>
      <c r="I2" s="369"/>
      <c r="J2" s="362"/>
      <c r="K2" s="362"/>
      <c r="L2" s="5"/>
      <c r="M2" s="5"/>
      <c r="N2" s="5"/>
      <c r="O2" s="5"/>
      <c r="P2" s="362"/>
      <c r="Q2" s="362"/>
      <c r="R2" s="362"/>
      <c r="S2" s="362"/>
      <c r="T2" s="362"/>
    </row>
    <row r="3" spans="1:20">
      <c r="A3" s="369"/>
      <c r="B3" s="369"/>
      <c r="C3" s="409" t="s">
        <v>140</v>
      </c>
      <c r="D3" s="409"/>
      <c r="E3" s="369"/>
      <c r="F3" s="369"/>
      <c r="G3" s="369"/>
      <c r="H3" s="369"/>
      <c r="I3" s="369"/>
      <c r="J3" s="362"/>
      <c r="K3" s="362"/>
      <c r="L3" s="5"/>
      <c r="M3" s="5"/>
      <c r="N3" s="5"/>
      <c r="O3" s="5"/>
      <c r="P3" s="362"/>
      <c r="Q3" s="362"/>
      <c r="R3" s="362"/>
      <c r="S3" s="362"/>
      <c r="T3" s="362"/>
    </row>
    <row r="4" spans="1:20" ht="17.7" customHeight="1">
      <c r="A4" s="369"/>
      <c r="B4" s="19"/>
      <c r="C4" s="76">
        <v>2017</v>
      </c>
      <c r="D4" s="76">
        <v>2018</v>
      </c>
      <c r="E4" s="76" t="s">
        <v>141</v>
      </c>
      <c r="F4" s="387" t="s">
        <v>14</v>
      </c>
      <c r="G4" s="369" t="s">
        <v>560</v>
      </c>
      <c r="H4" s="369"/>
      <c r="I4" s="369"/>
      <c r="J4" s="362"/>
      <c r="K4" s="362"/>
      <c r="L4" s="5"/>
      <c r="M4" s="5"/>
      <c r="N4" s="5"/>
      <c r="O4" s="5"/>
      <c r="P4" s="362"/>
      <c r="Q4" s="362"/>
      <c r="R4" s="362"/>
      <c r="S4" s="362"/>
      <c r="T4" s="362"/>
    </row>
    <row r="5" spans="1:20">
      <c r="A5" s="369"/>
      <c r="B5" s="56" t="s">
        <v>16</v>
      </c>
      <c r="C5" s="22">
        <v>19</v>
      </c>
      <c r="D5" s="22">
        <v>31</v>
      </c>
      <c r="E5" s="24">
        <f t="shared" ref="E5:E25" si="0">(D5-C5)/C5</f>
        <v>0.63157894736842102</v>
      </c>
      <c r="F5" s="20"/>
      <c r="G5" s="238">
        <v>0.14000000000000001</v>
      </c>
      <c r="H5" s="369"/>
      <c r="I5" s="369"/>
      <c r="J5" s="369"/>
      <c r="K5" s="369"/>
      <c r="L5" s="11"/>
      <c r="M5" s="11"/>
      <c r="N5" s="11"/>
      <c r="O5" s="11"/>
      <c r="P5" s="369"/>
      <c r="Q5" s="369"/>
      <c r="R5" s="369"/>
      <c r="S5" s="369"/>
      <c r="T5" s="369"/>
    </row>
    <row r="6" spans="1:20">
      <c r="A6" s="369"/>
      <c r="B6" s="56" t="s">
        <v>23</v>
      </c>
      <c r="C6" s="22">
        <v>75</v>
      </c>
      <c r="D6" s="22">
        <v>113</v>
      </c>
      <c r="E6" s="24">
        <f t="shared" si="0"/>
        <v>0.50666666666666671</v>
      </c>
      <c r="F6" s="20"/>
      <c r="G6" s="238">
        <v>0.14000000000000001</v>
      </c>
      <c r="H6" s="369"/>
      <c r="I6" s="369"/>
      <c r="J6" s="369"/>
      <c r="K6" s="369"/>
      <c r="L6" s="11"/>
      <c r="M6" s="11"/>
      <c r="N6" s="11"/>
      <c r="O6" s="11"/>
      <c r="P6" s="369"/>
      <c r="Q6" s="369"/>
      <c r="R6" s="369"/>
      <c r="S6" s="369"/>
      <c r="T6" s="369"/>
    </row>
    <row r="7" spans="1:20">
      <c r="A7" s="369"/>
      <c r="B7" s="366" t="s">
        <v>8</v>
      </c>
      <c r="C7" s="20">
        <v>131</v>
      </c>
      <c r="D7" s="20">
        <v>196</v>
      </c>
      <c r="E7" s="24">
        <f t="shared" si="0"/>
        <v>0.49618320610687022</v>
      </c>
      <c r="F7" s="20"/>
      <c r="G7" s="238">
        <v>0.14000000000000001</v>
      </c>
      <c r="H7" s="369"/>
      <c r="I7" s="369"/>
      <c r="J7" s="369"/>
      <c r="K7" s="369"/>
      <c r="L7" s="11"/>
      <c r="M7" s="11"/>
      <c r="N7" s="11"/>
      <c r="O7" s="11"/>
      <c r="P7" s="369"/>
      <c r="Q7" s="369"/>
      <c r="R7" s="369"/>
      <c r="S7" s="369"/>
      <c r="T7" s="369"/>
    </row>
    <row r="8" spans="1:20">
      <c r="A8" s="369"/>
      <c r="B8" s="56" t="s">
        <v>28</v>
      </c>
      <c r="C8" s="22">
        <v>106</v>
      </c>
      <c r="D8" s="22">
        <v>147</v>
      </c>
      <c r="E8" s="24">
        <f t="shared" si="0"/>
        <v>0.3867924528301887</v>
      </c>
      <c r="F8" s="20"/>
      <c r="G8" s="238">
        <v>0.14000000000000001</v>
      </c>
      <c r="H8" s="369"/>
      <c r="I8" s="369"/>
      <c r="J8" s="369"/>
      <c r="K8" s="369"/>
      <c r="L8" s="11"/>
      <c r="M8" s="11"/>
      <c r="N8" s="11"/>
      <c r="O8" s="11"/>
      <c r="P8" s="369"/>
      <c r="Q8" s="369"/>
      <c r="R8" s="369"/>
      <c r="S8" s="369"/>
      <c r="T8" s="369"/>
    </row>
    <row r="9" spans="1:20">
      <c r="A9" s="369"/>
      <c r="B9" s="56" t="s">
        <v>34</v>
      </c>
      <c r="C9" s="22">
        <v>141</v>
      </c>
      <c r="D9" s="22">
        <v>184</v>
      </c>
      <c r="E9" s="24">
        <f t="shared" si="0"/>
        <v>0.30496453900709219</v>
      </c>
      <c r="F9" s="20"/>
      <c r="G9" s="238">
        <v>0.14000000000000001</v>
      </c>
      <c r="H9" s="369"/>
      <c r="I9" s="369"/>
      <c r="J9" s="369"/>
      <c r="K9" s="369"/>
      <c r="L9" s="11"/>
      <c r="M9" s="11"/>
      <c r="N9" s="11"/>
      <c r="O9" s="11"/>
      <c r="P9" s="369"/>
      <c r="Q9" s="369"/>
      <c r="R9" s="369"/>
      <c r="S9" s="369"/>
      <c r="T9" s="369"/>
    </row>
    <row r="10" spans="1:20">
      <c r="A10" s="369"/>
      <c r="B10" s="56" t="s">
        <v>25</v>
      </c>
      <c r="C10" s="22">
        <v>172</v>
      </c>
      <c r="D10" s="22">
        <v>221</v>
      </c>
      <c r="E10" s="24">
        <f t="shared" si="0"/>
        <v>0.28488372093023256</v>
      </c>
      <c r="F10" s="20"/>
      <c r="G10" s="238">
        <v>0.14000000000000001</v>
      </c>
      <c r="H10" s="369"/>
      <c r="I10" s="369"/>
      <c r="J10" s="369"/>
      <c r="K10" s="369"/>
      <c r="L10" s="11"/>
      <c r="M10" s="11"/>
      <c r="N10" s="11"/>
      <c r="O10" s="11"/>
      <c r="P10" s="369"/>
      <c r="Q10" s="369"/>
      <c r="R10" s="369"/>
      <c r="S10" s="369"/>
      <c r="T10" s="369"/>
    </row>
    <row r="11" spans="1:20">
      <c r="A11" s="369"/>
      <c r="B11" s="56" t="s">
        <v>32</v>
      </c>
      <c r="C11" s="22">
        <v>129</v>
      </c>
      <c r="D11" s="22">
        <v>157</v>
      </c>
      <c r="E11" s="24">
        <f t="shared" si="0"/>
        <v>0.21705426356589147</v>
      </c>
      <c r="F11" s="20"/>
      <c r="G11" s="238">
        <v>0.14000000000000001</v>
      </c>
      <c r="H11" s="369"/>
      <c r="I11" s="369"/>
      <c r="J11" s="369"/>
      <c r="K11" s="369"/>
      <c r="L11" s="11"/>
      <c r="M11" s="11"/>
      <c r="N11" s="11"/>
      <c r="O11" s="11"/>
      <c r="P11" s="369"/>
      <c r="Q11" s="369"/>
      <c r="R11" s="369"/>
      <c r="S11" s="369"/>
      <c r="T11" s="369"/>
    </row>
    <row r="12" spans="1:20">
      <c r="A12" s="369"/>
      <c r="B12" s="56" t="s">
        <v>17</v>
      </c>
      <c r="C12" s="22">
        <v>123</v>
      </c>
      <c r="D12" s="22">
        <v>145</v>
      </c>
      <c r="E12" s="24">
        <f t="shared" si="0"/>
        <v>0.17886178861788618</v>
      </c>
      <c r="F12" s="20"/>
      <c r="G12" s="238">
        <v>0.14000000000000001</v>
      </c>
      <c r="H12" s="369"/>
      <c r="I12" s="369"/>
      <c r="J12" s="369"/>
      <c r="K12" s="369"/>
      <c r="L12" s="11"/>
      <c r="M12" s="11"/>
      <c r="N12" s="11"/>
      <c r="O12" s="11"/>
      <c r="P12" s="369"/>
      <c r="Q12" s="369"/>
      <c r="R12" s="369"/>
      <c r="S12" s="369"/>
      <c r="T12" s="369"/>
    </row>
    <row r="13" spans="1:20">
      <c r="A13" s="369"/>
      <c r="B13" s="56" t="s">
        <v>19</v>
      </c>
      <c r="C13" s="22">
        <v>189</v>
      </c>
      <c r="D13" s="22">
        <v>217</v>
      </c>
      <c r="E13" s="24">
        <f t="shared" si="0"/>
        <v>0.14814814814814814</v>
      </c>
      <c r="F13" s="20"/>
      <c r="G13" s="238">
        <v>0.14000000000000001</v>
      </c>
      <c r="H13" s="369"/>
      <c r="I13" s="369"/>
      <c r="J13" s="369"/>
      <c r="K13" s="369"/>
      <c r="L13" s="11"/>
      <c r="M13" s="11"/>
      <c r="N13" s="11"/>
      <c r="O13" s="11"/>
      <c r="P13" s="369"/>
      <c r="Q13" s="369"/>
      <c r="R13" s="369"/>
      <c r="S13" s="369"/>
      <c r="T13" s="369"/>
    </row>
    <row r="14" spans="1:20">
      <c r="A14" s="369"/>
      <c r="B14" s="56" t="s">
        <v>31</v>
      </c>
      <c r="C14" s="107">
        <v>131</v>
      </c>
      <c r="D14" s="107">
        <v>150</v>
      </c>
      <c r="E14" s="24">
        <f t="shared" si="0"/>
        <v>0.14503816793893129</v>
      </c>
      <c r="F14" s="20"/>
      <c r="G14" s="238">
        <v>0.14000000000000001</v>
      </c>
      <c r="H14" s="369"/>
      <c r="I14" s="369"/>
      <c r="J14" s="369"/>
      <c r="K14" s="369"/>
      <c r="L14" s="11"/>
      <c r="M14" s="11"/>
      <c r="N14" s="11"/>
      <c r="O14" s="11"/>
      <c r="P14" s="369"/>
      <c r="Q14" s="369"/>
      <c r="R14" s="369"/>
      <c r="S14" s="369"/>
      <c r="T14" s="369"/>
    </row>
    <row r="15" spans="1:20">
      <c r="A15" s="369"/>
      <c r="B15" s="262" t="s">
        <v>26</v>
      </c>
      <c r="C15" s="264">
        <v>169</v>
      </c>
      <c r="D15" s="264">
        <v>190</v>
      </c>
      <c r="E15" s="369"/>
      <c r="F15" s="244">
        <f>(D15-C15)/C15</f>
        <v>0.1242603550295858</v>
      </c>
      <c r="G15" s="238">
        <v>0.14000000000000001</v>
      </c>
      <c r="H15" s="369"/>
      <c r="I15" s="369"/>
      <c r="J15" s="369"/>
      <c r="K15" s="369"/>
      <c r="L15" s="11"/>
      <c r="M15" s="11"/>
      <c r="N15" s="11"/>
      <c r="O15" s="11"/>
      <c r="P15" s="369"/>
      <c r="Q15" s="369"/>
      <c r="R15" s="369"/>
      <c r="S15" s="369"/>
      <c r="T15" s="369"/>
    </row>
    <row r="16" spans="1:20">
      <c r="A16" s="369"/>
      <c r="B16" s="56" t="s">
        <v>22</v>
      </c>
      <c r="C16" s="22">
        <v>149</v>
      </c>
      <c r="D16" s="22">
        <v>161</v>
      </c>
      <c r="E16" s="24">
        <f t="shared" si="0"/>
        <v>8.0536912751677847E-2</v>
      </c>
      <c r="F16" s="20"/>
      <c r="G16" s="238">
        <v>0.14000000000000001</v>
      </c>
      <c r="H16" s="369"/>
      <c r="I16" s="369"/>
      <c r="J16" s="369"/>
      <c r="K16" s="369"/>
      <c r="L16" s="11"/>
      <c r="M16" s="11"/>
      <c r="N16" s="11"/>
      <c r="O16" s="11"/>
      <c r="P16" s="369"/>
      <c r="Q16" s="369"/>
      <c r="R16" s="369"/>
      <c r="S16" s="369"/>
      <c r="T16" s="369"/>
    </row>
    <row r="17" spans="1:20">
      <c r="A17" s="369"/>
      <c r="B17" s="56" t="s">
        <v>24</v>
      </c>
      <c r="C17" s="22">
        <v>307</v>
      </c>
      <c r="D17" s="22">
        <v>329</v>
      </c>
      <c r="E17" s="24">
        <f t="shared" si="0"/>
        <v>7.1661237785016291E-2</v>
      </c>
      <c r="F17" s="20"/>
      <c r="G17" s="238">
        <v>0.14000000000000001</v>
      </c>
      <c r="H17" s="369"/>
      <c r="I17" s="369"/>
      <c r="J17" s="369"/>
      <c r="K17" s="369"/>
      <c r="L17" s="11"/>
      <c r="M17" s="11"/>
      <c r="N17" s="11"/>
      <c r="O17" s="11"/>
      <c r="P17" s="369"/>
      <c r="Q17" s="369"/>
      <c r="R17" s="369"/>
      <c r="S17" s="369"/>
      <c r="T17" s="369"/>
    </row>
    <row r="18" spans="1:20">
      <c r="A18" s="369"/>
      <c r="B18" s="56" t="s">
        <v>29</v>
      </c>
      <c r="C18" s="22">
        <v>49</v>
      </c>
      <c r="D18" s="22">
        <v>52</v>
      </c>
      <c r="E18" s="24">
        <f t="shared" si="0"/>
        <v>6.1224489795918366E-2</v>
      </c>
      <c r="F18" s="20"/>
      <c r="G18" s="238">
        <v>0.14000000000000001</v>
      </c>
      <c r="H18" s="369"/>
      <c r="I18" s="369"/>
      <c r="J18" s="369"/>
      <c r="K18" s="369"/>
      <c r="L18" s="11"/>
      <c r="M18" s="11"/>
      <c r="N18" s="11"/>
      <c r="O18" s="11"/>
      <c r="P18" s="369"/>
      <c r="Q18" s="369"/>
      <c r="R18" s="369"/>
      <c r="S18" s="369"/>
      <c r="T18" s="369"/>
    </row>
    <row r="19" spans="1:20">
      <c r="A19" s="369"/>
      <c r="B19" s="56" t="s">
        <v>27</v>
      </c>
      <c r="C19" s="22">
        <v>89</v>
      </c>
      <c r="D19" s="22">
        <v>94</v>
      </c>
      <c r="E19" s="24">
        <f t="shared" si="0"/>
        <v>5.6179775280898875E-2</v>
      </c>
      <c r="F19" s="20"/>
      <c r="G19" s="238">
        <v>0.14000000000000001</v>
      </c>
      <c r="H19" s="369"/>
      <c r="I19" s="369"/>
      <c r="J19" s="369"/>
      <c r="K19" s="369"/>
      <c r="L19" s="11"/>
      <c r="M19" s="11"/>
      <c r="N19" s="11"/>
      <c r="O19" s="11"/>
      <c r="P19" s="369"/>
      <c r="Q19" s="369"/>
      <c r="R19" s="369"/>
      <c r="S19" s="369"/>
      <c r="T19" s="369"/>
    </row>
    <row r="20" spans="1:20">
      <c r="A20" s="369"/>
      <c r="B20" s="56" t="s">
        <v>30</v>
      </c>
      <c r="C20" s="22">
        <v>370</v>
      </c>
      <c r="D20" s="22">
        <v>390</v>
      </c>
      <c r="E20" s="24">
        <f t="shared" si="0"/>
        <v>5.4054054054054057E-2</v>
      </c>
      <c r="F20" s="20"/>
      <c r="G20" s="238">
        <v>0.14000000000000001</v>
      </c>
      <c r="H20" s="369"/>
      <c r="I20" s="369"/>
      <c r="J20" s="369"/>
      <c r="K20" s="369"/>
      <c r="L20" s="11"/>
      <c r="M20" s="11"/>
      <c r="N20" s="11"/>
      <c r="O20" s="11"/>
      <c r="P20" s="369"/>
      <c r="Q20" s="369"/>
      <c r="R20" s="369"/>
      <c r="S20" s="369"/>
      <c r="T20" s="369"/>
    </row>
    <row r="21" spans="1:20">
      <c r="A21" s="369"/>
      <c r="B21" s="56" t="s">
        <v>18</v>
      </c>
      <c r="C21" s="15">
        <v>36</v>
      </c>
      <c r="D21" s="15">
        <v>35</v>
      </c>
      <c r="E21" s="24">
        <f t="shared" si="0"/>
        <v>-2.7777777777777776E-2</v>
      </c>
      <c r="F21" s="20"/>
      <c r="G21" s="238">
        <v>0.14000000000000001</v>
      </c>
      <c r="H21" s="369"/>
      <c r="I21" s="369"/>
      <c r="J21" s="369"/>
      <c r="K21" s="369"/>
      <c r="L21" s="11"/>
      <c r="M21" s="11"/>
      <c r="N21" s="11"/>
      <c r="O21" s="11"/>
      <c r="P21" s="369"/>
      <c r="Q21" s="369"/>
      <c r="R21" s="369"/>
      <c r="S21" s="369"/>
      <c r="T21" s="369"/>
    </row>
    <row r="22" spans="1:20">
      <c r="A22" s="369"/>
      <c r="B22" s="56" t="s">
        <v>20</v>
      </c>
      <c r="C22" s="22">
        <v>22</v>
      </c>
      <c r="D22" s="22">
        <v>20</v>
      </c>
      <c r="E22" s="24">
        <f t="shared" si="0"/>
        <v>-9.0909090909090912E-2</v>
      </c>
      <c r="F22" s="20"/>
      <c r="G22" s="238">
        <v>0.14000000000000001</v>
      </c>
      <c r="H22" s="369"/>
      <c r="I22" s="369"/>
      <c r="J22" s="369"/>
      <c r="K22" s="369"/>
      <c r="L22" s="11"/>
      <c r="M22" s="11"/>
      <c r="N22" s="11"/>
      <c r="O22" s="11"/>
      <c r="P22" s="369"/>
      <c r="Q22" s="369"/>
      <c r="R22" s="369"/>
      <c r="S22" s="369"/>
      <c r="T22" s="369"/>
    </row>
    <row r="23" spans="1:20">
      <c r="A23" s="369"/>
      <c r="B23" s="56" t="s">
        <v>33</v>
      </c>
      <c r="C23" s="22">
        <v>235</v>
      </c>
      <c r="D23" s="22">
        <v>209</v>
      </c>
      <c r="E23" s="24">
        <f t="shared" si="0"/>
        <v>-0.11063829787234042</v>
      </c>
      <c r="F23" s="14"/>
      <c r="G23" s="238">
        <v>0.14000000000000001</v>
      </c>
      <c r="H23" s="369"/>
      <c r="I23" s="369"/>
      <c r="J23" s="369"/>
      <c r="K23" s="369"/>
      <c r="L23" s="11"/>
      <c r="M23" s="11"/>
      <c r="N23" s="11"/>
      <c r="O23" s="11"/>
      <c r="P23" s="369"/>
      <c r="Q23" s="369"/>
      <c r="R23" s="369"/>
      <c r="S23" s="369"/>
      <c r="T23" s="369"/>
    </row>
    <row r="24" spans="1:20">
      <c r="A24" s="369"/>
      <c r="B24" s="56" t="s">
        <v>21</v>
      </c>
      <c r="C24" s="106">
        <v>36</v>
      </c>
      <c r="D24" s="106">
        <v>30</v>
      </c>
      <c r="E24" s="24">
        <f t="shared" si="0"/>
        <v>-0.16666666666666666</v>
      </c>
      <c r="F24" s="21"/>
      <c r="G24" s="238">
        <v>0.14000000000000001</v>
      </c>
      <c r="H24" s="369"/>
      <c r="I24" s="369"/>
      <c r="J24" s="369"/>
      <c r="K24" s="369"/>
      <c r="L24" s="11"/>
      <c r="M24" s="11"/>
      <c r="N24" s="11"/>
      <c r="O24" s="11"/>
      <c r="P24" s="369"/>
      <c r="Q24" s="369"/>
      <c r="R24" s="369"/>
      <c r="S24" s="369"/>
      <c r="T24" s="369"/>
    </row>
    <row r="25" spans="1:20">
      <c r="A25" s="369"/>
      <c r="B25" s="56" t="s">
        <v>15</v>
      </c>
      <c r="C25" s="22">
        <v>59</v>
      </c>
      <c r="D25" s="22">
        <v>47</v>
      </c>
      <c r="E25" s="24">
        <f t="shared" si="0"/>
        <v>-0.20338983050847459</v>
      </c>
      <c r="F25" s="24"/>
      <c r="G25" s="238">
        <v>0.14000000000000001</v>
      </c>
      <c r="H25" s="369"/>
      <c r="I25" s="369"/>
      <c r="J25" s="369"/>
      <c r="K25" s="369"/>
      <c r="L25" s="11"/>
      <c r="M25" s="11"/>
      <c r="N25" s="11"/>
      <c r="O25" s="11"/>
      <c r="P25" s="369"/>
      <c r="Q25" s="369"/>
      <c r="R25" s="369"/>
      <c r="S25" s="369"/>
      <c r="T25" s="369"/>
    </row>
    <row r="26" spans="1:20">
      <c r="A26" s="369"/>
      <c r="B26" s="86" t="s">
        <v>9</v>
      </c>
      <c r="C26" s="104">
        <v>2737</v>
      </c>
      <c r="D26" s="105">
        <v>3118</v>
      </c>
      <c r="E26" s="24">
        <f>(D26-C26)/C26</f>
        <v>0.1392035074899525</v>
      </c>
      <c r="F26" s="20"/>
      <c r="G26" s="369"/>
      <c r="H26" s="369"/>
      <c r="I26" s="369"/>
      <c r="J26" s="369"/>
      <c r="K26" s="369"/>
      <c r="L26" s="11"/>
      <c r="M26" s="11"/>
      <c r="N26" s="11"/>
      <c r="O26" s="11"/>
      <c r="P26" s="369"/>
      <c r="Q26" s="369"/>
      <c r="R26" s="369"/>
      <c r="S26" s="369"/>
      <c r="T26" s="369"/>
    </row>
    <row r="27" spans="1:20" s="369" customFormat="1">
      <c r="B27" s="86"/>
      <c r="C27" s="104"/>
      <c r="D27" s="105"/>
      <c r="E27" s="24"/>
      <c r="F27" s="20"/>
      <c r="L27" s="11"/>
      <c r="M27" s="11"/>
      <c r="N27" s="11"/>
      <c r="O27" s="11"/>
    </row>
    <row r="28" spans="1:20">
      <c r="A28" s="392" t="s">
        <v>561</v>
      </c>
      <c r="B28" s="392"/>
      <c r="C28" s="392"/>
      <c r="D28" s="392"/>
      <c r="E28" s="392"/>
      <c r="F28" s="392"/>
      <c r="G28" s="392"/>
      <c r="H28" s="392"/>
      <c r="I28" s="392"/>
      <c r="J28" s="369"/>
      <c r="K28" s="369"/>
      <c r="L28" s="369"/>
      <c r="M28" s="369"/>
      <c r="N28" s="369"/>
      <c r="O28" s="369"/>
      <c r="P28" s="369"/>
      <c r="Q28" s="369"/>
      <c r="R28" s="369"/>
      <c r="S28" s="369"/>
      <c r="T28" s="369"/>
    </row>
    <row r="29" spans="1:20">
      <c r="A29" s="391" t="s">
        <v>562</v>
      </c>
      <c r="B29" s="391"/>
      <c r="C29" s="391"/>
      <c r="D29" s="391"/>
      <c r="E29" s="391"/>
      <c r="F29" s="391"/>
      <c r="G29" s="391"/>
      <c r="H29" s="391"/>
      <c r="I29" s="391"/>
      <c r="J29" s="369"/>
      <c r="K29" s="369"/>
      <c r="L29" s="369"/>
      <c r="M29" s="369"/>
      <c r="N29" s="369"/>
      <c r="O29" s="369"/>
      <c r="P29" s="369"/>
      <c r="Q29" s="369"/>
      <c r="R29" s="369"/>
      <c r="S29" s="369"/>
      <c r="T29" s="369"/>
    </row>
    <row r="30" spans="1:20">
      <c r="A30" s="380"/>
      <c r="B30" s="380"/>
      <c r="C30" s="380"/>
      <c r="D30" s="380"/>
      <c r="E30" s="380"/>
      <c r="F30" s="380"/>
      <c r="G30" s="380"/>
      <c r="H30" s="380"/>
      <c r="I30" s="380"/>
      <c r="J30" s="369"/>
      <c r="K30" s="369"/>
      <c r="L30" s="369"/>
      <c r="M30" s="369"/>
      <c r="N30" s="369"/>
      <c r="O30" s="369"/>
      <c r="P30" s="369"/>
      <c r="Q30" s="369"/>
      <c r="R30" s="369"/>
      <c r="S30" s="369"/>
      <c r="T30" s="369"/>
    </row>
    <row r="31" spans="1:20" s="75" customFormat="1">
      <c r="A31" s="390" t="s">
        <v>563</v>
      </c>
      <c r="B31" s="390"/>
      <c r="C31" s="390"/>
      <c r="D31" s="390"/>
      <c r="E31" s="390"/>
      <c r="F31" s="390"/>
      <c r="G31" s="390"/>
      <c r="H31" s="390"/>
      <c r="I31" s="390"/>
      <c r="J31" s="363"/>
      <c r="K31" s="363"/>
      <c r="L31" s="363"/>
      <c r="M31" s="363"/>
      <c r="N31" s="363"/>
      <c r="O31" s="363"/>
      <c r="P31" s="363"/>
      <c r="Q31" s="363"/>
      <c r="R31" s="363"/>
      <c r="S31" s="363"/>
      <c r="T31" s="363"/>
    </row>
    <row r="33" spans="1:20">
      <c r="A33" s="369"/>
      <c r="B33" s="369"/>
      <c r="C33" s="358" t="s">
        <v>140</v>
      </c>
      <c r="D33" s="64"/>
      <c r="E33" s="64"/>
      <c r="F33" s="64"/>
      <c r="G33" s="64"/>
      <c r="H33" s="279"/>
      <c r="I33" s="71"/>
      <c r="J33" s="369"/>
      <c r="K33" s="369"/>
      <c r="L33" s="369"/>
      <c r="M33" s="369"/>
      <c r="N33" s="369"/>
      <c r="O33" s="369"/>
      <c r="P33" s="369"/>
      <c r="Q33" s="369"/>
      <c r="R33" s="369"/>
      <c r="S33" s="369"/>
      <c r="T33" s="369"/>
    </row>
    <row r="34" spans="1:20">
      <c r="A34" s="369"/>
      <c r="B34" s="118">
        <v>2014</v>
      </c>
      <c r="C34" s="62">
        <v>88</v>
      </c>
      <c r="D34" s="277"/>
      <c r="E34" s="277"/>
      <c r="F34" s="277"/>
      <c r="G34" s="277"/>
      <c r="H34" s="29"/>
      <c r="I34" s="369"/>
      <c r="J34" s="369"/>
      <c r="K34" s="369"/>
      <c r="L34" s="369"/>
      <c r="M34" s="369"/>
      <c r="N34" s="369"/>
      <c r="O34" s="369"/>
      <c r="P34" s="369"/>
      <c r="Q34" s="369"/>
      <c r="R34" s="369"/>
      <c r="S34" s="369"/>
      <c r="T34" s="369"/>
    </row>
    <row r="35" spans="1:20">
      <c r="A35" s="369"/>
      <c r="B35" s="118">
        <v>2015</v>
      </c>
      <c r="C35" s="62">
        <v>85</v>
      </c>
      <c r="D35" s="277"/>
      <c r="E35" s="277"/>
      <c r="F35" s="277"/>
      <c r="G35" s="277"/>
      <c r="H35" s="29"/>
      <c r="I35" s="369"/>
      <c r="J35" s="369"/>
      <c r="K35" s="369"/>
      <c r="L35" s="369"/>
      <c r="M35" s="369"/>
      <c r="N35" s="369"/>
      <c r="O35" s="369"/>
      <c r="P35" s="369"/>
      <c r="Q35" s="369"/>
      <c r="R35" s="369"/>
      <c r="S35" s="369"/>
      <c r="T35" s="369"/>
    </row>
    <row r="36" spans="1:20">
      <c r="A36" s="369"/>
      <c r="B36" s="118">
        <v>2016</v>
      </c>
      <c r="C36" s="62">
        <v>171</v>
      </c>
      <c r="D36" s="277"/>
      <c r="E36" s="277"/>
      <c r="F36" s="277"/>
      <c r="G36" s="277"/>
      <c r="H36" s="29"/>
      <c r="I36" s="369"/>
      <c r="J36" s="369"/>
      <c r="K36" s="369"/>
      <c r="L36" s="369"/>
      <c r="M36" s="369"/>
      <c r="N36" s="369"/>
      <c r="O36" s="369"/>
      <c r="P36" s="369"/>
      <c r="Q36" s="369"/>
      <c r="R36" s="369"/>
      <c r="S36" s="369"/>
      <c r="T36" s="369"/>
    </row>
    <row r="37" spans="1:20">
      <c r="A37" s="369"/>
      <c r="B37" s="118">
        <v>2017</v>
      </c>
      <c r="C37" s="109">
        <v>169</v>
      </c>
      <c r="D37" s="277"/>
      <c r="E37" s="277"/>
      <c r="F37" s="277"/>
      <c r="G37" s="277"/>
      <c r="H37" s="29"/>
      <c r="I37" s="369"/>
      <c r="J37" s="369"/>
      <c r="K37" s="369"/>
      <c r="L37" s="369"/>
      <c r="M37" s="369"/>
      <c r="N37" s="369"/>
      <c r="O37" s="369"/>
      <c r="P37" s="369"/>
      <c r="Q37" s="369"/>
      <c r="R37" s="369"/>
      <c r="S37" s="369"/>
      <c r="T37" s="369"/>
    </row>
    <row r="38" spans="1:20">
      <c r="A38" s="369"/>
      <c r="B38" s="118">
        <v>2018</v>
      </c>
      <c r="C38" s="109">
        <v>190</v>
      </c>
      <c r="D38" s="277"/>
      <c r="E38" s="277"/>
      <c r="F38" s="277"/>
      <c r="G38" s="277"/>
      <c r="H38" s="29"/>
      <c r="I38" s="369"/>
      <c r="J38" s="369"/>
      <c r="K38" s="369"/>
      <c r="L38" s="369"/>
      <c r="M38" s="369"/>
      <c r="N38" s="369"/>
      <c r="O38" s="369"/>
      <c r="P38" s="369"/>
      <c r="Q38" s="369"/>
      <c r="R38" s="369"/>
      <c r="S38" s="369"/>
      <c r="T38" s="369"/>
    </row>
    <row r="40" spans="1:20" ht="14.25" customHeight="1">
      <c r="A40" s="392" t="s">
        <v>561</v>
      </c>
      <c r="B40" s="392"/>
      <c r="C40" s="392"/>
      <c r="D40" s="392"/>
      <c r="E40" s="392"/>
      <c r="F40" s="392"/>
      <c r="G40" s="392"/>
      <c r="H40" s="392"/>
      <c r="I40" s="392"/>
      <c r="J40" s="369"/>
      <c r="K40" s="369"/>
      <c r="L40" s="369"/>
      <c r="M40" s="369"/>
      <c r="N40" s="369"/>
      <c r="O40" s="369"/>
      <c r="P40" s="369"/>
      <c r="Q40" s="369"/>
      <c r="R40" s="369"/>
      <c r="S40" s="369"/>
      <c r="T40" s="369"/>
    </row>
    <row r="41" spans="1:20" ht="25.2" customHeight="1">
      <c r="A41" s="391" t="s">
        <v>564</v>
      </c>
      <c r="B41" s="391"/>
      <c r="C41" s="391"/>
      <c r="D41" s="391"/>
      <c r="E41" s="391"/>
      <c r="F41" s="391"/>
      <c r="G41" s="391"/>
      <c r="H41" s="391"/>
      <c r="I41" s="391"/>
      <c r="J41" s="369"/>
      <c r="K41" s="369"/>
      <c r="L41" s="369"/>
      <c r="M41" s="369"/>
      <c r="N41" s="369"/>
      <c r="O41" s="369"/>
      <c r="P41" s="369"/>
      <c r="Q41" s="369"/>
      <c r="R41" s="369"/>
      <c r="S41" s="369"/>
      <c r="T41" s="369"/>
    </row>
    <row r="42" spans="1:20">
      <c r="A42" s="369"/>
      <c r="B42" s="369"/>
      <c r="C42" s="369"/>
      <c r="D42" s="369"/>
      <c r="E42" s="369"/>
      <c r="F42" s="369"/>
      <c r="G42" s="369"/>
      <c r="H42" s="369"/>
      <c r="I42" s="369"/>
      <c r="J42" s="369"/>
      <c r="K42" s="18"/>
      <c r="L42" s="18"/>
      <c r="M42" s="18"/>
      <c r="N42" s="18"/>
      <c r="O42" s="18"/>
      <c r="P42" s="18"/>
      <c r="Q42" s="369"/>
      <c r="R42" s="369"/>
      <c r="S42" s="369"/>
      <c r="T42" s="369"/>
    </row>
    <row r="43" spans="1:20" s="75" customFormat="1">
      <c r="A43" s="390" t="s">
        <v>565</v>
      </c>
      <c r="B43" s="390"/>
      <c r="C43" s="390"/>
      <c r="D43" s="390"/>
      <c r="E43" s="390"/>
      <c r="F43" s="390"/>
      <c r="G43" s="390"/>
      <c r="H43" s="390"/>
      <c r="I43" s="390"/>
      <c r="J43" s="363"/>
      <c r="K43" s="247"/>
      <c r="L43" s="247"/>
      <c r="M43" s="247"/>
      <c r="N43" s="247"/>
      <c r="O43" s="247"/>
      <c r="P43" s="247"/>
      <c r="Q43" s="363"/>
      <c r="R43" s="363"/>
      <c r="S43" s="363"/>
      <c r="T43" s="363"/>
    </row>
    <row r="44" spans="1:20">
      <c r="A44" s="369"/>
      <c r="B44" s="369"/>
      <c r="C44" s="369"/>
      <c r="D44" s="369"/>
      <c r="E44" s="369"/>
      <c r="F44" s="369"/>
      <c r="G44" s="369"/>
      <c r="H44" s="369"/>
      <c r="I44" s="369"/>
      <c r="J44" s="362"/>
      <c r="K44" s="362"/>
      <c r="L44" s="5"/>
      <c r="M44" s="5"/>
      <c r="N44" s="5"/>
      <c r="O44" s="5"/>
      <c r="P44" s="362"/>
      <c r="Q44" s="362"/>
      <c r="R44" s="362"/>
      <c r="S44" s="362"/>
      <c r="T44" s="362"/>
    </row>
    <row r="45" spans="1:20" ht="26.4" customHeight="1">
      <c r="A45" s="369"/>
      <c r="B45" s="369"/>
      <c r="C45" s="410" t="s">
        <v>566</v>
      </c>
      <c r="D45" s="410"/>
      <c r="E45" s="369"/>
      <c r="F45" s="369"/>
      <c r="G45" s="369"/>
      <c r="H45" s="369"/>
      <c r="I45" s="369"/>
      <c r="J45" s="362"/>
      <c r="K45" s="362"/>
      <c r="L45" s="5"/>
      <c r="M45" s="5"/>
      <c r="N45" s="5"/>
      <c r="O45" s="5"/>
      <c r="P45" s="362"/>
      <c r="Q45" s="362"/>
      <c r="R45" s="362"/>
      <c r="S45" s="362"/>
      <c r="T45" s="362"/>
    </row>
    <row r="46" spans="1:20" ht="23.85" customHeight="1">
      <c r="A46" s="369"/>
      <c r="B46" s="19"/>
      <c r="C46" s="76">
        <v>2017</v>
      </c>
      <c r="D46" s="76">
        <v>2018</v>
      </c>
      <c r="E46" s="76" t="s">
        <v>141</v>
      </c>
      <c r="F46" s="387" t="s">
        <v>14</v>
      </c>
      <c r="G46" s="369" t="s">
        <v>142</v>
      </c>
      <c r="H46" s="369"/>
      <c r="I46" s="369"/>
      <c r="J46" s="362"/>
      <c r="K46" s="362"/>
      <c r="L46" s="5"/>
      <c r="M46" s="5"/>
      <c r="N46" s="5"/>
      <c r="O46" s="5"/>
      <c r="P46" s="362"/>
      <c r="Q46" s="362"/>
      <c r="R46" s="362"/>
      <c r="S46" s="362"/>
      <c r="T46" s="362"/>
    </row>
    <row r="47" spans="1:20">
      <c r="A47" s="369"/>
      <c r="B47" s="56" t="s">
        <v>15</v>
      </c>
      <c r="C47" s="108">
        <v>1579</v>
      </c>
      <c r="D47" s="108">
        <v>1969</v>
      </c>
      <c r="E47" s="172">
        <f t="shared" ref="E47:E67" si="1">(D47-C47)/C47</f>
        <v>0.24699176694110198</v>
      </c>
      <c r="F47" s="20"/>
      <c r="G47" s="238">
        <v>-0.12</v>
      </c>
      <c r="H47" s="369"/>
      <c r="I47" s="369"/>
      <c r="J47" s="369"/>
      <c r="K47" s="369"/>
      <c r="L47" s="11"/>
      <c r="M47" s="11"/>
      <c r="N47" s="11"/>
      <c r="O47" s="11"/>
      <c r="P47" s="369"/>
      <c r="Q47" s="369"/>
      <c r="R47" s="369"/>
      <c r="S47" s="369"/>
      <c r="T47" s="369"/>
    </row>
    <row r="48" spans="1:20">
      <c r="A48" s="369"/>
      <c r="B48" s="56" t="s">
        <v>21</v>
      </c>
      <c r="C48" s="108">
        <v>2941</v>
      </c>
      <c r="D48" s="108">
        <v>3526</v>
      </c>
      <c r="E48" s="172">
        <f t="shared" si="1"/>
        <v>0.19891193471608296</v>
      </c>
      <c r="F48" s="20"/>
      <c r="G48" s="238">
        <v>-0.12</v>
      </c>
      <c r="H48" s="369"/>
      <c r="I48" s="369"/>
      <c r="J48" s="369"/>
      <c r="K48" s="369"/>
      <c r="L48" s="11"/>
      <c r="M48" s="11"/>
      <c r="N48" s="11"/>
      <c r="O48" s="11"/>
      <c r="P48" s="369"/>
      <c r="Q48" s="369"/>
      <c r="R48" s="369"/>
      <c r="S48" s="369"/>
      <c r="T48" s="369"/>
    </row>
    <row r="49" spans="1:16">
      <c r="A49" s="369"/>
      <c r="B49" s="56" t="s">
        <v>33</v>
      </c>
      <c r="C49" s="108">
        <v>3522</v>
      </c>
      <c r="D49" s="108">
        <v>3970</v>
      </c>
      <c r="E49" s="172">
        <f t="shared" si="1"/>
        <v>0.12720045428733673</v>
      </c>
      <c r="F49" s="20"/>
      <c r="G49" s="238">
        <v>-0.12</v>
      </c>
      <c r="H49" s="369"/>
      <c r="I49" s="369"/>
      <c r="J49" s="369"/>
      <c r="K49" s="369"/>
      <c r="L49" s="11"/>
      <c r="M49" s="11"/>
      <c r="N49" s="11"/>
      <c r="O49" s="11"/>
      <c r="P49" s="369"/>
    </row>
    <row r="50" spans="1:16">
      <c r="A50" s="369"/>
      <c r="B50" s="56" t="s">
        <v>20</v>
      </c>
      <c r="C50" s="108">
        <v>5665</v>
      </c>
      <c r="D50" s="108">
        <v>6236</v>
      </c>
      <c r="E50" s="172">
        <f t="shared" si="1"/>
        <v>0.10079435127978817</v>
      </c>
      <c r="F50" s="20"/>
      <c r="G50" s="238">
        <v>-0.12</v>
      </c>
      <c r="H50" s="369"/>
      <c r="I50" s="369"/>
      <c r="J50" s="369"/>
      <c r="K50" s="369"/>
      <c r="L50" s="11"/>
      <c r="M50" s="11"/>
      <c r="N50" s="11"/>
      <c r="O50" s="11"/>
      <c r="P50" s="369"/>
    </row>
    <row r="51" spans="1:16">
      <c r="A51" s="369"/>
      <c r="B51" s="56" t="s">
        <v>18</v>
      </c>
      <c r="C51" s="108">
        <v>3922</v>
      </c>
      <c r="D51" s="108">
        <v>4023</v>
      </c>
      <c r="E51" s="172">
        <f t="shared" si="1"/>
        <v>2.5752167261601223E-2</v>
      </c>
      <c r="F51" s="20"/>
      <c r="G51" s="238">
        <v>-0.12</v>
      </c>
      <c r="H51" s="369"/>
      <c r="I51" s="369"/>
      <c r="J51" s="369"/>
      <c r="K51" s="369"/>
      <c r="L51" s="11"/>
      <c r="M51" s="11"/>
      <c r="N51" s="11"/>
      <c r="O51" s="11"/>
      <c r="P51" s="369"/>
    </row>
    <row r="52" spans="1:16">
      <c r="A52" s="369"/>
      <c r="B52" s="56" t="s">
        <v>30</v>
      </c>
      <c r="C52" s="108">
        <v>2151</v>
      </c>
      <c r="D52" s="108">
        <v>2051</v>
      </c>
      <c r="E52" s="172">
        <f t="shared" si="1"/>
        <v>-4.6490004649000466E-2</v>
      </c>
      <c r="F52" s="20"/>
      <c r="G52" s="238">
        <v>-0.12</v>
      </c>
      <c r="H52" s="369"/>
      <c r="I52" s="369"/>
      <c r="J52" s="369"/>
      <c r="K52" s="369"/>
      <c r="L52" s="11"/>
      <c r="M52" s="11"/>
      <c r="N52" s="11"/>
      <c r="O52" s="11"/>
      <c r="P52" s="369"/>
    </row>
    <row r="53" spans="1:16">
      <c r="A53" s="369"/>
      <c r="B53" s="56" t="s">
        <v>27</v>
      </c>
      <c r="C53" s="108">
        <v>5553</v>
      </c>
      <c r="D53" s="108">
        <v>5258</v>
      </c>
      <c r="E53" s="172">
        <f t="shared" si="1"/>
        <v>-5.3124437241130917E-2</v>
      </c>
      <c r="F53" s="20"/>
      <c r="G53" s="238">
        <v>-0.12</v>
      </c>
      <c r="H53" s="369"/>
      <c r="I53" s="369"/>
      <c r="J53" s="369"/>
      <c r="K53" s="369"/>
      <c r="L53" s="11"/>
      <c r="M53" s="11"/>
      <c r="N53" s="11"/>
      <c r="O53" s="11"/>
      <c r="P53" s="369"/>
    </row>
    <row r="54" spans="1:16">
      <c r="A54" s="369"/>
      <c r="B54" s="56" t="s">
        <v>29</v>
      </c>
      <c r="C54" s="108">
        <v>6749</v>
      </c>
      <c r="D54" s="108">
        <v>6369</v>
      </c>
      <c r="E54" s="172">
        <f t="shared" si="1"/>
        <v>-5.6304637724107272E-2</v>
      </c>
      <c r="F54" s="20"/>
      <c r="G54" s="238">
        <v>-0.12</v>
      </c>
      <c r="H54" s="369"/>
      <c r="I54" s="369"/>
      <c r="J54" s="369"/>
      <c r="K54" s="369"/>
      <c r="L54" s="11"/>
      <c r="M54" s="11"/>
      <c r="N54" s="11"/>
      <c r="O54" s="11"/>
      <c r="P54" s="369"/>
    </row>
    <row r="55" spans="1:16">
      <c r="A55" s="369"/>
      <c r="B55" s="56" t="s">
        <v>24</v>
      </c>
      <c r="C55" s="108">
        <v>1649</v>
      </c>
      <c r="D55" s="108">
        <v>1541</v>
      </c>
      <c r="E55" s="172">
        <f t="shared" si="1"/>
        <v>-6.549423893268648E-2</v>
      </c>
      <c r="F55" s="20"/>
      <c r="G55" s="238">
        <v>-0.12</v>
      </c>
      <c r="H55" s="369"/>
      <c r="I55" s="369"/>
      <c r="J55" s="369"/>
      <c r="K55" s="369"/>
      <c r="L55" s="11"/>
      <c r="M55" s="11"/>
      <c r="N55" s="11"/>
      <c r="O55" s="11"/>
      <c r="P55" s="369"/>
    </row>
    <row r="56" spans="1:16">
      <c r="A56" s="369"/>
      <c r="B56" s="56" t="s">
        <v>22</v>
      </c>
      <c r="C56" s="108">
        <v>2988</v>
      </c>
      <c r="D56" s="108">
        <v>2766</v>
      </c>
      <c r="E56" s="172">
        <f t="shared" si="1"/>
        <v>-7.4297188755020074E-2</v>
      </c>
      <c r="F56" s="20"/>
      <c r="G56" s="238">
        <v>-0.12</v>
      </c>
      <c r="H56" s="369"/>
      <c r="I56" s="369"/>
      <c r="J56" s="369"/>
      <c r="K56" s="369"/>
      <c r="L56" s="11"/>
      <c r="M56" s="11"/>
      <c r="N56" s="11"/>
      <c r="O56" s="11"/>
      <c r="P56" s="369"/>
    </row>
    <row r="57" spans="1:16">
      <c r="A57" s="369"/>
      <c r="B57" s="262" t="s">
        <v>26</v>
      </c>
      <c r="C57" s="245">
        <v>1576</v>
      </c>
      <c r="D57" s="245">
        <v>1397</v>
      </c>
      <c r="E57" s="369"/>
      <c r="F57" s="193">
        <f>(D57-C57)/C57</f>
        <v>-0.11357868020304568</v>
      </c>
      <c r="G57" s="238">
        <v>-0.12</v>
      </c>
      <c r="H57" s="369"/>
      <c r="I57" s="369"/>
      <c r="J57" s="369"/>
      <c r="K57" s="369"/>
      <c r="L57" s="11"/>
      <c r="M57" s="11"/>
      <c r="N57" s="11"/>
      <c r="O57" s="11"/>
      <c r="P57" s="369"/>
    </row>
    <row r="58" spans="1:16">
      <c r="A58" s="369"/>
      <c r="B58" s="56" t="s">
        <v>19</v>
      </c>
      <c r="C58" s="108">
        <v>3151</v>
      </c>
      <c r="D58" s="108">
        <v>2773</v>
      </c>
      <c r="E58" s="172">
        <f t="shared" si="1"/>
        <v>-0.11996191685179308</v>
      </c>
      <c r="F58" s="20"/>
      <c r="G58" s="238">
        <v>-0.12</v>
      </c>
      <c r="H58" s="369"/>
      <c r="I58" s="369"/>
      <c r="J58" s="369"/>
      <c r="K58" s="369"/>
      <c r="L58" s="11"/>
      <c r="M58" s="11"/>
      <c r="N58" s="11"/>
      <c r="O58" s="11"/>
      <c r="P58" s="369"/>
    </row>
    <row r="59" spans="1:16">
      <c r="A59" s="369"/>
      <c r="B59" s="56" t="s">
        <v>31</v>
      </c>
      <c r="C59" s="108">
        <v>4329</v>
      </c>
      <c r="D59" s="108">
        <v>3720</v>
      </c>
      <c r="E59" s="172">
        <f t="shared" si="1"/>
        <v>-0.14067914067914067</v>
      </c>
      <c r="F59" s="20"/>
      <c r="G59" s="238">
        <v>-0.12</v>
      </c>
      <c r="H59" s="369"/>
      <c r="I59" s="369"/>
      <c r="J59" s="369"/>
      <c r="K59" s="369"/>
      <c r="L59" s="11"/>
      <c r="M59" s="11"/>
      <c r="N59" s="11"/>
      <c r="O59" s="11"/>
      <c r="P59" s="369"/>
    </row>
    <row r="60" spans="1:16">
      <c r="A60" s="369"/>
      <c r="B60" s="56" t="s">
        <v>17</v>
      </c>
      <c r="C60" s="108">
        <v>2365</v>
      </c>
      <c r="D60" s="108">
        <v>2010</v>
      </c>
      <c r="E60" s="172">
        <f t="shared" si="1"/>
        <v>-0.15010570824524314</v>
      </c>
      <c r="F60" s="20"/>
      <c r="G60" s="238">
        <v>-0.12</v>
      </c>
      <c r="H60" s="369"/>
      <c r="I60" s="369"/>
      <c r="J60" s="369"/>
      <c r="K60" s="369"/>
      <c r="L60" s="11"/>
      <c r="M60" s="11"/>
      <c r="N60" s="11"/>
      <c r="O60" s="11"/>
      <c r="P60" s="369"/>
    </row>
    <row r="61" spans="1:16">
      <c r="A61" s="369"/>
      <c r="B61" s="56" t="s">
        <v>32</v>
      </c>
      <c r="C61" s="108">
        <v>7237</v>
      </c>
      <c r="D61" s="108">
        <v>5966</v>
      </c>
      <c r="E61" s="172">
        <f t="shared" si="1"/>
        <v>-0.17562525908525634</v>
      </c>
      <c r="F61" s="20"/>
      <c r="G61" s="238">
        <v>-0.12</v>
      </c>
      <c r="H61" s="369"/>
      <c r="I61" s="369"/>
      <c r="J61" s="369"/>
      <c r="K61" s="369"/>
      <c r="L61" s="11"/>
      <c r="M61" s="11"/>
      <c r="N61" s="11"/>
      <c r="O61" s="11"/>
      <c r="P61" s="369"/>
    </row>
    <row r="62" spans="1:16">
      <c r="A62" s="369"/>
      <c r="B62" s="56" t="s">
        <v>25</v>
      </c>
      <c r="C62" s="108">
        <v>3618</v>
      </c>
      <c r="D62" s="108">
        <v>2812</v>
      </c>
      <c r="E62" s="172">
        <f t="shared" si="1"/>
        <v>-0.22277501381978995</v>
      </c>
      <c r="F62" s="20"/>
      <c r="G62" s="238">
        <v>-0.12</v>
      </c>
      <c r="H62" s="369"/>
      <c r="I62" s="369"/>
      <c r="J62" s="369"/>
      <c r="K62" s="369"/>
      <c r="L62" s="11"/>
      <c r="M62" s="11"/>
      <c r="N62" s="11"/>
      <c r="O62" s="11"/>
      <c r="P62" s="369"/>
    </row>
    <row r="63" spans="1:16">
      <c r="A63" s="369"/>
      <c r="B63" s="56" t="s">
        <v>34</v>
      </c>
      <c r="C63" s="108">
        <v>4772</v>
      </c>
      <c r="D63" s="108">
        <v>3674</v>
      </c>
      <c r="E63" s="172">
        <f t="shared" si="1"/>
        <v>-0.23009220452640403</v>
      </c>
      <c r="F63" s="20"/>
      <c r="G63" s="238">
        <v>-0.12</v>
      </c>
      <c r="H63" s="369"/>
      <c r="I63" s="369"/>
      <c r="J63" s="369"/>
      <c r="K63" s="369"/>
      <c r="L63" s="11"/>
      <c r="M63" s="11"/>
      <c r="N63" s="11"/>
      <c r="O63" s="11"/>
      <c r="P63" s="369"/>
    </row>
    <row r="64" spans="1:16">
      <c r="A64" s="369"/>
      <c r="B64" s="56" t="s">
        <v>28</v>
      </c>
      <c r="C64" s="108">
        <v>3477</v>
      </c>
      <c r="D64" s="108">
        <v>2516</v>
      </c>
      <c r="E64" s="172">
        <f t="shared" si="1"/>
        <v>-0.27638769053781997</v>
      </c>
      <c r="F64" s="20"/>
      <c r="G64" s="238">
        <v>-0.12</v>
      </c>
      <c r="H64" s="369"/>
      <c r="I64" s="369"/>
      <c r="J64" s="369"/>
      <c r="K64" s="369"/>
      <c r="L64" s="11"/>
      <c r="M64" s="11"/>
      <c r="N64" s="11"/>
      <c r="O64" s="11"/>
      <c r="P64" s="369"/>
    </row>
    <row r="65" spans="1:16">
      <c r="A65" s="369"/>
      <c r="B65" s="366" t="s">
        <v>8</v>
      </c>
      <c r="C65" s="108">
        <v>3845</v>
      </c>
      <c r="D65" s="108">
        <v>2568</v>
      </c>
      <c r="E65" s="172">
        <f t="shared" si="1"/>
        <v>-0.33211963589076721</v>
      </c>
      <c r="F65" s="14"/>
      <c r="G65" s="238">
        <v>-0.12</v>
      </c>
      <c r="H65" s="369"/>
      <c r="I65" s="369"/>
      <c r="J65" s="369"/>
      <c r="K65" s="369"/>
      <c r="L65" s="11"/>
      <c r="M65" s="11"/>
      <c r="N65" s="11"/>
      <c r="O65" s="11"/>
      <c r="P65" s="369"/>
    </row>
    <row r="66" spans="1:16">
      <c r="A66" s="369"/>
      <c r="B66" s="56" t="s">
        <v>23</v>
      </c>
      <c r="C66" s="108">
        <v>2023</v>
      </c>
      <c r="D66" s="108">
        <v>1336</v>
      </c>
      <c r="E66" s="172">
        <f t="shared" si="1"/>
        <v>-0.33959466139396938</v>
      </c>
      <c r="F66" s="21"/>
      <c r="G66" s="238">
        <v>-0.12</v>
      </c>
      <c r="H66" s="369"/>
      <c r="I66" s="369"/>
      <c r="J66" s="369"/>
      <c r="K66" s="369"/>
      <c r="L66" s="11"/>
      <c r="M66" s="11"/>
      <c r="N66" s="11"/>
      <c r="O66" s="11"/>
      <c r="P66" s="369"/>
    </row>
    <row r="67" spans="1:16">
      <c r="A67" s="369"/>
      <c r="B67" s="56" t="s">
        <v>16</v>
      </c>
      <c r="C67" s="108">
        <v>3307</v>
      </c>
      <c r="D67" s="108">
        <v>2020</v>
      </c>
      <c r="E67" s="172">
        <f t="shared" si="1"/>
        <v>-0.38917447837919567</v>
      </c>
      <c r="F67" s="24"/>
      <c r="G67" s="238">
        <v>-0.12</v>
      </c>
      <c r="H67" s="369"/>
      <c r="I67" s="369"/>
      <c r="J67" s="369"/>
      <c r="K67" s="369"/>
      <c r="L67" s="11"/>
      <c r="M67" s="11"/>
      <c r="N67" s="11"/>
      <c r="O67" s="11"/>
      <c r="P67" s="369"/>
    </row>
    <row r="68" spans="1:16">
      <c r="A68" s="369"/>
      <c r="B68" s="86" t="s">
        <v>9</v>
      </c>
      <c r="C68" s="108">
        <v>3248</v>
      </c>
      <c r="D68" s="108">
        <v>2857</v>
      </c>
      <c r="E68" s="172">
        <f>(D68-C68)/C68</f>
        <v>-0.12038177339901478</v>
      </c>
      <c r="F68" s="20"/>
      <c r="G68" s="369"/>
      <c r="H68" s="369"/>
      <c r="I68" s="369"/>
      <c r="J68" s="369"/>
      <c r="K68" s="369"/>
      <c r="L68" s="11"/>
      <c r="M68" s="11"/>
      <c r="N68" s="11"/>
      <c r="O68" s="11"/>
      <c r="P68" s="369"/>
    </row>
    <row r="69" spans="1:16" s="369" customFormat="1">
      <c r="B69" s="86"/>
      <c r="C69" s="108"/>
      <c r="D69" s="108"/>
      <c r="E69" s="172"/>
      <c r="F69" s="20"/>
      <c r="L69" s="11"/>
      <c r="M69" s="11"/>
      <c r="N69" s="11"/>
      <c r="O69" s="11"/>
    </row>
    <row r="70" spans="1:16">
      <c r="A70" s="392" t="s">
        <v>561</v>
      </c>
      <c r="B70" s="392"/>
      <c r="C70" s="392"/>
      <c r="D70" s="392"/>
      <c r="E70" s="392"/>
      <c r="F70" s="392"/>
      <c r="G70" s="392"/>
      <c r="H70" s="392"/>
      <c r="I70" s="392"/>
      <c r="J70" s="369"/>
      <c r="K70" s="369"/>
      <c r="L70" s="369"/>
      <c r="M70" s="369"/>
      <c r="N70" s="369"/>
      <c r="O70" s="369"/>
      <c r="P70" s="369"/>
    </row>
    <row r="71" spans="1:16">
      <c r="A71" s="391" t="s">
        <v>567</v>
      </c>
      <c r="B71" s="391"/>
      <c r="C71" s="391"/>
      <c r="D71" s="391"/>
      <c r="E71" s="391"/>
      <c r="F71" s="391"/>
      <c r="G71" s="391"/>
      <c r="H71" s="391"/>
      <c r="I71" s="391"/>
      <c r="J71" s="369"/>
      <c r="K71" s="369"/>
      <c r="L71" s="369"/>
      <c r="M71" s="369"/>
      <c r="N71" s="369"/>
      <c r="O71" s="369"/>
      <c r="P71" s="369"/>
    </row>
    <row r="72" spans="1:16">
      <c r="A72" s="369"/>
      <c r="B72" s="369"/>
      <c r="C72" s="369"/>
      <c r="D72" s="369"/>
      <c r="E72" s="369"/>
      <c r="F72" s="369"/>
      <c r="G72" s="369"/>
      <c r="H72" s="369"/>
      <c r="I72" s="369"/>
      <c r="J72" s="369"/>
      <c r="K72" s="18"/>
      <c r="L72" s="18"/>
      <c r="M72" s="18"/>
      <c r="N72" s="18"/>
      <c r="O72" s="18"/>
      <c r="P72" s="18"/>
    </row>
    <row r="73" spans="1:16" s="75" customFormat="1">
      <c r="A73" s="390" t="s">
        <v>568</v>
      </c>
      <c r="B73" s="390"/>
      <c r="C73" s="390"/>
      <c r="D73" s="390"/>
      <c r="E73" s="390"/>
      <c r="F73" s="390"/>
      <c r="G73" s="390"/>
      <c r="H73" s="390"/>
      <c r="I73" s="390"/>
      <c r="J73" s="363"/>
      <c r="K73" s="363"/>
      <c r="L73" s="363"/>
      <c r="M73" s="363"/>
      <c r="N73" s="363"/>
      <c r="O73" s="363"/>
      <c r="P73" s="363"/>
    </row>
    <row r="74" spans="1:16">
      <c r="A74" s="369"/>
      <c r="B74" s="369"/>
      <c r="C74" s="369"/>
      <c r="D74" s="362"/>
      <c r="E74" s="369"/>
      <c r="F74" s="369"/>
      <c r="G74" s="369"/>
      <c r="H74" s="369"/>
      <c r="I74" s="369"/>
      <c r="J74" s="369"/>
      <c r="K74" s="369"/>
      <c r="L74" s="369"/>
      <c r="M74" s="369"/>
      <c r="N74" s="369"/>
      <c r="O74" s="369"/>
      <c r="P74" s="369"/>
    </row>
    <row r="75" spans="1:16" ht="24">
      <c r="A75" s="369"/>
      <c r="B75" s="369"/>
      <c r="C75" s="358" t="s">
        <v>143</v>
      </c>
      <c r="D75" s="179"/>
      <c r="E75" s="64"/>
      <c r="F75" s="64"/>
      <c r="G75" s="64"/>
      <c r="H75" s="279"/>
      <c r="I75" s="71"/>
      <c r="J75" s="369"/>
      <c r="K75" s="369"/>
      <c r="L75" s="369"/>
      <c r="M75" s="369"/>
      <c r="N75" s="369"/>
      <c r="O75" s="369"/>
      <c r="P75" s="369"/>
    </row>
    <row r="76" spans="1:16">
      <c r="A76" s="369"/>
      <c r="B76" s="118">
        <v>2014</v>
      </c>
      <c r="C76" s="273">
        <v>3098</v>
      </c>
      <c r="D76" s="188"/>
      <c r="E76" s="277"/>
      <c r="F76" s="277"/>
      <c r="G76" s="277"/>
      <c r="H76" s="29"/>
      <c r="I76" s="369"/>
      <c r="J76" s="369"/>
      <c r="K76" s="369"/>
      <c r="L76" s="369"/>
      <c r="M76" s="369"/>
      <c r="N76" s="369"/>
      <c r="O76" s="369"/>
      <c r="P76" s="369"/>
    </row>
    <row r="77" spans="1:16">
      <c r="A77" s="369"/>
      <c r="B77" s="118">
        <v>2015</v>
      </c>
      <c r="C77" s="273">
        <v>3182</v>
      </c>
      <c r="D77" s="188"/>
      <c r="E77" s="277"/>
      <c r="F77" s="277"/>
      <c r="G77" s="277"/>
      <c r="H77" s="29"/>
      <c r="I77" s="369"/>
      <c r="J77" s="385"/>
      <c r="K77" s="369"/>
      <c r="L77" s="369"/>
      <c r="M77" s="369"/>
      <c r="N77" s="369"/>
      <c r="O77" s="369"/>
      <c r="P77" s="369"/>
    </row>
    <row r="78" spans="1:16">
      <c r="A78" s="369"/>
      <c r="B78" s="118">
        <v>2016</v>
      </c>
      <c r="C78" s="273">
        <v>1566</v>
      </c>
      <c r="D78" s="188"/>
      <c r="E78" s="277"/>
      <c r="F78" s="277"/>
      <c r="G78" s="277"/>
      <c r="H78" s="29"/>
      <c r="I78" s="369"/>
      <c r="J78" s="369"/>
      <c r="K78" s="369"/>
      <c r="L78" s="369"/>
      <c r="M78" s="369"/>
      <c r="N78" s="369"/>
      <c r="O78" s="369"/>
      <c r="P78" s="369"/>
    </row>
    <row r="79" spans="1:16">
      <c r="A79" s="369"/>
      <c r="B79" s="118">
        <v>2017</v>
      </c>
      <c r="C79" s="273">
        <v>1576</v>
      </c>
      <c r="D79" s="188"/>
      <c r="E79" s="277"/>
      <c r="F79" s="277"/>
      <c r="G79" s="277"/>
      <c r="H79" s="29"/>
      <c r="I79" s="369"/>
      <c r="J79" s="369"/>
      <c r="K79" s="369"/>
      <c r="L79" s="369"/>
      <c r="M79" s="369"/>
      <c r="N79" s="369"/>
      <c r="O79" s="369"/>
      <c r="P79" s="369"/>
    </row>
    <row r="80" spans="1:16">
      <c r="A80" s="369"/>
      <c r="B80" s="118">
        <v>2018</v>
      </c>
      <c r="C80" s="273">
        <v>1397</v>
      </c>
      <c r="D80" s="188"/>
      <c r="E80" s="277"/>
      <c r="F80" s="277"/>
      <c r="G80" s="277"/>
      <c r="H80" s="29"/>
      <c r="I80" s="369"/>
      <c r="J80" s="369"/>
      <c r="K80" s="369"/>
      <c r="L80" s="369"/>
      <c r="M80" s="369"/>
      <c r="N80" s="369"/>
      <c r="O80" s="369"/>
      <c r="P80" s="369"/>
    </row>
    <row r="81" spans="1:14">
      <c r="A81" s="369"/>
      <c r="B81" s="369"/>
      <c r="C81" s="369"/>
      <c r="D81" s="362"/>
      <c r="E81" s="369"/>
      <c r="F81" s="369"/>
      <c r="G81" s="369"/>
      <c r="H81" s="369"/>
      <c r="I81" s="369"/>
      <c r="J81" s="369"/>
      <c r="K81" s="369"/>
      <c r="L81" s="369"/>
      <c r="M81" s="369"/>
      <c r="N81" s="369"/>
    </row>
    <row r="82" spans="1:14">
      <c r="A82" s="392" t="s">
        <v>561</v>
      </c>
      <c r="B82" s="392"/>
      <c r="C82" s="392"/>
      <c r="D82" s="392"/>
      <c r="E82" s="392"/>
      <c r="F82" s="392"/>
      <c r="G82" s="392"/>
      <c r="H82" s="392"/>
      <c r="I82" s="392"/>
      <c r="J82" s="369"/>
      <c r="K82" s="369"/>
      <c r="L82" s="369"/>
      <c r="M82" s="369"/>
      <c r="N82" s="369"/>
    </row>
    <row r="83" spans="1:14">
      <c r="A83" s="391" t="s">
        <v>345</v>
      </c>
      <c r="B83" s="391"/>
      <c r="C83" s="391"/>
      <c r="D83" s="391"/>
      <c r="E83" s="391"/>
      <c r="F83" s="391"/>
      <c r="G83" s="391"/>
      <c r="H83" s="391"/>
      <c r="I83" s="391"/>
      <c r="J83" s="369"/>
      <c r="K83" s="369"/>
      <c r="L83" s="369"/>
      <c r="M83" s="369"/>
      <c r="N83" s="369"/>
    </row>
    <row r="84" spans="1:14" ht="14.25" customHeight="1">
      <c r="A84" s="380"/>
      <c r="B84" s="380"/>
      <c r="C84" s="380"/>
      <c r="D84" s="380"/>
      <c r="E84" s="380"/>
      <c r="F84" s="380"/>
      <c r="G84" s="380"/>
      <c r="H84" s="380"/>
      <c r="I84" s="380"/>
      <c r="J84" s="369"/>
      <c r="K84" s="369"/>
      <c r="L84" s="369"/>
      <c r="M84" s="369"/>
      <c r="N84" s="369"/>
    </row>
    <row r="85" spans="1:14" s="75" customFormat="1">
      <c r="A85" s="390" t="s">
        <v>569</v>
      </c>
      <c r="B85" s="390"/>
      <c r="C85" s="390"/>
      <c r="D85" s="390"/>
      <c r="E85" s="390"/>
      <c r="F85" s="390"/>
      <c r="G85" s="390"/>
      <c r="H85" s="390"/>
      <c r="I85" s="390"/>
      <c r="J85" s="363"/>
      <c r="K85" s="363"/>
      <c r="L85" s="363"/>
      <c r="M85" s="363"/>
      <c r="N85" s="363"/>
    </row>
    <row r="86" spans="1:14">
      <c r="A86" s="2"/>
      <c r="B86" s="2"/>
      <c r="C86" s="2"/>
      <c r="D86" s="2"/>
      <c r="E86" s="2"/>
      <c r="F86" s="2"/>
      <c r="G86" s="2"/>
      <c r="H86" s="2"/>
      <c r="I86" s="2"/>
      <c r="J86" s="369"/>
      <c r="K86" s="369"/>
      <c r="L86" s="369"/>
      <c r="M86" s="369"/>
      <c r="N86" s="369"/>
    </row>
    <row r="87" spans="1:14" s="10" customFormat="1" ht="24">
      <c r="A87" s="115"/>
      <c r="B87" s="115"/>
      <c r="C87" s="72" t="s">
        <v>144</v>
      </c>
      <c r="D87" s="72" t="s">
        <v>145</v>
      </c>
      <c r="E87" s="72" t="s">
        <v>146</v>
      </c>
      <c r="F87" s="72" t="s">
        <v>147</v>
      </c>
      <c r="G87" s="72" t="s">
        <v>148</v>
      </c>
      <c r="H87" s="72" t="s">
        <v>149</v>
      </c>
      <c r="I87" s="72"/>
      <c r="J87" s="72"/>
      <c r="K87" s="72"/>
      <c r="L87" s="72"/>
      <c r="M87" s="72"/>
      <c r="N87" s="72"/>
    </row>
    <row r="88" spans="1:14">
      <c r="A88" s="362"/>
      <c r="B88" s="262" t="s">
        <v>26</v>
      </c>
      <c r="C88" s="265">
        <v>0.17</v>
      </c>
      <c r="D88" s="265">
        <v>0.59</v>
      </c>
      <c r="E88" s="265">
        <v>7.0000000000000007E-2</v>
      </c>
      <c r="F88" s="265">
        <v>0.04</v>
      </c>
      <c r="G88" s="265">
        <v>0.1</v>
      </c>
      <c r="H88" s="265">
        <v>0.03</v>
      </c>
      <c r="I88" s="44"/>
      <c r="J88" s="112"/>
      <c r="K88" s="44"/>
      <c r="L88" s="112"/>
      <c r="M88" s="44"/>
      <c r="N88" s="112"/>
    </row>
    <row r="89" spans="1:14">
      <c r="A89" s="369"/>
      <c r="B89" s="56" t="s">
        <v>32</v>
      </c>
      <c r="C89" s="112">
        <v>0.35</v>
      </c>
      <c r="D89" s="112">
        <v>0.36</v>
      </c>
      <c r="E89" s="112">
        <v>0.06</v>
      </c>
      <c r="F89" s="112">
        <v>0.06</v>
      </c>
      <c r="G89" s="112">
        <v>0.14000000000000001</v>
      </c>
      <c r="H89" s="112">
        <v>0.03</v>
      </c>
      <c r="I89" s="44"/>
      <c r="J89" s="112"/>
      <c r="K89" s="44"/>
      <c r="L89" s="112"/>
      <c r="M89" s="44"/>
      <c r="N89" s="112"/>
    </row>
    <row r="90" spans="1:14">
      <c r="A90" s="369"/>
      <c r="B90" s="56" t="s">
        <v>22</v>
      </c>
      <c r="C90" s="112">
        <v>0.27</v>
      </c>
      <c r="D90" s="112">
        <v>0.44</v>
      </c>
      <c r="E90" s="112">
        <v>0.09</v>
      </c>
      <c r="F90" s="112">
        <v>0.06</v>
      </c>
      <c r="G90" s="112">
        <v>0.1</v>
      </c>
      <c r="H90" s="112">
        <v>0.04</v>
      </c>
      <c r="I90" s="44"/>
      <c r="J90" s="112"/>
      <c r="K90" s="44"/>
      <c r="L90" s="112"/>
      <c r="M90" s="44"/>
      <c r="N90" s="112"/>
    </row>
    <row r="91" spans="1:14">
      <c r="A91" s="369"/>
      <c r="B91" s="56" t="s">
        <v>24</v>
      </c>
      <c r="C91" s="112">
        <v>0.2</v>
      </c>
      <c r="D91" s="112">
        <v>0.45</v>
      </c>
      <c r="E91" s="112">
        <v>0.09</v>
      </c>
      <c r="F91" s="112">
        <v>0.06</v>
      </c>
      <c r="G91" s="112">
        <v>0.15</v>
      </c>
      <c r="H91" s="112">
        <v>0.05</v>
      </c>
      <c r="I91" s="44"/>
      <c r="J91" s="112"/>
      <c r="K91" s="44"/>
      <c r="L91" s="112"/>
      <c r="M91" s="44"/>
      <c r="N91" s="112"/>
    </row>
    <row r="92" spans="1:14">
      <c r="A92" s="369"/>
      <c r="B92" s="56" t="s">
        <v>15</v>
      </c>
      <c r="C92" s="112">
        <v>0.27</v>
      </c>
      <c r="D92" s="112">
        <v>0.51</v>
      </c>
      <c r="E92" s="112">
        <v>7.0000000000000007E-2</v>
      </c>
      <c r="F92" s="112">
        <v>0.03</v>
      </c>
      <c r="G92" s="112">
        <v>0.09</v>
      </c>
      <c r="H92" s="112">
        <v>0.03</v>
      </c>
      <c r="I92" s="44"/>
      <c r="J92" s="112"/>
      <c r="K92" s="44"/>
      <c r="L92" s="112"/>
      <c r="M92" s="44"/>
      <c r="N92" s="112"/>
    </row>
    <row r="93" spans="1:14">
      <c r="A93" s="369"/>
      <c r="B93" s="56" t="s">
        <v>23</v>
      </c>
      <c r="C93" s="112">
        <v>0.25</v>
      </c>
      <c r="D93" s="112">
        <v>0.47</v>
      </c>
      <c r="E93" s="112">
        <v>0.04</v>
      </c>
      <c r="F93" s="112">
        <v>0.08</v>
      </c>
      <c r="G93" s="112">
        <v>0.13</v>
      </c>
      <c r="H93" s="112">
        <v>0.03</v>
      </c>
      <c r="I93" s="44"/>
      <c r="J93" s="112"/>
      <c r="K93" s="44"/>
      <c r="L93" s="112"/>
      <c r="M93" s="44"/>
      <c r="N93" s="112"/>
    </row>
    <row r="94" spans="1:14">
      <c r="A94" s="369"/>
      <c r="B94" s="56" t="s">
        <v>30</v>
      </c>
      <c r="C94" s="112">
        <v>0.23</v>
      </c>
      <c r="D94" s="112">
        <v>0.44</v>
      </c>
      <c r="E94" s="112">
        <v>0.05</v>
      </c>
      <c r="F94" s="112">
        <v>0.06</v>
      </c>
      <c r="G94" s="112">
        <v>0.18</v>
      </c>
      <c r="H94" s="112">
        <v>0.04</v>
      </c>
      <c r="I94" s="44"/>
      <c r="J94" s="112"/>
      <c r="K94" s="44"/>
      <c r="L94" s="112"/>
      <c r="M94" s="44"/>
      <c r="N94" s="112"/>
    </row>
    <row r="95" spans="1:14">
      <c r="A95" s="369"/>
      <c r="B95" s="56" t="s">
        <v>17</v>
      </c>
      <c r="C95" s="112">
        <v>0.21</v>
      </c>
      <c r="D95" s="112">
        <v>0.5</v>
      </c>
      <c r="E95" s="112">
        <v>0.11</v>
      </c>
      <c r="F95" s="112">
        <v>0.06</v>
      </c>
      <c r="G95" s="112">
        <v>0.09</v>
      </c>
      <c r="H95" s="112">
        <v>0.04</v>
      </c>
      <c r="I95" s="44"/>
      <c r="J95" s="112"/>
      <c r="K95" s="44"/>
      <c r="L95" s="112"/>
      <c r="M95" s="44"/>
      <c r="N95" s="112"/>
    </row>
    <row r="96" spans="1:14">
      <c r="A96" s="369"/>
      <c r="B96" s="56" t="s">
        <v>34</v>
      </c>
      <c r="C96" s="112">
        <v>0.22</v>
      </c>
      <c r="D96" s="112">
        <v>0.36</v>
      </c>
      <c r="E96" s="112">
        <v>0.04</v>
      </c>
      <c r="F96" s="112">
        <v>0.05</v>
      </c>
      <c r="G96" s="112">
        <v>0.26</v>
      </c>
      <c r="H96" s="112">
        <v>0.06</v>
      </c>
      <c r="I96" s="44"/>
      <c r="J96" s="112"/>
      <c r="K96" s="44"/>
      <c r="L96" s="112"/>
      <c r="M96" s="44"/>
      <c r="N96" s="112"/>
    </row>
    <row r="97" spans="1:14">
      <c r="A97" s="369"/>
      <c r="B97" s="56" t="s">
        <v>20</v>
      </c>
      <c r="C97" s="112">
        <v>0.36</v>
      </c>
      <c r="D97" s="112">
        <v>0.44</v>
      </c>
      <c r="E97" s="112">
        <v>0.05</v>
      </c>
      <c r="F97" s="112">
        <v>0.03</v>
      </c>
      <c r="G97" s="112">
        <v>0.08</v>
      </c>
      <c r="H97" s="112">
        <v>0.03</v>
      </c>
      <c r="I97" s="44"/>
      <c r="J97" s="112"/>
      <c r="K97" s="44"/>
      <c r="L97" s="112"/>
      <c r="M97" s="44"/>
      <c r="N97" s="112"/>
    </row>
    <row r="98" spans="1:14">
      <c r="A98" s="369"/>
      <c r="B98" s="56" t="s">
        <v>28</v>
      </c>
      <c r="C98" s="112">
        <v>0.27</v>
      </c>
      <c r="D98" s="112">
        <v>0.38</v>
      </c>
      <c r="E98" s="112">
        <v>0.06</v>
      </c>
      <c r="F98" s="112">
        <v>0.08</v>
      </c>
      <c r="G98" s="112">
        <v>0.19</v>
      </c>
      <c r="H98" s="112">
        <v>0.03</v>
      </c>
      <c r="I98" s="44"/>
      <c r="J98" s="112"/>
      <c r="K98" s="44"/>
      <c r="L98" s="112"/>
      <c r="M98" s="44"/>
      <c r="N98" s="112"/>
    </row>
    <row r="99" spans="1:14">
      <c r="A99" s="369"/>
      <c r="B99" s="56" t="s">
        <v>33</v>
      </c>
      <c r="C99" s="112">
        <v>0.31</v>
      </c>
      <c r="D99" s="112">
        <v>0.42</v>
      </c>
      <c r="E99" s="112">
        <v>0.06</v>
      </c>
      <c r="F99" s="112">
        <v>0.05</v>
      </c>
      <c r="G99" s="112">
        <v>0.14000000000000001</v>
      </c>
      <c r="H99" s="112">
        <v>0.03</v>
      </c>
      <c r="I99" s="44"/>
      <c r="J99" s="112"/>
      <c r="K99" s="44"/>
      <c r="L99" s="112"/>
      <c r="M99" s="44"/>
      <c r="N99" s="112"/>
    </row>
    <row r="100" spans="1:14">
      <c r="A100" s="369"/>
      <c r="B100" s="56" t="s">
        <v>25</v>
      </c>
      <c r="C100" s="112">
        <v>0.32</v>
      </c>
      <c r="D100" s="112">
        <v>0.45</v>
      </c>
      <c r="E100" s="112">
        <v>0.06</v>
      </c>
      <c r="F100" s="112">
        <v>0.04</v>
      </c>
      <c r="G100" s="112">
        <v>0.1</v>
      </c>
      <c r="H100" s="112">
        <v>0.03</v>
      </c>
      <c r="I100" s="44"/>
      <c r="J100" s="112"/>
      <c r="K100" s="44"/>
      <c r="L100" s="112"/>
      <c r="M100" s="44"/>
      <c r="N100" s="112"/>
    </row>
    <row r="101" spans="1:14">
      <c r="A101" s="369"/>
      <c r="B101" s="56" t="s">
        <v>27</v>
      </c>
      <c r="C101" s="112">
        <v>0.33</v>
      </c>
      <c r="D101" s="112">
        <v>0.43</v>
      </c>
      <c r="E101" s="112">
        <v>0.05</v>
      </c>
      <c r="F101" s="112">
        <v>0.04</v>
      </c>
      <c r="G101" s="112">
        <v>0.11</v>
      </c>
      <c r="H101" s="112">
        <v>0.03</v>
      </c>
      <c r="I101" s="44"/>
      <c r="J101" s="112"/>
      <c r="K101" s="44"/>
      <c r="L101" s="112"/>
      <c r="M101" s="44"/>
      <c r="N101" s="112"/>
    </row>
    <row r="102" spans="1:14">
      <c r="A102" s="369"/>
      <c r="B102" s="56" t="s">
        <v>19</v>
      </c>
      <c r="C102" s="112">
        <v>0.26</v>
      </c>
      <c r="D102" s="112">
        <v>0.5</v>
      </c>
      <c r="E102" s="112">
        <v>0.08</v>
      </c>
      <c r="F102" s="112">
        <v>0.04</v>
      </c>
      <c r="G102" s="112">
        <v>0.1</v>
      </c>
      <c r="H102" s="112">
        <v>0.03</v>
      </c>
      <c r="I102" s="44"/>
      <c r="J102" s="112"/>
      <c r="K102" s="44"/>
      <c r="L102" s="112"/>
      <c r="M102" s="44"/>
      <c r="N102" s="112"/>
    </row>
    <row r="103" spans="1:14">
      <c r="A103" s="369"/>
      <c r="B103" s="366" t="s">
        <v>8</v>
      </c>
      <c r="C103" s="111">
        <v>0.24</v>
      </c>
      <c r="D103" s="111">
        <v>0.45</v>
      </c>
      <c r="E103" s="111">
        <v>0.04</v>
      </c>
      <c r="F103" s="111">
        <v>7.0000000000000007E-2</v>
      </c>
      <c r="G103" s="111">
        <v>0.16</v>
      </c>
      <c r="H103" s="111">
        <v>0.04</v>
      </c>
      <c r="I103" s="110"/>
      <c r="J103" s="111"/>
      <c r="K103" s="110"/>
      <c r="L103" s="111"/>
      <c r="M103" s="110"/>
      <c r="N103" s="111"/>
    </row>
    <row r="104" spans="1:14">
      <c r="A104" s="369"/>
      <c r="B104" s="56" t="s">
        <v>16</v>
      </c>
      <c r="C104" s="114">
        <v>0.21</v>
      </c>
      <c r="D104" s="114">
        <v>0.42</v>
      </c>
      <c r="E104" s="114">
        <v>0.11</v>
      </c>
      <c r="F104" s="114">
        <v>0.06</v>
      </c>
      <c r="G104" s="114">
        <v>0.14000000000000001</v>
      </c>
      <c r="H104" s="114">
        <v>0.05</v>
      </c>
      <c r="I104" s="113"/>
      <c r="J104" s="112"/>
      <c r="K104" s="44"/>
      <c r="L104" s="112"/>
      <c r="M104" s="44"/>
      <c r="N104" s="112"/>
    </row>
    <row r="105" spans="1:14">
      <c r="A105" s="369"/>
      <c r="B105" s="56" t="s">
        <v>29</v>
      </c>
      <c r="C105" s="112">
        <v>0.41</v>
      </c>
      <c r="D105" s="112">
        <v>0.32</v>
      </c>
      <c r="E105" s="112">
        <v>7.0000000000000007E-2</v>
      </c>
      <c r="F105" s="112">
        <v>0.03</v>
      </c>
      <c r="G105" s="112">
        <v>0.14000000000000001</v>
      </c>
      <c r="H105" s="112">
        <v>0.03</v>
      </c>
      <c r="I105" s="44"/>
      <c r="J105" s="112"/>
      <c r="K105" s="44"/>
      <c r="L105" s="112"/>
      <c r="M105" s="44"/>
      <c r="N105" s="112"/>
    </row>
    <row r="106" spans="1:14">
      <c r="A106" s="369"/>
      <c r="B106" s="56" t="s">
        <v>18</v>
      </c>
      <c r="C106" s="112">
        <v>0.28999999999999998</v>
      </c>
      <c r="D106" s="112">
        <v>0.53</v>
      </c>
      <c r="E106" s="112">
        <v>0.05</v>
      </c>
      <c r="F106" s="112">
        <v>0.03</v>
      </c>
      <c r="G106" s="112">
        <v>0.09</v>
      </c>
      <c r="H106" s="112">
        <v>0.02</v>
      </c>
      <c r="I106" s="44"/>
      <c r="J106" s="112"/>
      <c r="K106" s="44"/>
      <c r="L106" s="112"/>
      <c r="M106" s="44"/>
      <c r="N106" s="112"/>
    </row>
    <row r="107" spans="1:14">
      <c r="A107" s="369"/>
      <c r="B107" s="56" t="s">
        <v>31</v>
      </c>
      <c r="C107" s="112">
        <v>0.33</v>
      </c>
      <c r="D107" s="112">
        <v>0.41</v>
      </c>
      <c r="E107" s="112">
        <v>0.04</v>
      </c>
      <c r="F107" s="112">
        <v>0.05</v>
      </c>
      <c r="G107" s="112">
        <v>0.14000000000000001</v>
      </c>
      <c r="H107" s="112">
        <v>0.02</v>
      </c>
      <c r="I107" s="44"/>
      <c r="J107" s="112"/>
      <c r="K107" s="44"/>
      <c r="L107" s="112"/>
      <c r="M107" s="44"/>
      <c r="N107" s="112"/>
    </row>
    <row r="108" spans="1:14">
      <c r="A108" s="369"/>
      <c r="B108" s="56" t="s">
        <v>21</v>
      </c>
      <c r="C108" s="112">
        <v>0.28000000000000003</v>
      </c>
      <c r="D108" s="112">
        <v>0.48</v>
      </c>
      <c r="E108" s="112">
        <v>0.05</v>
      </c>
      <c r="F108" s="112">
        <v>0.04</v>
      </c>
      <c r="G108" s="112">
        <v>0.09</v>
      </c>
      <c r="H108" s="112">
        <v>0.05</v>
      </c>
      <c r="I108" s="44"/>
      <c r="J108" s="112"/>
      <c r="K108" s="44"/>
      <c r="L108" s="112"/>
      <c r="M108" s="44"/>
      <c r="N108" s="112"/>
    </row>
    <row r="109" spans="1:14">
      <c r="A109" s="369"/>
      <c r="B109" s="262" t="s">
        <v>26</v>
      </c>
      <c r="C109" s="265">
        <v>0.17</v>
      </c>
      <c r="D109" s="265">
        <v>0.59</v>
      </c>
      <c r="E109" s="265">
        <v>7.0000000000000007E-2</v>
      </c>
      <c r="F109" s="265">
        <v>0.04</v>
      </c>
      <c r="G109" s="265">
        <v>0.1</v>
      </c>
      <c r="H109" s="265">
        <v>0.03</v>
      </c>
      <c r="I109" s="369"/>
      <c r="J109" s="369"/>
      <c r="K109" s="369"/>
      <c r="L109" s="369"/>
      <c r="M109" s="369"/>
      <c r="N109" s="9"/>
    </row>
    <row r="110" spans="1:14" ht="69.45" customHeight="1">
      <c r="A110" s="391" t="s">
        <v>570</v>
      </c>
      <c r="B110" s="391"/>
      <c r="C110" s="391"/>
      <c r="D110" s="391"/>
      <c r="E110" s="391"/>
      <c r="F110" s="391"/>
      <c r="G110" s="391"/>
      <c r="H110" s="391"/>
      <c r="I110" s="391"/>
      <c r="J110" s="369"/>
      <c r="K110" s="369"/>
      <c r="L110" s="369"/>
      <c r="M110" s="369"/>
      <c r="N110" s="369"/>
    </row>
    <row r="111" spans="1:14" ht="25.2" customHeight="1">
      <c r="A111" s="391" t="s">
        <v>571</v>
      </c>
      <c r="B111" s="391"/>
      <c r="C111" s="391"/>
      <c r="D111" s="391"/>
      <c r="E111" s="391"/>
      <c r="F111" s="391"/>
      <c r="G111" s="391"/>
      <c r="H111" s="391"/>
      <c r="I111" s="391"/>
      <c r="J111" s="369"/>
      <c r="K111" s="369"/>
      <c r="L111" s="369"/>
      <c r="M111" s="369"/>
      <c r="N111" s="369"/>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opLeftCell="A142" workbookViewId="0">
      <selection activeCell="E156" sqref="E156"/>
    </sheetView>
  </sheetViews>
  <sheetFormatPr defaultRowHeight="14.4"/>
  <cols>
    <col min="2" max="2" width="40.44140625" bestFit="1" customWidth="1"/>
    <col min="3" max="3" width="9.33203125" customWidth="1"/>
  </cols>
  <sheetData>
    <row r="1" spans="1:9" s="75" customFormat="1">
      <c r="A1" s="390" t="s">
        <v>572</v>
      </c>
      <c r="B1" s="390"/>
      <c r="C1" s="390"/>
      <c r="D1" s="390"/>
      <c r="E1" s="390"/>
      <c r="F1" s="390"/>
      <c r="G1" s="390"/>
      <c r="H1" s="390"/>
      <c r="I1" s="390"/>
    </row>
    <row r="3" spans="1:9" ht="24.6">
      <c r="A3" s="369"/>
      <c r="B3" s="369"/>
      <c r="C3" s="388" t="s">
        <v>150</v>
      </c>
      <c r="D3" s="369"/>
      <c r="E3" s="369"/>
      <c r="F3" s="369"/>
      <c r="G3" s="369"/>
      <c r="H3" s="369"/>
      <c r="I3" s="369"/>
    </row>
    <row r="4" spans="1:9">
      <c r="A4" s="369"/>
      <c r="B4" s="64" t="s">
        <v>151</v>
      </c>
      <c r="C4" s="277">
        <v>1</v>
      </c>
      <c r="D4" s="369"/>
      <c r="E4" s="369"/>
      <c r="F4" s="369"/>
      <c r="G4" s="369"/>
      <c r="H4" s="369"/>
      <c r="I4" s="369"/>
    </row>
    <row r="5" spans="1:9" ht="13.5" customHeight="1">
      <c r="A5" s="369"/>
      <c r="B5" s="64" t="s">
        <v>152</v>
      </c>
      <c r="C5" s="277">
        <v>1</v>
      </c>
      <c r="D5" s="369"/>
      <c r="E5" s="369"/>
      <c r="F5" s="369"/>
      <c r="G5" s="369"/>
      <c r="H5" s="369"/>
      <c r="I5" s="369"/>
    </row>
    <row r="6" spans="1:9">
      <c r="A6" s="369"/>
      <c r="B6" s="64" t="s">
        <v>153</v>
      </c>
      <c r="C6" s="277">
        <v>0</v>
      </c>
      <c r="D6" s="369"/>
      <c r="E6" s="369"/>
      <c r="F6" s="369"/>
      <c r="G6" s="369"/>
      <c r="H6" s="369"/>
      <c r="I6" s="369"/>
    </row>
    <row r="7" spans="1:9">
      <c r="A7" s="369"/>
      <c r="B7" s="64" t="s">
        <v>154</v>
      </c>
      <c r="C7" s="277">
        <v>1</v>
      </c>
      <c r="D7" s="369"/>
      <c r="E7" s="369"/>
      <c r="F7" s="369"/>
      <c r="G7" s="369"/>
      <c r="H7" s="369"/>
      <c r="I7" s="369"/>
    </row>
    <row r="8" spans="1:9">
      <c r="A8" s="369"/>
      <c r="B8" s="64" t="s">
        <v>155</v>
      </c>
      <c r="C8" s="277">
        <v>1</v>
      </c>
      <c r="D8" s="369"/>
      <c r="E8" s="369"/>
      <c r="F8" s="369"/>
      <c r="G8" s="369"/>
      <c r="H8" s="369"/>
      <c r="I8" s="369"/>
    </row>
    <row r="9" spans="1:9">
      <c r="A9" s="369"/>
      <c r="B9" s="64" t="s">
        <v>156</v>
      </c>
      <c r="C9" s="277">
        <v>1</v>
      </c>
      <c r="D9" s="369"/>
      <c r="E9" s="369"/>
      <c r="F9" s="369"/>
      <c r="G9" s="369"/>
      <c r="H9" s="369"/>
      <c r="I9" s="369"/>
    </row>
    <row r="10" spans="1:9">
      <c r="A10" s="369"/>
      <c r="B10" s="64" t="s">
        <v>157</v>
      </c>
      <c r="C10" s="277">
        <v>1</v>
      </c>
      <c r="D10" s="369"/>
      <c r="E10" s="369"/>
      <c r="F10" s="369"/>
      <c r="G10" s="369"/>
      <c r="H10" s="369"/>
      <c r="I10" s="369"/>
    </row>
    <row r="11" spans="1:9">
      <c r="A11" s="369"/>
      <c r="B11" s="64" t="s">
        <v>158</v>
      </c>
      <c r="C11" s="277">
        <v>1</v>
      </c>
      <c r="D11" s="369"/>
      <c r="E11" s="369"/>
      <c r="F11" s="369"/>
      <c r="G11" s="369"/>
      <c r="H11" s="369"/>
      <c r="I11" s="369"/>
    </row>
    <row r="12" spans="1:9">
      <c r="A12" s="369"/>
      <c r="B12" s="64" t="s">
        <v>159</v>
      </c>
      <c r="C12" s="277">
        <v>1</v>
      </c>
      <c r="D12" s="369"/>
      <c r="E12" s="369"/>
      <c r="F12" s="369"/>
      <c r="G12" s="369"/>
      <c r="H12" s="369"/>
      <c r="I12" s="369"/>
    </row>
    <row r="13" spans="1:9">
      <c r="A13" s="369"/>
      <c r="B13" s="64" t="s">
        <v>160</v>
      </c>
      <c r="C13" s="277">
        <v>4</v>
      </c>
      <c r="D13" s="369"/>
      <c r="E13" s="369"/>
      <c r="F13" s="369"/>
      <c r="G13" s="369"/>
      <c r="H13" s="369"/>
      <c r="I13" s="369"/>
    </row>
    <row r="14" spans="1:9">
      <c r="A14" s="369"/>
      <c r="B14" s="64" t="s">
        <v>161</v>
      </c>
      <c r="C14" s="277">
        <v>2</v>
      </c>
      <c r="D14" s="369"/>
      <c r="E14" s="369"/>
      <c r="F14" s="369"/>
      <c r="G14" s="369"/>
      <c r="H14" s="369"/>
      <c r="I14" s="369"/>
    </row>
    <row r="15" spans="1:9">
      <c r="A15" s="369"/>
      <c r="B15" s="64" t="s">
        <v>162</v>
      </c>
      <c r="C15" s="277">
        <v>1</v>
      </c>
      <c r="D15" s="369"/>
      <c r="E15" s="369"/>
      <c r="F15" s="369"/>
      <c r="G15" s="369"/>
      <c r="H15" s="369"/>
      <c r="I15" s="369"/>
    </row>
    <row r="16" spans="1:9">
      <c r="A16" s="369"/>
      <c r="B16" s="64" t="s">
        <v>163</v>
      </c>
      <c r="C16" s="277">
        <v>1</v>
      </c>
      <c r="D16" s="369"/>
      <c r="E16" s="369"/>
      <c r="F16" s="369"/>
      <c r="G16" s="369"/>
      <c r="H16" s="369"/>
      <c r="I16" s="369"/>
    </row>
    <row r="17" spans="1:9">
      <c r="A17" s="369"/>
      <c r="B17" s="64" t="s">
        <v>164</v>
      </c>
      <c r="C17" s="277">
        <v>2</v>
      </c>
      <c r="D17" s="369"/>
      <c r="E17" s="369"/>
      <c r="F17" s="369"/>
      <c r="G17" s="369"/>
      <c r="H17" s="369"/>
      <c r="I17" s="369"/>
    </row>
    <row r="18" spans="1:9">
      <c r="A18" s="369"/>
      <c r="B18" s="64" t="s">
        <v>165</v>
      </c>
      <c r="C18" s="277">
        <v>1</v>
      </c>
      <c r="D18" s="369"/>
      <c r="E18" s="369"/>
      <c r="F18" s="369"/>
      <c r="G18" s="369"/>
      <c r="H18" s="369"/>
      <c r="I18" s="369"/>
    </row>
    <row r="19" spans="1:9">
      <c r="A19" s="369"/>
      <c r="B19" s="64" t="s">
        <v>166</v>
      </c>
      <c r="C19" s="277">
        <v>1</v>
      </c>
      <c r="D19" s="369"/>
      <c r="E19" s="369"/>
      <c r="F19" s="369"/>
      <c r="G19" s="369"/>
      <c r="H19" s="369"/>
      <c r="I19" s="369"/>
    </row>
    <row r="20" spans="1:9">
      <c r="A20" s="369"/>
      <c r="B20" s="64" t="s">
        <v>167</v>
      </c>
      <c r="C20" s="277">
        <v>0</v>
      </c>
      <c r="D20" s="369"/>
      <c r="E20" s="369"/>
      <c r="F20" s="369"/>
      <c r="G20" s="369"/>
      <c r="H20" s="369"/>
      <c r="I20" s="369"/>
    </row>
    <row r="21" spans="1:9">
      <c r="A21" s="369"/>
      <c r="B21" s="64" t="s">
        <v>168</v>
      </c>
      <c r="C21" s="277">
        <v>1</v>
      </c>
      <c r="D21" s="369"/>
      <c r="E21" s="369"/>
      <c r="F21" s="369"/>
      <c r="G21" s="369"/>
      <c r="H21" s="369"/>
      <c r="I21" s="369"/>
    </row>
    <row r="22" spans="1:9">
      <c r="A22" s="369"/>
      <c r="B22" s="64" t="s">
        <v>169</v>
      </c>
      <c r="C22" s="277">
        <v>3</v>
      </c>
      <c r="D22" s="369"/>
      <c r="E22" s="369"/>
      <c r="F22" s="369"/>
      <c r="G22" s="369"/>
      <c r="H22" s="369"/>
      <c r="I22" s="369"/>
    </row>
    <row r="23" spans="1:9">
      <c r="A23" s="369"/>
      <c r="B23" s="64" t="s">
        <v>170</v>
      </c>
      <c r="C23" s="277">
        <v>2</v>
      </c>
      <c r="D23" s="369"/>
      <c r="E23" s="369"/>
      <c r="F23" s="369"/>
      <c r="G23" s="369"/>
      <c r="H23" s="369"/>
      <c r="I23" s="369"/>
    </row>
    <row r="24" spans="1:9">
      <c r="A24" s="369"/>
      <c r="B24" s="64" t="s">
        <v>171</v>
      </c>
      <c r="C24" s="277">
        <v>1</v>
      </c>
      <c r="D24" s="369"/>
      <c r="E24" s="369"/>
      <c r="F24" s="369"/>
      <c r="G24" s="369"/>
      <c r="H24" s="369"/>
      <c r="I24" s="369"/>
    </row>
    <row r="26" spans="1:9" ht="15.6" customHeight="1">
      <c r="A26" s="391" t="s">
        <v>573</v>
      </c>
      <c r="B26" s="391"/>
      <c r="C26" s="391"/>
      <c r="D26" s="391"/>
      <c r="E26" s="391"/>
      <c r="F26" s="391"/>
      <c r="G26" s="391"/>
      <c r="H26" s="391"/>
      <c r="I26" s="391"/>
    </row>
    <row r="27" spans="1:9" ht="26.4" customHeight="1">
      <c r="A27" s="391" t="s">
        <v>574</v>
      </c>
      <c r="B27" s="391"/>
      <c r="C27" s="391"/>
      <c r="D27" s="391"/>
      <c r="E27" s="391"/>
      <c r="F27" s="391"/>
      <c r="G27" s="391"/>
      <c r="H27" s="391"/>
      <c r="I27" s="391"/>
    </row>
    <row r="29" spans="1:9" s="75" customFormat="1">
      <c r="A29" s="390" t="s">
        <v>575</v>
      </c>
      <c r="B29" s="390"/>
      <c r="C29" s="390"/>
      <c r="D29" s="390"/>
      <c r="E29" s="390"/>
      <c r="F29" s="390"/>
      <c r="G29" s="390"/>
      <c r="H29" s="390"/>
      <c r="I29" s="390"/>
    </row>
    <row r="31" spans="1:9" ht="24.6">
      <c r="A31" s="369"/>
      <c r="B31" s="369"/>
      <c r="C31" s="388" t="s">
        <v>172</v>
      </c>
      <c r="D31" s="388" t="s">
        <v>576</v>
      </c>
      <c r="E31" s="388" t="s">
        <v>14</v>
      </c>
      <c r="F31" s="388" t="s">
        <v>173</v>
      </c>
      <c r="G31" s="369"/>
      <c r="H31" s="369"/>
      <c r="I31" s="369"/>
    </row>
    <row r="32" spans="1:9">
      <c r="A32" s="369"/>
      <c r="B32" s="66" t="s">
        <v>20</v>
      </c>
      <c r="C32" s="122">
        <v>6.2E-2</v>
      </c>
      <c r="D32" s="65">
        <v>527</v>
      </c>
      <c r="E32" s="122"/>
      <c r="F32" s="355">
        <v>0.121</v>
      </c>
      <c r="G32" s="369"/>
      <c r="H32" s="3"/>
      <c r="I32" s="369"/>
    </row>
    <row r="33" spans="2:8">
      <c r="B33" s="66" t="s">
        <v>32</v>
      </c>
      <c r="C33" s="122">
        <v>7.9000000000000001E-2</v>
      </c>
      <c r="D33" s="65">
        <v>577</v>
      </c>
      <c r="E33" s="122"/>
      <c r="F33" s="355">
        <v>0.121</v>
      </c>
      <c r="G33" s="369"/>
      <c r="H33" s="96"/>
    </row>
    <row r="34" spans="2:8">
      <c r="B34" s="66" t="s">
        <v>30</v>
      </c>
      <c r="C34" s="122">
        <v>0.08</v>
      </c>
      <c r="D34" s="65">
        <v>968</v>
      </c>
      <c r="E34" s="122"/>
      <c r="F34" s="355">
        <v>0.121</v>
      </c>
      <c r="G34" s="369"/>
      <c r="H34" s="96"/>
    </row>
    <row r="35" spans="2:8">
      <c r="B35" s="66" t="s">
        <v>23</v>
      </c>
      <c r="C35" s="122">
        <v>0.10299999999999999</v>
      </c>
      <c r="D35" s="65">
        <v>452</v>
      </c>
      <c r="E35" s="122"/>
      <c r="F35" s="355">
        <v>0.121</v>
      </c>
      <c r="G35" s="369"/>
      <c r="H35" s="96"/>
    </row>
    <row r="36" spans="2:8">
      <c r="B36" s="66" t="s">
        <v>34</v>
      </c>
      <c r="C36" s="122">
        <v>0.113</v>
      </c>
      <c r="D36" s="65">
        <v>584</v>
      </c>
      <c r="E36" s="122"/>
      <c r="F36" s="355">
        <v>0.121</v>
      </c>
      <c r="G36" s="369"/>
      <c r="H36" s="96"/>
    </row>
    <row r="37" spans="2:8">
      <c r="B37" s="66" t="s">
        <v>27</v>
      </c>
      <c r="C37" s="122">
        <v>0.11799999999999999</v>
      </c>
      <c r="D37" s="65">
        <v>512</v>
      </c>
      <c r="E37" s="122"/>
      <c r="F37" s="355">
        <v>0.121</v>
      </c>
      <c r="G37" s="369"/>
      <c r="H37" s="96"/>
    </row>
    <row r="38" spans="2:8">
      <c r="B38" s="66" t="s">
        <v>33</v>
      </c>
      <c r="C38" s="122">
        <v>0.12</v>
      </c>
      <c r="D38" s="65">
        <v>571</v>
      </c>
      <c r="E38" s="122"/>
      <c r="F38" s="355">
        <v>0.121</v>
      </c>
      <c r="G38" s="369"/>
      <c r="H38" s="96"/>
    </row>
    <row r="39" spans="2:8">
      <c r="B39" s="66" t="s">
        <v>18</v>
      </c>
      <c r="C39" s="122">
        <v>0.124</v>
      </c>
      <c r="D39" s="65">
        <v>475</v>
      </c>
      <c r="E39" s="122"/>
      <c r="F39" s="355">
        <v>0.121</v>
      </c>
      <c r="G39" s="369"/>
      <c r="H39" s="96"/>
    </row>
    <row r="40" spans="2:8">
      <c r="B40" s="66" t="s">
        <v>17</v>
      </c>
      <c r="C40" s="122">
        <v>0.129</v>
      </c>
      <c r="D40" s="65">
        <v>495</v>
      </c>
      <c r="E40" s="122"/>
      <c r="F40" s="355">
        <v>0.121</v>
      </c>
      <c r="G40" s="369"/>
      <c r="H40" s="96"/>
    </row>
    <row r="41" spans="2:8">
      <c r="B41" s="66" t="s">
        <v>8</v>
      </c>
      <c r="C41" s="122">
        <v>0.13300000000000001</v>
      </c>
      <c r="D41" s="65">
        <v>548</v>
      </c>
      <c r="E41" s="122"/>
      <c r="F41" s="355">
        <v>0.121</v>
      </c>
      <c r="G41" s="369"/>
      <c r="H41" s="96"/>
    </row>
    <row r="42" spans="2:8">
      <c r="B42" s="66" t="s">
        <v>25</v>
      </c>
      <c r="C42" s="122">
        <v>0.13500000000000001</v>
      </c>
      <c r="D42" s="65">
        <v>491</v>
      </c>
      <c r="E42" s="122"/>
      <c r="F42" s="355">
        <v>0.121</v>
      </c>
      <c r="G42" s="369"/>
      <c r="H42" s="96"/>
    </row>
    <row r="43" spans="2:8">
      <c r="B43" s="66" t="s">
        <v>19</v>
      </c>
      <c r="C43" s="122">
        <v>0.13500000000000001</v>
      </c>
      <c r="D43" s="65">
        <v>572</v>
      </c>
      <c r="E43" s="122"/>
      <c r="F43" s="355">
        <v>0.121</v>
      </c>
      <c r="G43" s="369"/>
      <c r="H43" s="96"/>
    </row>
    <row r="44" spans="2:8">
      <c r="B44" s="266" t="s">
        <v>26</v>
      </c>
      <c r="C44" s="369"/>
      <c r="D44" s="68">
        <v>456</v>
      </c>
      <c r="E44" s="123">
        <v>0.13800000000000001</v>
      </c>
      <c r="F44" s="355">
        <v>0.121</v>
      </c>
      <c r="G44" s="369"/>
      <c r="H44" s="96"/>
    </row>
    <row r="45" spans="2:8">
      <c r="B45" s="66" t="s">
        <v>29</v>
      </c>
      <c r="C45" s="122">
        <v>0.13900000000000001</v>
      </c>
      <c r="D45" s="65">
        <v>519</v>
      </c>
      <c r="E45" s="122"/>
      <c r="F45" s="355">
        <v>0.121</v>
      </c>
      <c r="G45" s="369"/>
      <c r="H45" s="96"/>
    </row>
    <row r="46" spans="2:8">
      <c r="B46" s="66" t="s">
        <v>16</v>
      </c>
      <c r="C46" s="122">
        <v>0.14000000000000001</v>
      </c>
      <c r="D46" s="65">
        <v>493</v>
      </c>
      <c r="E46" s="122"/>
      <c r="F46" s="355">
        <v>0.121</v>
      </c>
      <c r="G46" s="369"/>
      <c r="H46" s="96"/>
    </row>
    <row r="47" spans="2:8">
      <c r="B47" s="66" t="s">
        <v>31</v>
      </c>
      <c r="C47" s="122">
        <v>0.14299999999999999</v>
      </c>
      <c r="D47" s="65">
        <v>531</v>
      </c>
      <c r="E47" s="123"/>
      <c r="F47" s="355">
        <v>0.121</v>
      </c>
      <c r="G47" s="369"/>
      <c r="H47" s="96"/>
    </row>
    <row r="48" spans="2:8">
      <c r="B48" s="66" t="s">
        <v>21</v>
      </c>
      <c r="C48" s="122">
        <v>0.14499999999999999</v>
      </c>
      <c r="D48" s="65">
        <v>515</v>
      </c>
      <c r="E48" s="122"/>
      <c r="F48" s="355">
        <v>0.121</v>
      </c>
      <c r="G48" s="369"/>
      <c r="H48" s="96"/>
    </row>
    <row r="49" spans="1:9">
      <c r="A49" s="369"/>
      <c r="B49" s="66" t="s">
        <v>22</v>
      </c>
      <c r="C49" s="122">
        <v>0.158</v>
      </c>
      <c r="D49" s="65">
        <v>555</v>
      </c>
      <c r="E49" s="122"/>
      <c r="F49" s="355">
        <v>0.121</v>
      </c>
      <c r="G49" s="369"/>
      <c r="H49" s="96"/>
      <c r="I49" s="369"/>
    </row>
    <row r="50" spans="1:9">
      <c r="A50" s="369"/>
      <c r="B50" s="66" t="s">
        <v>15</v>
      </c>
      <c r="C50" s="122">
        <v>0.159</v>
      </c>
      <c r="D50" s="65">
        <v>442</v>
      </c>
      <c r="E50" s="122"/>
      <c r="F50" s="355">
        <v>0.121</v>
      </c>
      <c r="G50" s="369"/>
      <c r="H50" s="96"/>
      <c r="I50" s="369"/>
    </row>
    <row r="51" spans="1:9">
      <c r="A51" s="369"/>
      <c r="B51" s="66" t="s">
        <v>28</v>
      </c>
      <c r="C51" s="122">
        <v>0.16800000000000001</v>
      </c>
      <c r="D51" s="65">
        <v>532</v>
      </c>
      <c r="E51" s="122"/>
      <c r="F51" s="355">
        <v>0.121</v>
      </c>
      <c r="G51" s="369"/>
      <c r="H51" s="96"/>
      <c r="I51" s="369"/>
    </row>
    <row r="52" spans="1:9">
      <c r="A52" s="369"/>
      <c r="B52" s="66" t="s">
        <v>24</v>
      </c>
      <c r="C52" s="122">
        <v>0.17399999999999999</v>
      </c>
      <c r="D52" s="65">
        <v>540</v>
      </c>
      <c r="E52" s="122"/>
      <c r="F52" s="355">
        <v>0.121</v>
      </c>
      <c r="G52" s="369"/>
      <c r="H52" s="96"/>
      <c r="I52" s="369"/>
    </row>
    <row r="53" spans="1:9">
      <c r="A53" s="369"/>
      <c r="B53" s="3"/>
      <c r="C53" s="3"/>
      <c r="D53" s="3"/>
      <c r="E53" s="3"/>
      <c r="F53" s="3"/>
      <c r="G53" s="3"/>
      <c r="H53" s="3"/>
      <c r="I53" s="369"/>
    </row>
    <row r="54" spans="1:9" ht="25.2" customHeight="1">
      <c r="A54" s="391" t="s">
        <v>577</v>
      </c>
      <c r="B54" s="391"/>
      <c r="C54" s="391"/>
      <c r="D54" s="391"/>
      <c r="E54" s="391"/>
      <c r="F54" s="391"/>
      <c r="G54" s="391"/>
      <c r="H54" s="391"/>
      <c r="I54" s="391"/>
    </row>
    <row r="55" spans="1:9" ht="95.1" customHeight="1">
      <c r="A55" s="391" t="s">
        <v>578</v>
      </c>
      <c r="B55" s="391"/>
      <c r="C55" s="391"/>
      <c r="D55" s="391"/>
      <c r="E55" s="391"/>
      <c r="F55" s="391"/>
      <c r="G55" s="391"/>
      <c r="H55" s="391"/>
      <c r="I55" s="391"/>
    </row>
    <row r="56" spans="1:9">
      <c r="A56" s="380"/>
      <c r="B56" s="380"/>
      <c r="C56" s="380"/>
      <c r="D56" s="380"/>
      <c r="E56" s="380"/>
      <c r="F56" s="380"/>
      <c r="G56" s="380"/>
      <c r="H56" s="380"/>
      <c r="I56" s="380"/>
    </row>
    <row r="57" spans="1:9" s="75" customFormat="1">
      <c r="A57" s="390" t="s">
        <v>579</v>
      </c>
      <c r="B57" s="390"/>
      <c r="C57" s="390"/>
      <c r="D57" s="390"/>
      <c r="E57" s="390"/>
      <c r="F57" s="390"/>
      <c r="G57" s="390"/>
      <c r="H57" s="390"/>
      <c r="I57" s="390"/>
    </row>
    <row r="59" spans="1:9">
      <c r="A59" s="369"/>
      <c r="B59" s="369"/>
      <c r="C59" s="388" t="s">
        <v>172</v>
      </c>
      <c r="D59" s="388" t="s">
        <v>576</v>
      </c>
      <c r="E59" s="388"/>
      <c r="F59" s="388"/>
      <c r="G59" s="369"/>
      <c r="H59" s="369"/>
      <c r="I59" s="369"/>
    </row>
    <row r="60" spans="1:9">
      <c r="A60" s="369"/>
      <c r="B60" s="66">
        <v>2013</v>
      </c>
      <c r="C60" s="367">
        <v>0.13900000000000001</v>
      </c>
      <c r="D60" s="368">
        <v>651</v>
      </c>
      <c r="E60" s="367"/>
      <c r="F60" s="368"/>
      <c r="G60" s="369"/>
      <c r="H60" s="369"/>
      <c r="I60" s="369"/>
    </row>
    <row r="61" spans="1:9">
      <c r="A61" s="369"/>
      <c r="B61" s="66">
        <v>2014</v>
      </c>
      <c r="C61" s="367">
        <v>0.10299999999999999</v>
      </c>
      <c r="D61" s="368">
        <v>550</v>
      </c>
      <c r="E61" s="367"/>
      <c r="F61" s="368"/>
      <c r="G61" s="369"/>
      <c r="H61" s="369"/>
      <c r="I61" s="369"/>
    </row>
    <row r="62" spans="1:9">
      <c r="A62" s="369"/>
      <c r="B62" s="66">
        <v>2015</v>
      </c>
      <c r="C62" s="367">
        <v>0.14199999999999999</v>
      </c>
      <c r="D62" s="368">
        <v>500</v>
      </c>
      <c r="E62" s="367"/>
      <c r="F62" s="368"/>
      <c r="G62" s="369"/>
      <c r="H62" s="369"/>
      <c r="I62" s="369"/>
    </row>
    <row r="63" spans="1:9">
      <c r="A63" s="369"/>
      <c r="B63" s="66">
        <v>2016</v>
      </c>
      <c r="C63" s="367">
        <v>7.5999999999999998E-2</v>
      </c>
      <c r="D63" s="368">
        <v>335</v>
      </c>
      <c r="E63" s="367"/>
      <c r="F63" s="368"/>
      <c r="G63" s="369"/>
      <c r="H63" s="369"/>
      <c r="I63" s="369"/>
    </row>
    <row r="64" spans="1:9">
      <c r="A64" s="369"/>
      <c r="B64" s="66">
        <v>2017</v>
      </c>
      <c r="C64" s="122">
        <v>0.13800000000000001</v>
      </c>
      <c r="D64" s="65">
        <v>456</v>
      </c>
      <c r="E64" s="122"/>
      <c r="F64" s="65"/>
      <c r="G64" s="369"/>
      <c r="H64" s="369"/>
      <c r="I64" s="369"/>
    </row>
    <row r="65" spans="1:9">
      <c r="A65" s="369"/>
      <c r="B65" s="3"/>
      <c r="C65" s="3"/>
      <c r="D65" s="3"/>
      <c r="E65" s="3"/>
      <c r="F65" s="3"/>
      <c r="G65" s="3"/>
      <c r="H65" s="369"/>
      <c r="I65" s="369"/>
    </row>
    <row r="66" spans="1:9" ht="25.2" customHeight="1">
      <c r="A66" s="391" t="s">
        <v>577</v>
      </c>
      <c r="B66" s="391"/>
      <c r="C66" s="391"/>
      <c r="D66" s="391"/>
      <c r="E66" s="391"/>
      <c r="F66" s="391"/>
      <c r="G66" s="391"/>
      <c r="H66" s="391"/>
      <c r="I66" s="391"/>
    </row>
    <row r="67" spans="1:9" ht="95.1" customHeight="1">
      <c r="A67" s="391" t="s">
        <v>578</v>
      </c>
      <c r="B67" s="391"/>
      <c r="C67" s="391"/>
      <c r="D67" s="391"/>
      <c r="E67" s="391"/>
      <c r="F67" s="391"/>
      <c r="G67" s="391"/>
      <c r="H67" s="391"/>
      <c r="I67" s="391"/>
    </row>
    <row r="69" spans="1:9" s="75" customFormat="1">
      <c r="A69" s="390" t="s">
        <v>580</v>
      </c>
      <c r="B69" s="390"/>
      <c r="C69" s="390"/>
      <c r="D69" s="390"/>
      <c r="E69" s="390"/>
      <c r="F69" s="390"/>
      <c r="G69" s="390"/>
      <c r="H69" s="390"/>
      <c r="I69" s="390"/>
    </row>
    <row r="71" spans="1:9">
      <c r="A71" s="369"/>
      <c r="B71" s="76" t="s">
        <v>0</v>
      </c>
      <c r="C71" s="388" t="s">
        <v>172</v>
      </c>
      <c r="D71" s="388"/>
      <c r="E71" s="388"/>
      <c r="F71" s="388"/>
      <c r="G71" s="388"/>
      <c r="H71" s="369"/>
      <c r="I71" s="369"/>
    </row>
    <row r="72" spans="1:9">
      <c r="A72" s="369"/>
      <c r="B72" s="366" t="s">
        <v>124</v>
      </c>
      <c r="C72" s="367">
        <v>0.19400000000000001</v>
      </c>
      <c r="D72" s="367"/>
      <c r="E72" s="367"/>
      <c r="F72" s="368"/>
      <c r="G72" s="368"/>
      <c r="H72" s="369"/>
      <c r="I72" s="369"/>
    </row>
    <row r="73" spans="1:9">
      <c r="A73" s="369"/>
      <c r="B73" s="366" t="s">
        <v>178</v>
      </c>
      <c r="C73" s="367" t="s">
        <v>216</v>
      </c>
      <c r="D73" s="367"/>
      <c r="E73" s="367"/>
      <c r="F73" s="368"/>
      <c r="G73" s="368"/>
      <c r="H73" s="369"/>
      <c r="I73" s="369"/>
    </row>
    <row r="74" spans="1:9">
      <c r="A74" s="369"/>
      <c r="B74" s="366" t="s">
        <v>10</v>
      </c>
      <c r="C74" s="367">
        <v>8.1000000000000003E-2</v>
      </c>
      <c r="D74" s="367"/>
      <c r="E74" s="367"/>
      <c r="F74" s="368"/>
      <c r="G74" s="368"/>
      <c r="H74" s="369"/>
      <c r="I74" s="369"/>
    </row>
    <row r="75" spans="1:9" s="292" customFormat="1">
      <c r="A75" s="369"/>
      <c r="B75" s="366" t="s">
        <v>179</v>
      </c>
      <c r="C75" s="367" t="s">
        <v>216</v>
      </c>
      <c r="D75" s="367"/>
      <c r="E75" s="367"/>
      <c r="F75" s="368"/>
      <c r="G75" s="368"/>
      <c r="H75" s="369"/>
      <c r="I75" s="369"/>
    </row>
    <row r="76" spans="1:9" s="292" customFormat="1">
      <c r="A76" s="369"/>
      <c r="B76" s="366" t="s">
        <v>180</v>
      </c>
      <c r="C76" s="367" t="s">
        <v>216</v>
      </c>
      <c r="D76" s="367"/>
      <c r="E76" s="367"/>
      <c r="F76" s="368"/>
      <c r="G76" s="368"/>
      <c r="H76" s="369"/>
      <c r="I76" s="369"/>
    </row>
    <row r="77" spans="1:9" s="292" customFormat="1">
      <c r="A77" s="369"/>
      <c r="B77" s="366"/>
      <c r="C77" s="367"/>
      <c r="D77" s="367"/>
      <c r="E77" s="367"/>
      <c r="F77" s="368"/>
      <c r="G77" s="368"/>
      <c r="H77" s="369"/>
      <c r="I77" s="369"/>
    </row>
    <row r="78" spans="1:9" s="369" customFormat="1">
      <c r="A78" s="391" t="s">
        <v>577</v>
      </c>
      <c r="B78" s="391"/>
      <c r="C78" s="391"/>
      <c r="D78" s="391"/>
      <c r="E78" s="391"/>
      <c r="F78" s="391"/>
      <c r="G78" s="391"/>
      <c r="H78" s="391"/>
      <c r="I78" s="391"/>
    </row>
    <row r="79" spans="1:9" s="369" customFormat="1">
      <c r="A79" s="391" t="s">
        <v>578</v>
      </c>
      <c r="B79" s="391"/>
      <c r="C79" s="391"/>
      <c r="D79" s="391"/>
      <c r="E79" s="391"/>
      <c r="F79" s="391"/>
      <c r="G79" s="391"/>
      <c r="H79" s="391"/>
      <c r="I79" s="391"/>
    </row>
    <row r="80" spans="1:9" s="369" customFormat="1">
      <c r="B80" s="366"/>
      <c r="C80" s="367"/>
      <c r="D80" s="367"/>
      <c r="E80" s="367"/>
      <c r="F80" s="368"/>
      <c r="G80" s="368"/>
    </row>
    <row r="81" spans="1:9" s="369" customFormat="1">
      <c r="A81" s="390" t="s">
        <v>581</v>
      </c>
      <c r="B81" s="390"/>
      <c r="C81" s="390"/>
      <c r="D81" s="390"/>
      <c r="E81" s="390"/>
      <c r="F81" s="390"/>
      <c r="G81" s="390"/>
      <c r="H81" s="390"/>
      <c r="I81" s="390"/>
    </row>
    <row r="82" spans="1:9" s="369" customFormat="1">
      <c r="B82" s="366"/>
      <c r="C82" s="367"/>
      <c r="D82" s="367"/>
      <c r="E82" s="367"/>
      <c r="F82" s="368"/>
      <c r="G82" s="368"/>
    </row>
    <row r="83" spans="1:9">
      <c r="A83" s="369"/>
      <c r="B83" s="85" t="s">
        <v>174</v>
      </c>
      <c r="C83" s="388" t="s">
        <v>172</v>
      </c>
      <c r="D83" s="388"/>
      <c r="E83" s="388"/>
      <c r="F83" s="388"/>
      <c r="G83" s="388"/>
      <c r="H83" s="369"/>
      <c r="I83" s="369"/>
    </row>
    <row r="84" spans="1:9">
      <c r="A84" s="369"/>
      <c r="B84" s="366" t="s">
        <v>175</v>
      </c>
      <c r="C84" s="367">
        <v>0.108</v>
      </c>
      <c r="D84" s="367"/>
      <c r="E84" s="367"/>
      <c r="F84" s="368"/>
      <c r="G84" s="368"/>
      <c r="H84" s="369"/>
      <c r="I84" s="369"/>
    </row>
    <row r="85" spans="1:9">
      <c r="A85" s="369"/>
      <c r="B85" s="366" t="s">
        <v>176</v>
      </c>
      <c r="C85" s="367">
        <v>0.17199999999999999</v>
      </c>
      <c r="D85" s="367"/>
      <c r="E85" s="367"/>
      <c r="F85" s="368"/>
      <c r="G85" s="368"/>
      <c r="H85" s="369"/>
      <c r="I85" s="369"/>
    </row>
    <row r="86" spans="1:9">
      <c r="A86" s="369"/>
      <c r="B86" s="3"/>
      <c r="C86" s="3"/>
      <c r="D86" s="3"/>
      <c r="E86" s="3"/>
      <c r="F86" s="3"/>
      <c r="G86" s="3"/>
      <c r="H86" s="369"/>
      <c r="I86" s="369"/>
    </row>
    <row r="87" spans="1:9" ht="25.2" customHeight="1">
      <c r="A87" s="391" t="s">
        <v>577</v>
      </c>
      <c r="B87" s="391"/>
      <c r="C87" s="391"/>
      <c r="D87" s="391"/>
      <c r="E87" s="391"/>
      <c r="F87" s="391"/>
      <c r="G87" s="391"/>
      <c r="H87" s="391"/>
      <c r="I87" s="391"/>
    </row>
    <row r="88" spans="1:9" ht="95.1" customHeight="1">
      <c r="A88" s="391" t="s">
        <v>578</v>
      </c>
      <c r="B88" s="391"/>
      <c r="C88" s="391"/>
      <c r="D88" s="391"/>
      <c r="E88" s="391"/>
      <c r="F88" s="391"/>
      <c r="G88" s="391"/>
      <c r="H88" s="391"/>
      <c r="I88" s="391"/>
    </row>
    <row r="90" spans="1:9" s="75" customFormat="1">
      <c r="A90" s="390" t="s">
        <v>582</v>
      </c>
      <c r="B90" s="390"/>
      <c r="C90" s="390"/>
      <c r="D90" s="390"/>
      <c r="E90" s="390"/>
      <c r="F90" s="390"/>
      <c r="G90" s="390"/>
      <c r="H90" s="390"/>
      <c r="I90" s="390"/>
    </row>
    <row r="92" spans="1:9" ht="24.6">
      <c r="A92" s="369"/>
      <c r="B92" s="369"/>
      <c r="C92" s="388" t="s">
        <v>172</v>
      </c>
      <c r="D92" s="388" t="s">
        <v>576</v>
      </c>
      <c r="E92" s="388" t="s">
        <v>14</v>
      </c>
      <c r="F92" s="388" t="s">
        <v>177</v>
      </c>
      <c r="G92" s="369"/>
      <c r="H92" s="369"/>
      <c r="I92" s="369"/>
    </row>
    <row r="93" spans="1:9">
      <c r="A93" s="369"/>
      <c r="B93" s="66" t="s">
        <v>32</v>
      </c>
      <c r="C93" s="124">
        <v>8.2000000000000003E-2</v>
      </c>
      <c r="D93" s="66">
        <v>584</v>
      </c>
      <c r="E93" s="124"/>
      <c r="F93" s="356">
        <v>0.14799999999999999</v>
      </c>
      <c r="G93" s="369"/>
      <c r="H93" s="369"/>
      <c r="I93" s="369"/>
    </row>
    <row r="94" spans="1:9">
      <c r="A94" s="369"/>
      <c r="B94" s="66" t="s">
        <v>30</v>
      </c>
      <c r="C94" s="124">
        <v>0.112</v>
      </c>
      <c r="D94" s="66">
        <v>980</v>
      </c>
      <c r="E94" s="124"/>
      <c r="F94" s="356">
        <v>0.14799999999999999</v>
      </c>
      <c r="G94" s="369"/>
      <c r="H94" s="369"/>
      <c r="I94" s="369"/>
    </row>
    <row r="95" spans="1:9">
      <c r="A95" s="369"/>
      <c r="B95" s="66" t="s">
        <v>25</v>
      </c>
      <c r="C95" s="124">
        <v>0.13200000000000001</v>
      </c>
      <c r="D95" s="66">
        <v>499</v>
      </c>
      <c r="E95" s="124"/>
      <c r="F95" s="356">
        <v>0.14799999999999999</v>
      </c>
      <c r="G95" s="369"/>
      <c r="H95" s="369"/>
      <c r="I95" s="369"/>
    </row>
    <row r="96" spans="1:9">
      <c r="A96" s="369"/>
      <c r="B96" s="66" t="s">
        <v>33</v>
      </c>
      <c r="C96" s="124">
        <v>0.13600000000000001</v>
      </c>
      <c r="D96" s="66">
        <v>575</v>
      </c>
      <c r="E96" s="124"/>
      <c r="F96" s="356">
        <v>0.14799999999999999</v>
      </c>
      <c r="G96" s="369"/>
      <c r="H96" s="369"/>
      <c r="I96" s="369"/>
    </row>
    <row r="97" spans="1:9">
      <c r="A97" s="369"/>
      <c r="B97" s="66" t="s">
        <v>21</v>
      </c>
      <c r="C97" s="124">
        <v>0.13600000000000001</v>
      </c>
      <c r="D97" s="66">
        <v>519</v>
      </c>
      <c r="E97" s="124"/>
      <c r="F97" s="356">
        <v>0.14799999999999999</v>
      </c>
      <c r="G97" s="369"/>
      <c r="H97" s="369"/>
      <c r="I97" s="369"/>
    </row>
    <row r="98" spans="1:9">
      <c r="A98" s="369"/>
      <c r="B98" s="66" t="s">
        <v>27</v>
      </c>
      <c r="C98" s="124">
        <v>0.14299999999999999</v>
      </c>
      <c r="D98" s="66">
        <v>522</v>
      </c>
      <c r="E98" s="124"/>
      <c r="F98" s="356">
        <v>0.14799999999999999</v>
      </c>
      <c r="G98" s="369"/>
      <c r="H98" s="369"/>
      <c r="I98" s="369"/>
    </row>
    <row r="99" spans="1:9">
      <c r="A99" s="369"/>
      <c r="B99" s="66" t="s">
        <v>20</v>
      </c>
      <c r="C99" s="124">
        <v>0.14399999999999999</v>
      </c>
      <c r="D99" s="66">
        <v>534</v>
      </c>
      <c r="E99" s="124"/>
      <c r="F99" s="356">
        <v>0.14799999999999999</v>
      </c>
      <c r="G99" s="369"/>
      <c r="H99" s="369"/>
      <c r="I99" s="369"/>
    </row>
    <row r="100" spans="1:9">
      <c r="A100" s="369"/>
      <c r="B100" s="66" t="s">
        <v>22</v>
      </c>
      <c r="C100" s="124">
        <v>0.14699999999999999</v>
      </c>
      <c r="D100" s="66">
        <v>566</v>
      </c>
      <c r="E100" s="124"/>
      <c r="F100" s="356">
        <v>0.14799999999999999</v>
      </c>
      <c r="G100" s="369"/>
      <c r="H100" s="369"/>
      <c r="I100" s="369"/>
    </row>
    <row r="101" spans="1:9">
      <c r="A101" s="369"/>
      <c r="B101" s="66" t="s">
        <v>19</v>
      </c>
      <c r="C101" s="124">
        <v>0.14899999999999999</v>
      </c>
      <c r="D101" s="66">
        <v>580</v>
      </c>
      <c r="E101" s="124"/>
      <c r="F101" s="356">
        <v>0.14799999999999999</v>
      </c>
      <c r="G101" s="369"/>
      <c r="H101" s="369"/>
      <c r="I101" s="369"/>
    </row>
    <row r="102" spans="1:9">
      <c r="A102" s="369"/>
      <c r="B102" s="66" t="s">
        <v>31</v>
      </c>
      <c r="C102" s="124">
        <v>0.14899999999999999</v>
      </c>
      <c r="D102" s="66">
        <v>546</v>
      </c>
      <c r="E102" s="124"/>
      <c r="F102" s="356">
        <v>0.14799999999999999</v>
      </c>
      <c r="G102" s="369"/>
      <c r="H102" s="369"/>
      <c r="I102" s="369"/>
    </row>
    <row r="103" spans="1:9">
      <c r="A103" s="369"/>
      <c r="B103" s="66" t="s">
        <v>8</v>
      </c>
      <c r="C103" s="124">
        <v>0.151</v>
      </c>
      <c r="D103" s="66">
        <v>556</v>
      </c>
      <c r="E103" s="124"/>
      <c r="F103" s="356">
        <v>0.14799999999999999</v>
      </c>
      <c r="G103" s="369"/>
      <c r="H103" s="369"/>
      <c r="I103" s="369"/>
    </row>
    <row r="104" spans="1:9">
      <c r="A104" s="369"/>
      <c r="B104" s="66" t="s">
        <v>16</v>
      </c>
      <c r="C104" s="124">
        <v>0.16400000000000001</v>
      </c>
      <c r="D104" s="66">
        <v>507</v>
      </c>
      <c r="E104" s="124"/>
      <c r="F104" s="356">
        <v>0.14799999999999999</v>
      </c>
      <c r="G104" s="369"/>
      <c r="H104" s="369"/>
      <c r="I104" s="369"/>
    </row>
    <row r="105" spans="1:9">
      <c r="A105" s="369"/>
      <c r="B105" s="66" t="s">
        <v>18</v>
      </c>
      <c r="C105" s="124">
        <v>0.16600000000000001</v>
      </c>
      <c r="D105" s="66">
        <v>482</v>
      </c>
      <c r="E105" s="124"/>
      <c r="F105" s="356">
        <v>0.14799999999999999</v>
      </c>
      <c r="G105" s="369"/>
      <c r="H105" s="369"/>
      <c r="I105" s="369"/>
    </row>
    <row r="106" spans="1:9">
      <c r="A106" s="369"/>
      <c r="B106" s="66" t="s">
        <v>15</v>
      </c>
      <c r="C106" s="124">
        <v>0.18</v>
      </c>
      <c r="D106" s="66">
        <v>450</v>
      </c>
      <c r="E106" s="124"/>
      <c r="F106" s="356">
        <v>0.14799999999999999</v>
      </c>
      <c r="G106" s="369"/>
      <c r="H106" s="369"/>
      <c r="I106" s="369"/>
    </row>
    <row r="107" spans="1:9">
      <c r="A107" s="369"/>
      <c r="B107" s="66" t="s">
        <v>29</v>
      </c>
      <c r="C107" s="124">
        <v>0.185</v>
      </c>
      <c r="D107" s="66">
        <v>525</v>
      </c>
      <c r="E107" s="124"/>
      <c r="F107" s="356">
        <v>0.14799999999999999</v>
      </c>
      <c r="G107" s="369"/>
      <c r="H107" s="369"/>
      <c r="I107" s="369"/>
    </row>
    <row r="108" spans="1:9">
      <c r="A108" s="369"/>
      <c r="B108" s="266" t="s">
        <v>26</v>
      </c>
      <c r="C108" s="369"/>
      <c r="D108" s="67">
        <v>457</v>
      </c>
      <c r="E108" s="125">
        <v>0.187</v>
      </c>
      <c r="F108" s="356">
        <v>0.14799999999999999</v>
      </c>
      <c r="G108" s="369"/>
      <c r="H108" s="369"/>
      <c r="I108" s="369"/>
    </row>
    <row r="109" spans="1:9">
      <c r="A109" s="369"/>
      <c r="B109" s="66" t="s">
        <v>17</v>
      </c>
      <c r="C109" s="124">
        <v>0.19</v>
      </c>
      <c r="D109" s="66">
        <v>498</v>
      </c>
      <c r="E109" s="124"/>
      <c r="F109" s="356">
        <v>0.14799999999999999</v>
      </c>
      <c r="G109" s="369"/>
      <c r="H109" s="369"/>
      <c r="I109" s="369"/>
    </row>
    <row r="110" spans="1:9">
      <c r="A110" s="369"/>
      <c r="B110" s="66" t="s">
        <v>34</v>
      </c>
      <c r="C110" s="124">
        <v>0.192</v>
      </c>
      <c r="D110" s="66">
        <v>591</v>
      </c>
      <c r="E110" s="124"/>
      <c r="F110" s="356">
        <v>0.14799999999999999</v>
      </c>
      <c r="G110" s="369"/>
      <c r="H110" s="369"/>
      <c r="I110" s="369"/>
    </row>
    <row r="111" spans="1:9">
      <c r="A111" s="369"/>
      <c r="B111" s="66" t="s">
        <v>23</v>
      </c>
      <c r="C111" s="124">
        <v>0.19400000000000001</v>
      </c>
      <c r="D111" s="66">
        <v>457</v>
      </c>
      <c r="E111" s="124"/>
      <c r="F111" s="356">
        <v>0.14799999999999999</v>
      </c>
      <c r="G111" s="369"/>
      <c r="H111" s="369"/>
      <c r="I111" s="369"/>
    </row>
    <row r="112" spans="1:9">
      <c r="A112" s="369"/>
      <c r="B112" s="66" t="s">
        <v>24</v>
      </c>
      <c r="C112" s="124">
        <v>0.19500000000000001</v>
      </c>
      <c r="D112" s="66">
        <v>545</v>
      </c>
      <c r="E112" s="124"/>
      <c r="F112" s="356">
        <v>0.14799999999999999</v>
      </c>
      <c r="G112" s="369"/>
      <c r="H112" s="369"/>
      <c r="I112" s="369"/>
    </row>
    <row r="113" spans="1:9">
      <c r="A113" s="369"/>
      <c r="B113" s="66" t="s">
        <v>28</v>
      </c>
      <c r="C113" s="124">
        <v>0.20100000000000001</v>
      </c>
      <c r="D113" s="66">
        <v>537</v>
      </c>
      <c r="E113" s="124"/>
      <c r="F113" s="356">
        <v>0.14799999999999999</v>
      </c>
      <c r="G113" s="369"/>
      <c r="H113" s="369"/>
      <c r="I113" s="369"/>
    </row>
    <row r="114" spans="1:9">
      <c r="A114" s="369"/>
      <c r="B114" s="119"/>
      <c r="C114" s="120"/>
      <c r="D114" s="120"/>
      <c r="E114" s="120"/>
      <c r="F114" s="121"/>
      <c r="G114" s="121"/>
      <c r="H114" s="369"/>
      <c r="I114" s="369"/>
    </row>
    <row r="115" spans="1:9" ht="25.2" customHeight="1">
      <c r="A115" s="391" t="s">
        <v>583</v>
      </c>
      <c r="B115" s="391"/>
      <c r="C115" s="391"/>
      <c r="D115" s="391"/>
      <c r="E115" s="391"/>
      <c r="F115" s="391"/>
      <c r="G115" s="391"/>
      <c r="H115" s="391"/>
      <c r="I115" s="391"/>
    </row>
    <row r="116" spans="1:9" ht="97.2" customHeight="1">
      <c r="A116" s="391" t="s">
        <v>584</v>
      </c>
      <c r="B116" s="391"/>
      <c r="C116" s="391"/>
      <c r="D116" s="391"/>
      <c r="E116" s="391"/>
      <c r="F116" s="391"/>
      <c r="G116" s="391"/>
      <c r="H116" s="391"/>
      <c r="I116" s="391"/>
    </row>
    <row r="118" spans="1:9" s="75" customFormat="1">
      <c r="A118" s="390" t="s">
        <v>585</v>
      </c>
      <c r="B118" s="390"/>
      <c r="C118" s="390"/>
      <c r="D118" s="390"/>
      <c r="E118" s="390"/>
      <c r="F118" s="390"/>
      <c r="G118" s="390"/>
      <c r="H118" s="390"/>
      <c r="I118" s="390"/>
    </row>
    <row r="120" spans="1:9">
      <c r="A120" s="369"/>
      <c r="B120" s="369"/>
      <c r="C120" s="388" t="s">
        <v>172</v>
      </c>
      <c r="D120" s="388" t="s">
        <v>576</v>
      </c>
      <c r="E120" s="388"/>
      <c r="F120" s="388"/>
      <c r="G120" s="369"/>
      <c r="H120" s="369"/>
      <c r="I120" s="369"/>
    </row>
    <row r="121" spans="1:9">
      <c r="A121" s="369"/>
      <c r="B121" s="66">
        <v>2013</v>
      </c>
      <c r="C121" s="126">
        <v>0.156</v>
      </c>
      <c r="D121" s="127">
        <v>662</v>
      </c>
      <c r="E121" s="126"/>
      <c r="F121" s="127"/>
      <c r="G121" s="369"/>
      <c r="H121" s="369"/>
      <c r="I121" s="369"/>
    </row>
    <row r="122" spans="1:9">
      <c r="A122" s="369"/>
      <c r="B122" s="66">
        <v>2014</v>
      </c>
      <c r="C122" s="126">
        <v>0.155</v>
      </c>
      <c r="D122" s="127">
        <v>561</v>
      </c>
      <c r="E122" s="126"/>
      <c r="F122" s="127"/>
      <c r="G122" s="369"/>
      <c r="H122" s="369"/>
      <c r="I122" s="369"/>
    </row>
    <row r="123" spans="1:9">
      <c r="A123" s="369"/>
      <c r="B123" s="66">
        <v>2015</v>
      </c>
      <c r="C123" s="126">
        <v>0.14499999999999999</v>
      </c>
      <c r="D123" s="127">
        <v>506</v>
      </c>
      <c r="E123" s="126"/>
      <c r="F123" s="127"/>
      <c r="G123" s="369"/>
      <c r="H123" s="369"/>
      <c r="I123" s="369"/>
    </row>
    <row r="124" spans="1:9">
      <c r="A124" s="369"/>
      <c r="B124" s="66">
        <v>2016</v>
      </c>
      <c r="C124" s="126">
        <v>0.154</v>
      </c>
      <c r="D124" s="127">
        <v>339</v>
      </c>
      <c r="E124" s="126"/>
      <c r="F124" s="127"/>
      <c r="G124" s="369"/>
      <c r="H124" s="369"/>
      <c r="I124" s="369"/>
    </row>
    <row r="125" spans="1:9">
      <c r="A125" s="369"/>
      <c r="B125" s="66">
        <v>2017</v>
      </c>
      <c r="C125" s="124">
        <v>0.187</v>
      </c>
      <c r="D125" s="66">
        <v>457</v>
      </c>
      <c r="E125" s="124"/>
      <c r="F125" s="66"/>
      <c r="G125" s="369"/>
      <c r="H125" s="369"/>
      <c r="I125" s="369"/>
    </row>
    <row r="126" spans="1:9">
      <c r="A126" s="369"/>
      <c r="B126" s="3"/>
      <c r="C126" s="3"/>
      <c r="D126" s="3"/>
      <c r="E126" s="3"/>
      <c r="F126" s="3"/>
      <c r="G126" s="3"/>
      <c r="H126" s="369"/>
      <c r="I126" s="369"/>
    </row>
    <row r="127" spans="1:9" ht="25.2" customHeight="1">
      <c r="A127" s="391" t="s">
        <v>586</v>
      </c>
      <c r="B127" s="391"/>
      <c r="C127" s="391"/>
      <c r="D127" s="391"/>
      <c r="E127" s="391"/>
      <c r="F127" s="391"/>
      <c r="G127" s="391"/>
      <c r="H127" s="391"/>
      <c r="I127" s="391"/>
    </row>
    <row r="128" spans="1:9" ht="95.1" customHeight="1">
      <c r="A128" s="391" t="s">
        <v>584</v>
      </c>
      <c r="B128" s="391"/>
      <c r="C128" s="391"/>
      <c r="D128" s="391"/>
      <c r="E128" s="391"/>
      <c r="F128" s="391"/>
      <c r="G128" s="391"/>
      <c r="H128" s="391"/>
      <c r="I128" s="391"/>
    </row>
    <row r="130" spans="1:9" s="75" customFormat="1" ht="15" customHeight="1">
      <c r="A130" s="390" t="s">
        <v>587</v>
      </c>
      <c r="B130" s="390"/>
      <c r="C130" s="390"/>
      <c r="D130" s="390"/>
      <c r="E130" s="390"/>
      <c r="F130" s="390"/>
      <c r="G130" s="390"/>
      <c r="H130" s="390"/>
      <c r="I130" s="390"/>
    </row>
    <row r="132" spans="1:9">
      <c r="A132" s="369"/>
      <c r="B132" s="76" t="s">
        <v>0</v>
      </c>
      <c r="C132" s="388" t="s">
        <v>172</v>
      </c>
      <c r="D132" s="388" t="s">
        <v>576</v>
      </c>
      <c r="E132" s="388"/>
      <c r="F132" s="388"/>
      <c r="G132" s="369"/>
      <c r="H132" s="369"/>
      <c r="I132" s="369"/>
    </row>
    <row r="133" spans="1:9">
      <c r="A133" s="369"/>
      <c r="B133" s="366" t="s">
        <v>124</v>
      </c>
      <c r="C133" s="367">
        <v>0.23300000000000001</v>
      </c>
      <c r="D133" s="368">
        <v>324</v>
      </c>
      <c r="E133" s="367"/>
      <c r="F133" s="368"/>
      <c r="G133" s="369"/>
      <c r="H133" s="369"/>
      <c r="I133" s="369"/>
    </row>
    <row r="134" spans="1:9">
      <c r="A134" s="369"/>
      <c r="B134" s="366" t="s">
        <v>178</v>
      </c>
      <c r="C134" s="367" t="s">
        <v>216</v>
      </c>
      <c r="D134" s="368">
        <v>49</v>
      </c>
      <c r="E134" s="367"/>
      <c r="F134" s="368"/>
      <c r="G134" s="369"/>
      <c r="H134" s="369"/>
      <c r="I134" s="369"/>
    </row>
    <row r="135" spans="1:9">
      <c r="A135" s="369"/>
      <c r="B135" s="366" t="s">
        <v>10</v>
      </c>
      <c r="C135" s="367">
        <v>0.113</v>
      </c>
      <c r="D135" s="368">
        <v>55</v>
      </c>
      <c r="E135" s="367"/>
      <c r="F135" s="368"/>
      <c r="G135" s="369"/>
      <c r="H135" s="369"/>
      <c r="I135" s="369"/>
    </row>
    <row r="136" spans="1:9" s="207" customFormat="1">
      <c r="A136" s="369"/>
      <c r="B136" s="366" t="s">
        <v>179</v>
      </c>
      <c r="C136" s="367" t="s">
        <v>216</v>
      </c>
      <c r="D136" s="368">
        <v>8</v>
      </c>
      <c r="E136" s="367"/>
      <c r="F136" s="368"/>
      <c r="G136" s="369"/>
      <c r="H136" s="369"/>
      <c r="I136" s="369"/>
    </row>
    <row r="137" spans="1:9" s="207" customFormat="1">
      <c r="A137" s="369"/>
      <c r="B137" s="366" t="s">
        <v>180</v>
      </c>
      <c r="C137" s="367" t="s">
        <v>216</v>
      </c>
      <c r="D137" s="368">
        <v>13</v>
      </c>
      <c r="E137" s="367"/>
      <c r="F137" s="368"/>
      <c r="G137" s="369"/>
      <c r="H137" s="369"/>
      <c r="I137" s="369"/>
    </row>
    <row r="138" spans="1:9" s="365" customFormat="1">
      <c r="A138" s="369"/>
      <c r="B138" s="366"/>
      <c r="C138" s="367"/>
      <c r="D138" s="368"/>
      <c r="E138" s="367"/>
      <c r="F138" s="368"/>
      <c r="G138" s="369"/>
      <c r="H138" s="369"/>
      <c r="I138" s="369"/>
    </row>
    <row r="139" spans="1:9" s="365" customFormat="1">
      <c r="A139" s="391" t="s">
        <v>583</v>
      </c>
      <c r="B139" s="391"/>
      <c r="C139" s="391"/>
      <c r="D139" s="391"/>
      <c r="E139" s="391"/>
      <c r="F139" s="391"/>
      <c r="G139" s="391"/>
      <c r="H139" s="391"/>
      <c r="I139" s="391"/>
    </row>
    <row r="140" spans="1:9" s="364" customFormat="1">
      <c r="A140" s="391" t="s">
        <v>584</v>
      </c>
      <c r="B140" s="391"/>
      <c r="C140" s="391"/>
      <c r="D140" s="391"/>
      <c r="E140" s="391"/>
      <c r="F140" s="391"/>
      <c r="G140" s="391"/>
      <c r="H140" s="391"/>
      <c r="I140" s="391"/>
    </row>
    <row r="141" spans="1:9" s="369" customFormat="1">
      <c r="A141" s="380"/>
      <c r="B141" s="380"/>
      <c r="C141" s="380"/>
      <c r="D141" s="380"/>
      <c r="E141" s="380"/>
      <c r="F141" s="380"/>
      <c r="G141" s="380"/>
      <c r="H141" s="380"/>
      <c r="I141" s="380"/>
    </row>
    <row r="142" spans="1:9" s="369" customFormat="1">
      <c r="A142" s="380"/>
      <c r="B142" s="380"/>
      <c r="C142" s="380"/>
      <c r="D142" s="380"/>
      <c r="E142" s="380"/>
      <c r="F142" s="380"/>
      <c r="G142" s="380"/>
      <c r="H142" s="380"/>
      <c r="I142" s="380"/>
    </row>
    <row r="143" spans="1:9" s="364" customFormat="1">
      <c r="A143" s="390" t="s">
        <v>588</v>
      </c>
      <c r="B143" s="390"/>
      <c r="C143" s="390"/>
      <c r="D143" s="390"/>
      <c r="E143" s="390"/>
      <c r="F143" s="390"/>
      <c r="G143" s="390"/>
      <c r="H143" s="390"/>
      <c r="I143" s="390"/>
    </row>
    <row r="144" spans="1:9">
      <c r="A144" s="369"/>
      <c r="B144" s="366"/>
      <c r="C144" s="367"/>
      <c r="D144" s="367"/>
      <c r="E144" s="367"/>
      <c r="F144" s="368"/>
      <c r="G144" s="368"/>
      <c r="H144" s="369"/>
      <c r="I144" s="369"/>
    </row>
    <row r="145" spans="1:9">
      <c r="A145" s="369"/>
      <c r="B145" s="85" t="s">
        <v>174</v>
      </c>
      <c r="C145" s="128" t="s">
        <v>172</v>
      </c>
      <c r="D145" s="128" t="s">
        <v>576</v>
      </c>
      <c r="E145" s="128"/>
      <c r="F145" s="128"/>
      <c r="G145" s="369"/>
      <c r="H145" s="369"/>
      <c r="I145" s="369"/>
    </row>
    <row r="146" spans="1:9">
      <c r="A146" s="369"/>
      <c r="B146" s="366" t="s">
        <v>175</v>
      </c>
      <c r="C146" s="367">
        <v>0.14599999999999999</v>
      </c>
      <c r="D146" s="368">
        <v>194</v>
      </c>
      <c r="E146" s="367"/>
      <c r="F146" s="368"/>
      <c r="G146" s="369"/>
      <c r="H146" s="369"/>
      <c r="I146" s="369"/>
    </row>
    <row r="147" spans="1:9">
      <c r="A147" s="369"/>
      <c r="B147" s="366" t="s">
        <v>176</v>
      </c>
      <c r="C147" s="367">
        <v>0.23200000000000001</v>
      </c>
      <c r="D147" s="368">
        <v>263</v>
      </c>
      <c r="E147" s="367"/>
      <c r="F147" s="368"/>
      <c r="G147" s="369"/>
      <c r="H147" s="369"/>
      <c r="I147" s="369"/>
    </row>
    <row r="148" spans="1:9">
      <c r="A148" s="369"/>
      <c r="B148" s="3"/>
      <c r="C148" s="280"/>
      <c r="D148" s="280"/>
      <c r="E148" s="280"/>
      <c r="F148" s="280"/>
      <c r="G148" s="280"/>
      <c r="H148" s="369"/>
      <c r="I148" s="369"/>
    </row>
    <row r="149" spans="1:9" ht="25.2" customHeight="1">
      <c r="A149" s="391" t="s">
        <v>583</v>
      </c>
      <c r="B149" s="391"/>
      <c r="C149" s="391"/>
      <c r="D149" s="391"/>
      <c r="E149" s="391"/>
      <c r="F149" s="391"/>
      <c r="G149" s="391"/>
      <c r="H149" s="391"/>
      <c r="I149" s="391"/>
    </row>
    <row r="150" spans="1:9" ht="95.1" customHeight="1">
      <c r="A150" s="391" t="s">
        <v>584</v>
      </c>
      <c r="B150" s="391"/>
      <c r="C150" s="391"/>
      <c r="D150" s="391"/>
      <c r="E150" s="391"/>
      <c r="F150" s="391"/>
      <c r="G150" s="391"/>
      <c r="H150" s="391"/>
      <c r="I150" s="391"/>
    </row>
  </sheetData>
  <sortState ref="B89:D109">
    <sortCondition ref="C89:C109"/>
  </sortState>
  <mergeCells count="27">
    <mergeCell ref="A150:I150"/>
    <mergeCell ref="A118:I118"/>
    <mergeCell ref="A127:I127"/>
    <mergeCell ref="A128:I128"/>
    <mergeCell ref="A149:I149"/>
    <mergeCell ref="A130:I130"/>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61" workbookViewId="0">
      <selection activeCell="H98" sqref="H98"/>
    </sheetView>
  </sheetViews>
  <sheetFormatPr defaultRowHeight="14.4"/>
  <sheetData>
    <row r="1" spans="1:10" s="75" customFormat="1">
      <c r="A1" s="178" t="s">
        <v>589</v>
      </c>
      <c r="B1" s="363"/>
      <c r="C1" s="363"/>
      <c r="D1" s="363"/>
      <c r="E1" s="363"/>
      <c r="F1" s="363"/>
      <c r="G1" s="363"/>
      <c r="H1" s="363"/>
      <c r="I1" s="363"/>
      <c r="J1" s="363"/>
    </row>
    <row r="3" spans="1:10">
      <c r="A3" s="277"/>
      <c r="B3" s="277"/>
      <c r="C3" s="411" t="s">
        <v>590</v>
      </c>
      <c r="D3" s="411"/>
      <c r="E3" s="389"/>
      <c r="F3" s="411"/>
      <c r="G3" s="411"/>
      <c r="H3" s="411"/>
      <c r="I3" s="277"/>
      <c r="J3" s="277"/>
    </row>
    <row r="4" spans="1:10">
      <c r="A4" s="277"/>
      <c r="B4" s="189"/>
      <c r="C4" s="369" t="s">
        <v>183</v>
      </c>
      <c r="D4" s="190">
        <v>2017</v>
      </c>
      <c r="E4" s="294">
        <v>2018</v>
      </c>
      <c r="F4" s="190" t="s">
        <v>184</v>
      </c>
      <c r="G4" s="20"/>
      <c r="H4" s="190"/>
      <c r="I4" s="277"/>
      <c r="J4" s="277"/>
    </row>
    <row r="5" spans="1:10">
      <c r="A5" s="277"/>
      <c r="B5" s="186" t="s">
        <v>16</v>
      </c>
      <c r="C5" s="369"/>
      <c r="D5" s="22">
        <v>2013</v>
      </c>
      <c r="E5" s="295">
        <v>2059</v>
      </c>
      <c r="F5" s="186"/>
      <c r="G5" s="185"/>
      <c r="H5" s="286"/>
      <c r="I5" s="277"/>
      <c r="J5" s="277"/>
    </row>
    <row r="6" spans="1:10">
      <c r="A6" s="277"/>
      <c r="B6" s="186" t="s">
        <v>15</v>
      </c>
      <c r="C6" s="369"/>
      <c r="D6" s="22">
        <v>2417</v>
      </c>
      <c r="E6" s="295">
        <v>2411</v>
      </c>
      <c r="F6" s="186"/>
      <c r="G6" s="185"/>
      <c r="H6" s="286"/>
      <c r="I6" s="277"/>
      <c r="J6" s="277"/>
    </row>
    <row r="7" spans="1:10">
      <c r="A7" s="277"/>
      <c r="B7" s="186" t="s">
        <v>21</v>
      </c>
      <c r="C7" s="369"/>
      <c r="D7" s="192">
        <v>2961</v>
      </c>
      <c r="E7" s="297">
        <v>2970</v>
      </c>
      <c r="F7" s="39"/>
      <c r="G7" s="185"/>
      <c r="H7" s="287"/>
      <c r="I7" s="277"/>
      <c r="J7" s="277"/>
    </row>
    <row r="8" spans="1:10" ht="27.6">
      <c r="A8" s="277"/>
      <c r="B8" s="186" t="s">
        <v>20</v>
      </c>
      <c r="C8" s="369"/>
      <c r="D8" s="22">
        <v>3529</v>
      </c>
      <c r="E8" s="295">
        <v>3500</v>
      </c>
      <c r="F8" s="186"/>
      <c r="G8" s="185"/>
      <c r="H8" s="286"/>
      <c r="I8" s="277"/>
      <c r="J8" s="277"/>
    </row>
    <row r="9" spans="1:10">
      <c r="A9" s="277"/>
      <c r="B9" s="186" t="s">
        <v>18</v>
      </c>
      <c r="C9" s="369"/>
      <c r="D9" s="22">
        <v>4259</v>
      </c>
      <c r="E9" s="295">
        <v>4284</v>
      </c>
      <c r="F9" s="186"/>
      <c r="G9" s="185"/>
      <c r="H9" s="286"/>
      <c r="I9" s="277"/>
      <c r="J9" s="277"/>
    </row>
    <row r="10" spans="1:10" ht="27.6">
      <c r="A10" s="277"/>
      <c r="B10" s="186" t="s">
        <v>23</v>
      </c>
      <c r="C10" s="369"/>
      <c r="D10" s="22">
        <v>4882</v>
      </c>
      <c r="E10" s="295">
        <v>5051</v>
      </c>
      <c r="F10" s="186"/>
      <c r="G10" s="185"/>
      <c r="H10" s="286"/>
      <c r="I10" s="277"/>
      <c r="J10" s="277"/>
    </row>
    <row r="11" spans="1:10">
      <c r="A11" s="277"/>
      <c r="B11" s="267" t="s">
        <v>26</v>
      </c>
      <c r="C11" s="293">
        <v>7630</v>
      </c>
      <c r="D11" s="264">
        <v>7630</v>
      </c>
      <c r="E11" s="296">
        <v>7754</v>
      </c>
      <c r="F11" s="357">
        <v>7754</v>
      </c>
      <c r="G11" s="185"/>
      <c r="H11" s="286"/>
      <c r="I11" s="277"/>
      <c r="J11" s="277"/>
    </row>
    <row r="12" spans="1:10">
      <c r="A12" s="277"/>
      <c r="B12" s="186" t="s">
        <v>29</v>
      </c>
      <c r="C12" s="369"/>
      <c r="D12" s="22">
        <v>8867</v>
      </c>
      <c r="E12" s="295">
        <v>9004</v>
      </c>
      <c r="F12" s="186"/>
      <c r="G12" s="185"/>
      <c r="H12" s="286"/>
      <c r="I12" s="277"/>
      <c r="J12" s="277"/>
    </row>
    <row r="13" spans="1:10" ht="27.6">
      <c r="A13" s="277"/>
      <c r="B13" s="186" t="s">
        <v>17</v>
      </c>
      <c r="C13" s="369"/>
      <c r="D13" s="22">
        <v>8924</v>
      </c>
      <c r="E13" s="295">
        <v>8997</v>
      </c>
      <c r="F13" s="191"/>
      <c r="G13" s="185"/>
      <c r="H13" s="286"/>
      <c r="I13" s="277"/>
      <c r="J13" s="277"/>
    </row>
    <row r="14" spans="1:10">
      <c r="A14" s="277"/>
      <c r="B14" s="186" t="s">
        <v>28</v>
      </c>
      <c r="C14" s="369"/>
      <c r="D14" s="22">
        <v>10297</v>
      </c>
      <c r="E14" s="295">
        <v>10275</v>
      </c>
      <c r="F14" s="186"/>
      <c r="G14" s="185"/>
      <c r="H14" s="286"/>
      <c r="I14" s="277"/>
      <c r="J14" s="277"/>
    </row>
    <row r="15" spans="1:10">
      <c r="A15" s="277"/>
      <c r="B15" s="186" t="s">
        <v>34</v>
      </c>
      <c r="C15" s="369"/>
      <c r="D15" s="22">
        <v>12608</v>
      </c>
      <c r="E15" s="295">
        <v>12627</v>
      </c>
      <c r="F15" s="186"/>
      <c r="G15" s="185"/>
      <c r="H15" s="286"/>
      <c r="I15" s="277"/>
      <c r="J15" s="277"/>
    </row>
    <row r="16" spans="1:10" ht="27.6">
      <c r="A16" s="277"/>
      <c r="B16" s="186" t="s">
        <v>22</v>
      </c>
      <c r="C16" s="369"/>
      <c r="D16" s="22">
        <v>13035</v>
      </c>
      <c r="E16" s="295">
        <v>13311</v>
      </c>
      <c r="F16" s="186"/>
      <c r="G16" s="185"/>
      <c r="H16" s="286"/>
      <c r="I16" s="277"/>
      <c r="J16" s="277"/>
    </row>
    <row r="17" spans="1:10">
      <c r="A17" s="277"/>
      <c r="B17" s="186" t="s">
        <v>27</v>
      </c>
      <c r="C17" s="369"/>
      <c r="D17" s="22">
        <v>13528</v>
      </c>
      <c r="E17" s="295">
        <v>13526</v>
      </c>
      <c r="F17" s="186"/>
      <c r="G17" s="185"/>
      <c r="H17" s="286"/>
      <c r="I17" s="277"/>
      <c r="J17" s="277"/>
    </row>
    <row r="18" spans="1:10">
      <c r="A18" s="277"/>
      <c r="B18" s="366" t="s">
        <v>8</v>
      </c>
      <c r="C18" s="369"/>
      <c r="D18" s="20">
        <v>14056</v>
      </c>
      <c r="E18" s="118">
        <v>14469</v>
      </c>
      <c r="F18" s="186"/>
      <c r="G18" s="185"/>
      <c r="H18" s="286"/>
      <c r="I18" s="277"/>
      <c r="J18" s="277"/>
    </row>
    <row r="19" spans="1:10">
      <c r="A19" s="277"/>
      <c r="B19" s="186" t="s">
        <v>31</v>
      </c>
      <c r="C19" s="369"/>
      <c r="D19" s="22">
        <v>14921</v>
      </c>
      <c r="E19" s="295">
        <v>15217</v>
      </c>
      <c r="F19" s="186"/>
      <c r="G19" s="185"/>
      <c r="H19" s="286"/>
      <c r="I19" s="277"/>
      <c r="J19" s="277"/>
    </row>
    <row r="20" spans="1:10">
      <c r="A20" s="277"/>
      <c r="B20" s="186" t="s">
        <v>24</v>
      </c>
      <c r="C20" s="369"/>
      <c r="D20" s="22">
        <v>15607</v>
      </c>
      <c r="E20" s="295">
        <v>15638</v>
      </c>
      <c r="F20" s="186"/>
      <c r="G20" s="185"/>
      <c r="H20" s="286"/>
      <c r="I20" s="277"/>
      <c r="J20" s="277"/>
    </row>
    <row r="21" spans="1:10">
      <c r="A21" s="277"/>
      <c r="B21" s="186" t="s">
        <v>19</v>
      </c>
      <c r="C21" s="369"/>
      <c r="D21" s="22">
        <v>16299</v>
      </c>
      <c r="E21" s="295">
        <v>16605</v>
      </c>
      <c r="F21" s="186"/>
      <c r="G21" s="185"/>
      <c r="H21" s="286"/>
      <c r="I21" s="277"/>
      <c r="J21" s="277"/>
    </row>
    <row r="22" spans="1:10">
      <c r="A22" s="277"/>
      <c r="B22" s="186" t="s">
        <v>33</v>
      </c>
      <c r="C22" s="369"/>
      <c r="D22" s="22">
        <v>18126</v>
      </c>
      <c r="E22" s="295">
        <v>18515</v>
      </c>
      <c r="F22" s="186"/>
      <c r="G22" s="185"/>
      <c r="H22" s="286"/>
      <c r="I22" s="277"/>
      <c r="J22" s="277"/>
    </row>
    <row r="23" spans="1:10" ht="27.6">
      <c r="A23" s="277"/>
      <c r="B23" s="186" t="s">
        <v>25</v>
      </c>
      <c r="C23" s="369"/>
      <c r="D23" s="22">
        <v>18182</v>
      </c>
      <c r="E23" s="295">
        <v>18203</v>
      </c>
      <c r="F23" s="186"/>
      <c r="G23" s="185"/>
      <c r="H23" s="286"/>
      <c r="I23" s="277"/>
      <c r="J23" s="277"/>
    </row>
    <row r="24" spans="1:10">
      <c r="A24" s="277"/>
      <c r="B24" s="186" t="s">
        <v>30</v>
      </c>
      <c r="C24" s="369"/>
      <c r="D24" s="22">
        <v>21553</v>
      </c>
      <c r="E24" s="295">
        <v>22189</v>
      </c>
      <c r="F24" s="186"/>
      <c r="G24" s="185"/>
      <c r="H24" s="286"/>
      <c r="I24" s="277"/>
      <c r="J24" s="277"/>
    </row>
    <row r="25" spans="1:10">
      <c r="A25" s="277"/>
      <c r="B25" s="186" t="s">
        <v>32</v>
      </c>
      <c r="C25" s="369"/>
      <c r="D25" s="22">
        <v>24355</v>
      </c>
      <c r="E25" s="295">
        <v>24354</v>
      </c>
      <c r="F25" s="186"/>
      <c r="G25" s="185"/>
      <c r="H25" s="286"/>
      <c r="I25" s="277"/>
      <c r="J25" s="277"/>
    </row>
    <row r="26" spans="1:10" ht="27.6">
      <c r="A26" s="277"/>
      <c r="B26" s="186" t="s">
        <v>9</v>
      </c>
      <c r="C26" s="369"/>
      <c r="D26" s="22">
        <v>238049</v>
      </c>
      <c r="E26" s="295">
        <v>240959</v>
      </c>
      <c r="F26" s="186"/>
      <c r="G26" s="185"/>
      <c r="H26" s="187"/>
      <c r="I26" s="277"/>
      <c r="J26" s="277"/>
    </row>
    <row r="27" spans="1:10" s="207" customFormat="1">
      <c r="A27" s="277"/>
      <c r="B27" s="186"/>
      <c r="C27" s="22"/>
      <c r="D27" s="22"/>
      <c r="E27" s="186"/>
      <c r="F27" s="185"/>
      <c r="G27" s="185"/>
      <c r="H27" s="187"/>
      <c r="I27" s="277"/>
      <c r="J27" s="277"/>
    </row>
    <row r="28" spans="1:10">
      <c r="A28" s="412" t="s">
        <v>591</v>
      </c>
      <c r="B28" s="412"/>
      <c r="C28" s="412"/>
      <c r="D28" s="412"/>
      <c r="E28" s="412"/>
      <c r="F28" s="412"/>
      <c r="G28" s="412"/>
      <c r="H28" s="412"/>
      <c r="I28" s="412"/>
      <c r="J28" s="412"/>
    </row>
    <row r="29" spans="1:10">
      <c r="A29" s="277" t="s">
        <v>592</v>
      </c>
      <c r="B29" s="277"/>
      <c r="C29" s="277"/>
      <c r="D29" s="277"/>
      <c r="E29" s="277"/>
      <c r="F29" s="277"/>
      <c r="G29" s="277"/>
      <c r="H29" s="277"/>
      <c r="I29" s="277"/>
      <c r="J29" s="277"/>
    </row>
    <row r="30" spans="1:10">
      <c r="A30" s="277" t="s">
        <v>593</v>
      </c>
      <c r="B30" s="277"/>
      <c r="C30" s="277"/>
      <c r="D30" s="277"/>
      <c r="E30" s="277"/>
      <c r="F30" s="277"/>
      <c r="G30" s="277"/>
      <c r="H30" s="277"/>
      <c r="I30" s="277"/>
      <c r="J30" s="277"/>
    </row>
    <row r="31" spans="1:10">
      <c r="A31" s="369" t="s">
        <v>594</v>
      </c>
      <c r="B31" s="369"/>
      <c r="C31" s="369"/>
      <c r="D31" s="369"/>
      <c r="E31" s="369"/>
      <c r="F31" s="369"/>
      <c r="G31" s="369"/>
      <c r="H31" s="369"/>
      <c r="I31" s="369"/>
      <c r="J31" s="369"/>
    </row>
    <row r="33" spans="1:10" s="75" customFormat="1">
      <c r="A33" s="178" t="s">
        <v>595</v>
      </c>
      <c r="B33" s="363"/>
      <c r="C33" s="363"/>
      <c r="D33" s="363"/>
      <c r="E33" s="363"/>
      <c r="F33" s="363"/>
      <c r="G33" s="363"/>
      <c r="H33" s="363"/>
      <c r="I33" s="363"/>
      <c r="J33" s="363"/>
    </row>
    <row r="35" spans="1:10">
      <c r="A35" s="277"/>
      <c r="B35" s="277"/>
      <c r="C35" s="411" t="s">
        <v>596</v>
      </c>
      <c r="D35" s="411"/>
      <c r="E35" s="411"/>
      <c r="F35" s="277"/>
      <c r="G35" s="277"/>
      <c r="H35" s="277"/>
      <c r="I35" s="277"/>
      <c r="J35" s="277"/>
    </row>
    <row r="36" spans="1:10">
      <c r="A36" s="277"/>
      <c r="B36" s="53"/>
      <c r="C36" s="369" t="s">
        <v>185</v>
      </c>
      <c r="D36" s="389">
        <v>2017</v>
      </c>
      <c r="E36" s="369" t="s">
        <v>187</v>
      </c>
      <c r="F36" s="232">
        <v>2018</v>
      </c>
      <c r="G36" s="369" t="s">
        <v>186</v>
      </c>
      <c r="H36" s="277" t="s">
        <v>188</v>
      </c>
      <c r="I36" s="277"/>
      <c r="J36" s="277"/>
    </row>
    <row r="37" spans="1:10">
      <c r="A37" s="277"/>
      <c r="B37" s="56" t="s">
        <v>34</v>
      </c>
      <c r="C37" s="369"/>
      <c r="D37" s="229">
        <v>0.13289999999999999</v>
      </c>
      <c r="E37" s="183">
        <v>0.17599999999999999</v>
      </c>
      <c r="F37" s="233">
        <v>0.13689999999999999</v>
      </c>
      <c r="G37" s="369"/>
      <c r="H37" s="144">
        <v>0.17899999999999999</v>
      </c>
      <c r="I37" s="277"/>
      <c r="J37" s="277"/>
    </row>
    <row r="38" spans="1:10">
      <c r="A38" s="277"/>
      <c r="B38" s="56" t="s">
        <v>33</v>
      </c>
      <c r="C38" s="369"/>
      <c r="D38" s="229">
        <v>0.14119999999999999</v>
      </c>
      <c r="E38" s="183">
        <v>0.17599999999999999</v>
      </c>
      <c r="F38" s="233">
        <v>0.14380000000000001</v>
      </c>
      <c r="G38" s="369"/>
      <c r="H38" s="144">
        <v>0.17899999999999999</v>
      </c>
      <c r="I38" s="277"/>
      <c r="J38" s="277"/>
    </row>
    <row r="39" spans="1:10">
      <c r="A39" s="277"/>
      <c r="B39" s="56" t="s">
        <v>31</v>
      </c>
      <c r="C39" s="369"/>
      <c r="D39" s="229">
        <v>0.15079999999999999</v>
      </c>
      <c r="E39" s="183">
        <v>0.17599999999999999</v>
      </c>
      <c r="F39" s="233">
        <v>0.15340000000000001</v>
      </c>
      <c r="G39" s="369"/>
      <c r="H39" s="144">
        <v>0.17899999999999999</v>
      </c>
      <c r="I39" s="277"/>
      <c r="J39" s="277"/>
    </row>
    <row r="40" spans="1:10">
      <c r="A40" s="277"/>
      <c r="B40" s="56" t="s">
        <v>30</v>
      </c>
      <c r="C40" s="369"/>
      <c r="D40" s="229">
        <v>0.1512</v>
      </c>
      <c r="E40" s="183">
        <v>0.17599999999999999</v>
      </c>
      <c r="F40" s="233">
        <v>0.15359999999999999</v>
      </c>
      <c r="G40" s="369"/>
      <c r="H40" s="144">
        <v>0.17899999999999999</v>
      </c>
      <c r="I40" s="277"/>
      <c r="J40" s="277"/>
    </row>
    <row r="41" spans="1:10">
      <c r="A41" s="277"/>
      <c r="B41" s="56" t="s">
        <v>28</v>
      </c>
      <c r="C41" s="369"/>
      <c r="D41" s="229">
        <v>0.1633</v>
      </c>
      <c r="E41" s="183">
        <v>0.17599999999999999</v>
      </c>
      <c r="F41" s="233">
        <v>0.16270000000000001</v>
      </c>
      <c r="G41" s="369"/>
      <c r="H41" s="144">
        <v>0.17899999999999999</v>
      </c>
      <c r="I41" s="277"/>
      <c r="J41" s="277"/>
    </row>
    <row r="42" spans="1:10">
      <c r="A42" s="277"/>
      <c r="B42" s="366" t="s">
        <v>8</v>
      </c>
      <c r="C42" s="369"/>
      <c r="D42" s="229">
        <v>0.15820000000000001</v>
      </c>
      <c r="E42" s="183">
        <v>0.17599999999999999</v>
      </c>
      <c r="F42" s="233">
        <v>0.16309999999999999</v>
      </c>
      <c r="G42" s="369"/>
      <c r="H42" s="144">
        <v>0.17899999999999999</v>
      </c>
      <c r="I42" s="277"/>
      <c r="J42" s="277"/>
    </row>
    <row r="43" spans="1:10">
      <c r="A43" s="277"/>
      <c r="B43" s="56" t="s">
        <v>29</v>
      </c>
      <c r="C43" s="369"/>
      <c r="D43" s="229">
        <v>0.16500000000000001</v>
      </c>
      <c r="E43" s="183">
        <v>0.17599999999999999</v>
      </c>
      <c r="F43" s="233">
        <v>0.16819999999999999</v>
      </c>
      <c r="G43" s="369"/>
      <c r="H43" s="144">
        <v>0.17899999999999999</v>
      </c>
      <c r="I43" s="277"/>
      <c r="J43" s="277"/>
    </row>
    <row r="44" spans="1:10" ht="27.6">
      <c r="A44" s="277"/>
      <c r="B44" s="56" t="s">
        <v>23</v>
      </c>
      <c r="C44" s="369"/>
      <c r="D44" s="229">
        <v>0.1681</v>
      </c>
      <c r="E44" s="183">
        <v>0.17599999999999999</v>
      </c>
      <c r="F44" s="233">
        <v>0.17249999999999999</v>
      </c>
      <c r="G44" s="369"/>
      <c r="H44" s="144">
        <v>0.17899999999999999</v>
      </c>
      <c r="I44" s="277"/>
      <c r="J44" s="277"/>
    </row>
    <row r="45" spans="1:10">
      <c r="A45" s="277"/>
      <c r="B45" s="262" t="s">
        <v>26</v>
      </c>
      <c r="C45" s="230">
        <v>0.17119999999999999</v>
      </c>
      <c r="D45" s="230">
        <v>0.17119999999999999</v>
      </c>
      <c r="E45" s="183">
        <v>0.17599999999999999</v>
      </c>
      <c r="F45" s="234">
        <v>0.17480000000000001</v>
      </c>
      <c r="G45" s="234">
        <v>0.17480000000000001</v>
      </c>
      <c r="H45" s="144">
        <v>0.17899999999999999</v>
      </c>
      <c r="I45" s="277"/>
      <c r="J45" s="277"/>
    </row>
    <row r="46" spans="1:10">
      <c r="A46" s="277"/>
      <c r="B46" s="56" t="s">
        <v>27</v>
      </c>
      <c r="C46" s="369"/>
      <c r="D46" s="229">
        <v>0.1782</v>
      </c>
      <c r="E46" s="183">
        <v>0.17599999999999999</v>
      </c>
      <c r="F46" s="233">
        <v>0.18060000000000001</v>
      </c>
      <c r="G46" s="369"/>
      <c r="H46" s="144">
        <v>0.17899999999999999</v>
      </c>
      <c r="I46" s="277"/>
      <c r="J46" s="277"/>
    </row>
    <row r="47" spans="1:10">
      <c r="A47" s="277"/>
      <c r="B47" s="56" t="s">
        <v>32</v>
      </c>
      <c r="C47" s="369"/>
      <c r="D47" s="229">
        <v>0.17860000000000001</v>
      </c>
      <c r="E47" s="183">
        <v>0.17599999999999999</v>
      </c>
      <c r="F47" s="233">
        <v>0.18090000000000001</v>
      </c>
      <c r="G47" s="369"/>
      <c r="H47" s="144">
        <v>0.17899999999999999</v>
      </c>
      <c r="I47" s="277"/>
      <c r="J47" s="277"/>
    </row>
    <row r="48" spans="1:10">
      <c r="A48" s="277"/>
      <c r="B48" s="56" t="s">
        <v>21</v>
      </c>
      <c r="C48" s="369"/>
      <c r="D48" s="231">
        <v>0.17929999999999999</v>
      </c>
      <c r="E48" s="183">
        <v>0.17599999999999999</v>
      </c>
      <c r="F48" s="235">
        <v>0.1837</v>
      </c>
      <c r="G48" s="369"/>
      <c r="H48" s="144">
        <v>0.17899999999999999</v>
      </c>
      <c r="I48" s="277"/>
      <c r="J48" s="277"/>
    </row>
    <row r="49" spans="1:10" ht="27.6">
      <c r="A49" s="277"/>
      <c r="B49" s="56" t="s">
        <v>25</v>
      </c>
      <c r="C49" s="369"/>
      <c r="D49" s="229">
        <v>0.18490000000000001</v>
      </c>
      <c r="E49" s="183">
        <v>0.17599999999999999</v>
      </c>
      <c r="F49" s="233">
        <v>0.18709999999999999</v>
      </c>
      <c r="G49" s="369"/>
      <c r="H49" s="144">
        <v>0.17899999999999999</v>
      </c>
      <c r="I49" s="277"/>
      <c r="J49" s="277"/>
    </row>
    <row r="50" spans="1:10" ht="27.6">
      <c r="A50" s="277"/>
      <c r="B50" s="56" t="s">
        <v>20</v>
      </c>
      <c r="C50" s="369"/>
      <c r="D50" s="229">
        <v>0.1862</v>
      </c>
      <c r="E50" s="183">
        <v>0.17599999999999999</v>
      </c>
      <c r="F50" s="233">
        <v>0.18779999999999999</v>
      </c>
      <c r="G50" s="369"/>
      <c r="H50" s="144">
        <v>0.17899999999999999</v>
      </c>
      <c r="I50" s="277"/>
      <c r="J50" s="277"/>
    </row>
    <row r="51" spans="1:10">
      <c r="A51" s="277"/>
      <c r="B51" s="56" t="s">
        <v>16</v>
      </c>
      <c r="C51" s="369"/>
      <c r="D51" s="229">
        <v>0.18609999999999999</v>
      </c>
      <c r="E51" s="183">
        <v>0.17599999999999999</v>
      </c>
      <c r="F51" s="233">
        <v>0.19170000000000001</v>
      </c>
      <c r="G51" s="369"/>
      <c r="H51" s="144">
        <v>0.17899999999999999</v>
      </c>
      <c r="I51" s="277"/>
      <c r="J51" s="277"/>
    </row>
    <row r="52" spans="1:10">
      <c r="A52" s="277"/>
      <c r="B52" s="56" t="s">
        <v>24</v>
      </c>
      <c r="C52" s="369"/>
      <c r="D52" s="229">
        <v>0.187</v>
      </c>
      <c r="E52" s="183">
        <v>0.17599999999999999</v>
      </c>
      <c r="F52" s="233">
        <v>0.1918</v>
      </c>
      <c r="G52" s="369"/>
      <c r="H52" s="144">
        <v>0.17899999999999999</v>
      </c>
      <c r="I52" s="277"/>
      <c r="J52" s="277"/>
    </row>
    <row r="53" spans="1:10" ht="27.6">
      <c r="A53" s="277"/>
      <c r="B53" s="56" t="s">
        <v>22</v>
      </c>
      <c r="C53" s="369"/>
      <c r="D53" s="229">
        <v>0.18990000000000001</v>
      </c>
      <c r="E53" s="183">
        <v>0.17599999999999999</v>
      </c>
      <c r="F53" s="233">
        <v>0.1925</v>
      </c>
      <c r="G53" s="369"/>
      <c r="H53" s="144">
        <v>0.17899999999999999</v>
      </c>
      <c r="I53" s="277"/>
      <c r="J53" s="277"/>
    </row>
    <row r="54" spans="1:10" ht="27.6">
      <c r="A54" s="277"/>
      <c r="B54" s="56" t="s">
        <v>17</v>
      </c>
      <c r="C54" s="369"/>
      <c r="D54" s="229">
        <v>0.188</v>
      </c>
      <c r="E54" s="183">
        <v>0.17599999999999999</v>
      </c>
      <c r="F54" s="233">
        <v>0.19320000000000001</v>
      </c>
      <c r="G54" s="369"/>
      <c r="H54" s="144">
        <v>0.17899999999999999</v>
      </c>
      <c r="I54" s="277"/>
      <c r="J54" s="277"/>
    </row>
    <row r="55" spans="1:10">
      <c r="A55" s="277"/>
      <c r="B55" s="56" t="s">
        <v>15</v>
      </c>
      <c r="C55" s="369"/>
      <c r="D55" s="229">
        <v>0.1971</v>
      </c>
      <c r="E55" s="183">
        <v>0.17599999999999999</v>
      </c>
      <c r="F55" s="233">
        <v>0.19489999999999999</v>
      </c>
      <c r="G55" s="369"/>
      <c r="H55" s="144">
        <v>0.17899999999999999</v>
      </c>
      <c r="I55" s="277"/>
      <c r="J55" s="277"/>
    </row>
    <row r="56" spans="1:10">
      <c r="A56" s="277"/>
      <c r="B56" s="56" t="s">
        <v>18</v>
      </c>
      <c r="C56" s="369"/>
      <c r="D56" s="229">
        <v>0.21029999999999999</v>
      </c>
      <c r="E56" s="183">
        <v>0.17599999999999999</v>
      </c>
      <c r="F56" s="233">
        <v>0.215</v>
      </c>
      <c r="G56" s="369"/>
      <c r="H56" s="144">
        <v>0.17899999999999999</v>
      </c>
      <c r="I56" s="277"/>
      <c r="J56" s="277"/>
    </row>
    <row r="57" spans="1:10">
      <c r="A57" s="277"/>
      <c r="B57" s="56" t="s">
        <v>19</v>
      </c>
      <c r="C57" s="369"/>
      <c r="D57" s="229">
        <v>0.2339</v>
      </c>
      <c r="E57" s="183">
        <v>0.17599999999999999</v>
      </c>
      <c r="F57" s="233">
        <v>0.2387</v>
      </c>
      <c r="G57" s="369"/>
      <c r="H57" s="144">
        <v>0.17899999999999999</v>
      </c>
      <c r="I57" s="277"/>
      <c r="J57" s="277"/>
    </row>
    <row r="58" spans="1:10" ht="27.6">
      <c r="A58" s="277"/>
      <c r="B58" s="268" t="s">
        <v>9</v>
      </c>
      <c r="C58" s="369"/>
      <c r="D58" s="269">
        <v>0.17630000000000001</v>
      </c>
      <c r="E58" s="369"/>
      <c r="F58" s="270">
        <v>0.1794</v>
      </c>
      <c r="G58" s="145"/>
      <c r="H58" s="277"/>
      <c r="I58" s="277"/>
      <c r="J58" s="277"/>
    </row>
    <row r="59" spans="1:10" s="207" customFormat="1">
      <c r="A59" s="277"/>
      <c r="B59" s="268"/>
      <c r="C59" s="269"/>
      <c r="D59" s="270"/>
      <c r="E59" s="369"/>
      <c r="F59" s="145"/>
      <c r="G59" s="277"/>
      <c r="H59" s="277"/>
      <c r="I59" s="277"/>
      <c r="J59" s="277"/>
    </row>
    <row r="60" spans="1:10">
      <c r="A60" s="412" t="s">
        <v>181</v>
      </c>
      <c r="B60" s="412"/>
      <c r="C60" s="412"/>
      <c r="D60" s="412"/>
      <c r="E60" s="412"/>
      <c r="F60" s="412"/>
      <c r="G60" s="412"/>
      <c r="H60" s="412"/>
      <c r="I60" s="412"/>
      <c r="J60" s="412"/>
    </row>
    <row r="61" spans="1:10">
      <c r="A61" s="277" t="s">
        <v>592</v>
      </c>
      <c r="B61" s="277"/>
      <c r="C61" s="277"/>
      <c r="D61" s="277"/>
      <c r="E61" s="277"/>
      <c r="F61" s="277"/>
      <c r="G61" s="277"/>
      <c r="H61" s="277"/>
      <c r="I61" s="277"/>
      <c r="J61" s="277"/>
    </row>
    <row r="62" spans="1:10">
      <c r="A62" s="277" t="s">
        <v>593</v>
      </c>
      <c r="B62" s="277"/>
      <c r="C62" s="277"/>
      <c r="D62" s="277"/>
      <c r="E62" s="277"/>
      <c r="F62" s="277"/>
      <c r="G62" s="277"/>
      <c r="H62" s="277"/>
      <c r="I62" s="277"/>
      <c r="J62" s="277"/>
    </row>
    <row r="63" spans="1:10">
      <c r="A63" s="369" t="s">
        <v>182</v>
      </c>
      <c r="B63" s="369"/>
      <c r="C63" s="369"/>
      <c r="D63" s="369"/>
      <c r="E63" s="369"/>
      <c r="F63" s="369"/>
      <c r="G63" s="369"/>
      <c r="H63" s="369"/>
      <c r="I63" s="369"/>
      <c r="J63" s="369"/>
    </row>
    <row r="65" spans="1:4" s="75" customFormat="1">
      <c r="A65" s="178" t="s">
        <v>597</v>
      </c>
      <c r="B65" s="363"/>
      <c r="C65" s="363"/>
      <c r="D65" s="363"/>
    </row>
    <row r="67" spans="1:4">
      <c r="A67" s="369"/>
      <c r="B67" s="369"/>
      <c r="C67" s="369" t="s">
        <v>590</v>
      </c>
      <c r="D67" s="369"/>
    </row>
    <row r="68" spans="1:4">
      <c r="A68" s="369"/>
      <c r="B68" s="369"/>
      <c r="C68" s="369" t="s">
        <v>92</v>
      </c>
      <c r="D68" s="369" t="s">
        <v>14</v>
      </c>
    </row>
    <row r="69" spans="1:4">
      <c r="A69" s="369"/>
      <c r="B69" s="369" t="s">
        <v>16</v>
      </c>
      <c r="C69" s="369">
        <v>69</v>
      </c>
      <c r="D69" s="369"/>
    </row>
    <row r="70" spans="1:4">
      <c r="A70" s="369"/>
      <c r="B70" s="369" t="s">
        <v>21</v>
      </c>
      <c r="C70" s="369">
        <v>101</v>
      </c>
      <c r="D70" s="369"/>
    </row>
    <row r="71" spans="1:4">
      <c r="A71" s="369"/>
      <c r="B71" s="369" t="s">
        <v>15</v>
      </c>
      <c r="C71" s="369">
        <v>110</v>
      </c>
      <c r="D71" s="238"/>
    </row>
    <row r="72" spans="1:4">
      <c r="A72" s="369"/>
      <c r="B72" s="369" t="s">
        <v>20</v>
      </c>
      <c r="C72" s="369">
        <v>116</v>
      </c>
      <c r="D72" s="369"/>
    </row>
    <row r="73" spans="1:4">
      <c r="A73" s="369"/>
      <c r="B73" s="369" t="s">
        <v>18</v>
      </c>
      <c r="C73" s="369">
        <v>182</v>
      </c>
      <c r="D73" s="369"/>
    </row>
    <row r="74" spans="1:4">
      <c r="A74" s="369"/>
      <c r="B74" s="369" t="s">
        <v>23</v>
      </c>
      <c r="C74" s="369">
        <v>207</v>
      </c>
      <c r="D74" s="369"/>
    </row>
    <row r="75" spans="1:4">
      <c r="A75" s="369"/>
      <c r="B75" s="293" t="s">
        <v>26</v>
      </c>
      <c r="C75" s="369"/>
      <c r="D75" s="293">
        <v>340</v>
      </c>
    </row>
    <row r="76" spans="1:4">
      <c r="A76" s="369"/>
      <c r="B76" s="369" t="s">
        <v>17</v>
      </c>
      <c r="C76" s="369">
        <v>365</v>
      </c>
      <c r="D76" s="369"/>
    </row>
    <row r="77" spans="1:4">
      <c r="A77" s="369"/>
      <c r="B77" s="369" t="s">
        <v>29</v>
      </c>
      <c r="C77" s="369">
        <v>382</v>
      </c>
      <c r="D77" s="369"/>
    </row>
    <row r="78" spans="1:4">
      <c r="A78" s="369"/>
      <c r="B78" s="369" t="s">
        <v>28</v>
      </c>
      <c r="C78" s="369">
        <v>461</v>
      </c>
      <c r="D78" s="369"/>
    </row>
    <row r="79" spans="1:4">
      <c r="A79" s="369"/>
      <c r="B79" s="369" t="s">
        <v>22</v>
      </c>
      <c r="C79" s="369">
        <v>504</v>
      </c>
      <c r="D79" s="238"/>
    </row>
    <row r="80" spans="1:4">
      <c r="A80" s="369"/>
      <c r="B80" s="369" t="s">
        <v>27</v>
      </c>
      <c r="C80" s="369">
        <v>644</v>
      </c>
      <c r="D80" s="369"/>
    </row>
    <row r="81" spans="1:4">
      <c r="A81" s="369"/>
      <c r="B81" s="369" t="s">
        <v>24</v>
      </c>
      <c r="C81" s="369">
        <v>650</v>
      </c>
      <c r="D81" s="238"/>
    </row>
    <row r="82" spans="1:4">
      <c r="A82" s="369"/>
      <c r="B82" s="369" t="s">
        <v>31</v>
      </c>
      <c r="C82" s="369">
        <v>856</v>
      </c>
      <c r="D82" s="369"/>
    </row>
    <row r="83" spans="1:4">
      <c r="A83" s="369"/>
      <c r="B83" s="369" t="s">
        <v>25</v>
      </c>
      <c r="C83" s="369">
        <v>907</v>
      </c>
      <c r="D83" s="369"/>
    </row>
    <row r="84" spans="1:4">
      <c r="A84" s="369"/>
      <c r="B84" s="369" t="s">
        <v>34</v>
      </c>
      <c r="C84" s="369">
        <v>1053</v>
      </c>
      <c r="D84" s="369"/>
    </row>
    <row r="85" spans="1:4">
      <c r="A85" s="369"/>
      <c r="B85" s="370" t="s">
        <v>8</v>
      </c>
      <c r="C85" s="370">
        <v>1103</v>
      </c>
      <c r="D85" s="369"/>
    </row>
    <row r="86" spans="1:4">
      <c r="A86" s="369"/>
      <c r="B86" s="369" t="s">
        <v>33</v>
      </c>
      <c r="C86" s="369">
        <v>1269</v>
      </c>
      <c r="D86" s="369"/>
    </row>
    <row r="87" spans="1:4">
      <c r="A87" s="369"/>
      <c r="B87" s="369" t="s">
        <v>32</v>
      </c>
      <c r="C87" s="369">
        <v>1338</v>
      </c>
      <c r="D87" s="238"/>
    </row>
    <row r="88" spans="1:4">
      <c r="A88" s="369"/>
      <c r="B88" s="369" t="s">
        <v>19</v>
      </c>
      <c r="C88" s="369">
        <v>1493</v>
      </c>
      <c r="D88" s="369"/>
    </row>
    <row r="89" spans="1:4">
      <c r="A89" s="369"/>
      <c r="B89" s="369" t="s">
        <v>30</v>
      </c>
      <c r="C89" s="369">
        <v>1494</v>
      </c>
      <c r="D89" s="369"/>
    </row>
    <row r="90" spans="1:4">
      <c r="A90" s="369"/>
      <c r="B90" s="369" t="s">
        <v>9</v>
      </c>
      <c r="C90" s="369">
        <v>13644</v>
      </c>
      <c r="D90" s="369"/>
    </row>
    <row r="92" spans="1:4">
      <c r="A92" s="369" t="s">
        <v>189</v>
      </c>
      <c r="B92" s="369"/>
      <c r="C92" s="369"/>
      <c r="D92" s="369"/>
    </row>
    <row r="93" spans="1:4">
      <c r="A93" s="369" t="s">
        <v>598</v>
      </c>
      <c r="B93" s="369"/>
      <c r="C93" s="369"/>
      <c r="D93" s="369"/>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abSelected="1" workbookViewId="0">
      <selection activeCell="A2" sqref="A2"/>
    </sheetView>
  </sheetViews>
  <sheetFormatPr defaultRowHeight="14.4"/>
  <cols>
    <col min="2" max="5" width="9.109375" style="4"/>
  </cols>
  <sheetData>
    <row r="1" spans="1:6" s="180" customFormat="1">
      <c r="A1" s="181" t="s">
        <v>206</v>
      </c>
      <c r="B1" s="363"/>
      <c r="C1" s="363"/>
      <c r="D1" s="363"/>
      <c r="E1" s="363"/>
    </row>
    <row r="2" spans="1:6" ht="28.8">
      <c r="A2" s="369"/>
      <c r="B2" s="115" t="s">
        <v>207</v>
      </c>
      <c r="C2" s="115" t="s">
        <v>208</v>
      </c>
      <c r="D2" s="115" t="s">
        <v>209</v>
      </c>
      <c r="E2" s="115" t="s">
        <v>210</v>
      </c>
      <c r="F2" s="384" t="s">
        <v>211</v>
      </c>
    </row>
    <row r="3" spans="1:6">
      <c r="A3" s="369" t="s">
        <v>20</v>
      </c>
      <c r="B3" s="362">
        <v>21</v>
      </c>
      <c r="C3" s="362">
        <v>22</v>
      </c>
      <c r="D3" s="362">
        <v>20.875</v>
      </c>
      <c r="E3" s="362">
        <v>0.25</v>
      </c>
      <c r="F3" s="369">
        <v>2.1</v>
      </c>
    </row>
    <row r="4" spans="1:6">
      <c r="A4" s="369" t="s">
        <v>27</v>
      </c>
      <c r="B4" s="362">
        <v>20</v>
      </c>
      <c r="C4" s="362">
        <v>22</v>
      </c>
      <c r="D4" s="362">
        <v>19.875</v>
      </c>
      <c r="E4" s="362">
        <v>0.25</v>
      </c>
      <c r="F4" s="369"/>
    </row>
    <row r="5" spans="1:6">
      <c r="A5" s="369" t="s">
        <v>29</v>
      </c>
      <c r="B5" s="362">
        <v>19</v>
      </c>
      <c r="C5" s="362">
        <v>22</v>
      </c>
      <c r="D5" s="362">
        <v>18.875</v>
      </c>
      <c r="E5" s="362">
        <v>0.25</v>
      </c>
      <c r="F5" s="369"/>
    </row>
    <row r="6" spans="1:6">
      <c r="A6" s="369" t="s">
        <v>18</v>
      </c>
      <c r="B6" s="362">
        <v>18</v>
      </c>
      <c r="C6" s="362">
        <v>22</v>
      </c>
      <c r="D6" s="362">
        <v>17.875</v>
      </c>
      <c r="E6" s="362">
        <v>0.25</v>
      </c>
      <c r="F6" s="369"/>
    </row>
    <row r="7" spans="1:6">
      <c r="A7" s="369" t="s">
        <v>22</v>
      </c>
      <c r="B7" s="362">
        <v>17</v>
      </c>
      <c r="C7" s="362">
        <v>22</v>
      </c>
      <c r="D7" s="362">
        <v>16.875</v>
      </c>
      <c r="E7" s="362">
        <v>0.25</v>
      </c>
      <c r="F7" s="369"/>
    </row>
    <row r="8" spans="1:6">
      <c r="A8" s="369" t="s">
        <v>32</v>
      </c>
      <c r="B8" s="362">
        <v>16</v>
      </c>
      <c r="C8" s="362">
        <v>22</v>
      </c>
      <c r="D8" s="362">
        <v>15.875</v>
      </c>
      <c r="E8" s="362">
        <v>0.25</v>
      </c>
      <c r="F8" s="369"/>
    </row>
    <row r="9" spans="1:6">
      <c r="A9" s="369" t="s">
        <v>25</v>
      </c>
      <c r="B9" s="362">
        <v>15</v>
      </c>
      <c r="C9" s="362">
        <v>22</v>
      </c>
      <c r="D9" s="362">
        <v>14.875</v>
      </c>
      <c r="E9" s="362">
        <v>0.25</v>
      </c>
      <c r="F9" s="369"/>
    </row>
    <row r="10" spans="1:6">
      <c r="A10" s="369" t="s">
        <v>33</v>
      </c>
      <c r="B10" s="362">
        <v>14</v>
      </c>
      <c r="C10" s="362">
        <v>22</v>
      </c>
      <c r="D10" s="362">
        <v>13.875</v>
      </c>
      <c r="E10" s="362">
        <v>0.25</v>
      </c>
      <c r="F10" s="369"/>
    </row>
    <row r="11" spans="1:6">
      <c r="A11" s="369" t="s">
        <v>17</v>
      </c>
      <c r="B11" s="362">
        <v>13</v>
      </c>
      <c r="C11" s="362">
        <v>22</v>
      </c>
      <c r="D11" s="362">
        <v>12.875</v>
      </c>
      <c r="E11" s="362">
        <v>0.25</v>
      </c>
      <c r="F11" s="369"/>
    </row>
    <row r="12" spans="1:6">
      <c r="A12" s="369" t="s">
        <v>21</v>
      </c>
      <c r="B12" s="362">
        <v>12</v>
      </c>
      <c r="C12" s="362">
        <v>22</v>
      </c>
      <c r="D12" s="362">
        <v>11.875</v>
      </c>
      <c r="E12" s="362">
        <v>0.25</v>
      </c>
      <c r="F12" s="369"/>
    </row>
    <row r="13" spans="1:6">
      <c r="A13" s="369" t="s">
        <v>31</v>
      </c>
      <c r="B13" s="362">
        <v>11</v>
      </c>
      <c r="C13" s="362">
        <v>22</v>
      </c>
      <c r="D13" s="362">
        <v>10.875</v>
      </c>
      <c r="E13" s="362">
        <v>0.25</v>
      </c>
      <c r="F13" s="369"/>
    </row>
    <row r="14" spans="1:6">
      <c r="A14" s="369" t="s">
        <v>28</v>
      </c>
      <c r="B14" s="362">
        <v>10</v>
      </c>
      <c r="C14" s="362">
        <v>22</v>
      </c>
      <c r="D14" s="362">
        <v>9.875</v>
      </c>
      <c r="E14" s="362">
        <v>0.25</v>
      </c>
      <c r="F14" s="369"/>
    </row>
    <row r="15" spans="1:6">
      <c r="A15" s="369" t="s">
        <v>19</v>
      </c>
      <c r="B15" s="362">
        <v>9</v>
      </c>
      <c r="C15" s="362">
        <v>22</v>
      </c>
      <c r="D15" s="362">
        <v>8.875</v>
      </c>
      <c r="E15" s="362">
        <v>0.25</v>
      </c>
      <c r="F15" s="369"/>
    </row>
    <row r="16" spans="1:6">
      <c r="A16" s="369" t="s">
        <v>15</v>
      </c>
      <c r="B16" s="362">
        <v>8</v>
      </c>
      <c r="C16" s="362">
        <v>22</v>
      </c>
      <c r="D16" s="362">
        <v>7.875</v>
      </c>
      <c r="E16" s="362">
        <v>0.25</v>
      </c>
      <c r="F16" s="369"/>
    </row>
    <row r="17" spans="1:6">
      <c r="A17" s="369" t="s">
        <v>24</v>
      </c>
      <c r="B17" s="362">
        <v>7</v>
      </c>
      <c r="C17" s="362">
        <v>22</v>
      </c>
      <c r="D17" s="362">
        <v>6.875</v>
      </c>
      <c r="E17" s="362">
        <v>0.25</v>
      </c>
      <c r="F17" s="369"/>
    </row>
    <row r="18" spans="1:6">
      <c r="A18" s="369" t="s">
        <v>30</v>
      </c>
      <c r="B18" s="362">
        <v>6</v>
      </c>
      <c r="C18" s="362">
        <v>22</v>
      </c>
      <c r="D18" s="362">
        <v>5.875</v>
      </c>
      <c r="E18" s="362">
        <v>0.25</v>
      </c>
      <c r="F18" s="369"/>
    </row>
    <row r="19" spans="1:6">
      <c r="A19" s="369" t="s">
        <v>16</v>
      </c>
      <c r="B19" s="362">
        <v>5</v>
      </c>
      <c r="C19" s="362">
        <v>22</v>
      </c>
      <c r="D19" s="362">
        <v>4.875</v>
      </c>
      <c r="E19" s="362">
        <v>0.25</v>
      </c>
      <c r="F19" s="369"/>
    </row>
    <row r="20" spans="1:6">
      <c r="A20" s="369" t="s">
        <v>26</v>
      </c>
      <c r="B20" s="362">
        <v>4</v>
      </c>
      <c r="C20" s="362">
        <v>22</v>
      </c>
      <c r="D20" s="362">
        <v>3.875</v>
      </c>
      <c r="E20" s="362">
        <v>0.25</v>
      </c>
      <c r="F20" s="369"/>
    </row>
    <row r="21" spans="1:6">
      <c r="A21" s="369" t="s">
        <v>34</v>
      </c>
      <c r="B21" s="362">
        <v>3</v>
      </c>
      <c r="C21" s="362">
        <v>22</v>
      </c>
      <c r="D21" s="362">
        <v>2.875</v>
      </c>
      <c r="E21" s="362">
        <v>0.25</v>
      </c>
      <c r="F21" s="369"/>
    </row>
    <row r="22" spans="1:6">
      <c r="A22" s="369" t="s">
        <v>8</v>
      </c>
      <c r="B22" s="362">
        <v>2</v>
      </c>
      <c r="C22" s="362">
        <v>22</v>
      </c>
      <c r="D22" s="362">
        <v>1.875</v>
      </c>
      <c r="E22" s="362">
        <v>0.25</v>
      </c>
      <c r="F22" s="369"/>
    </row>
    <row r="23" spans="1:6">
      <c r="A23" s="369" t="s">
        <v>23</v>
      </c>
      <c r="B23" s="362">
        <v>1</v>
      </c>
      <c r="C23" s="362">
        <v>22</v>
      </c>
      <c r="D23" s="362">
        <v>0.875</v>
      </c>
      <c r="E23" s="362">
        <v>0.25</v>
      </c>
      <c r="F23" s="369"/>
    </row>
    <row r="25" spans="1:6">
      <c r="A25" s="369" t="s">
        <v>20</v>
      </c>
      <c r="B25" s="362">
        <v>21</v>
      </c>
      <c r="C25" s="362">
        <v>22</v>
      </c>
      <c r="D25" s="362">
        <v>20.875</v>
      </c>
      <c r="E25" s="362">
        <v>0.25</v>
      </c>
      <c r="F25" s="369">
        <v>4.0999999999999996</v>
      </c>
    </row>
    <row r="26" spans="1:6">
      <c r="A26" s="369" t="s">
        <v>27</v>
      </c>
      <c r="B26" s="362">
        <v>20</v>
      </c>
      <c r="C26" s="362">
        <v>22</v>
      </c>
      <c r="D26" s="362">
        <v>19.875</v>
      </c>
      <c r="E26" s="362">
        <v>0.25</v>
      </c>
      <c r="F26" s="369"/>
    </row>
    <row r="27" spans="1:6">
      <c r="A27" s="369" t="s">
        <v>29</v>
      </c>
      <c r="B27" s="362">
        <v>19</v>
      </c>
      <c r="C27" s="362">
        <v>22</v>
      </c>
      <c r="D27" s="362">
        <v>18.875</v>
      </c>
      <c r="E27" s="362">
        <v>0.25</v>
      </c>
      <c r="F27" s="369"/>
    </row>
    <row r="28" spans="1:6">
      <c r="A28" s="369" t="s">
        <v>25</v>
      </c>
      <c r="B28" s="362">
        <v>18</v>
      </c>
      <c r="C28" s="362">
        <v>22</v>
      </c>
      <c r="D28" s="362">
        <v>17.875</v>
      </c>
      <c r="E28" s="362">
        <v>0.25</v>
      </c>
      <c r="F28" s="369"/>
    </row>
    <row r="29" spans="1:6">
      <c r="A29" s="369" t="s">
        <v>32</v>
      </c>
      <c r="B29" s="362">
        <v>17</v>
      </c>
      <c r="C29" s="362">
        <v>22</v>
      </c>
      <c r="D29" s="362">
        <v>16.875</v>
      </c>
      <c r="E29" s="362">
        <v>0.25</v>
      </c>
      <c r="F29" s="369"/>
    </row>
    <row r="30" spans="1:6">
      <c r="A30" s="369" t="s">
        <v>18</v>
      </c>
      <c r="B30" s="362">
        <v>16</v>
      </c>
      <c r="C30" s="362">
        <v>22</v>
      </c>
      <c r="D30" s="362">
        <v>15.875</v>
      </c>
      <c r="E30" s="362">
        <v>0.25</v>
      </c>
      <c r="F30" s="369"/>
    </row>
    <row r="31" spans="1:6">
      <c r="A31" s="369" t="s">
        <v>33</v>
      </c>
      <c r="B31" s="362">
        <v>15</v>
      </c>
      <c r="C31" s="362">
        <v>22</v>
      </c>
      <c r="D31" s="362">
        <v>14.875</v>
      </c>
      <c r="E31" s="362">
        <v>0.25</v>
      </c>
      <c r="F31" s="369"/>
    </row>
    <row r="32" spans="1:6">
      <c r="A32" s="369" t="s">
        <v>22</v>
      </c>
      <c r="B32" s="362">
        <v>14</v>
      </c>
      <c r="C32" s="362">
        <v>22</v>
      </c>
      <c r="D32" s="362">
        <v>13.875</v>
      </c>
      <c r="E32" s="362">
        <v>0.25</v>
      </c>
      <c r="F32" s="369"/>
    </row>
    <row r="33" spans="1:6">
      <c r="A33" s="369" t="s">
        <v>17</v>
      </c>
      <c r="B33" s="362">
        <v>13</v>
      </c>
      <c r="C33" s="362">
        <v>22</v>
      </c>
      <c r="D33" s="362">
        <v>12.875</v>
      </c>
      <c r="E33" s="362">
        <v>0.25</v>
      </c>
      <c r="F33" s="369"/>
    </row>
    <row r="34" spans="1:6">
      <c r="A34" s="369" t="s">
        <v>28</v>
      </c>
      <c r="B34" s="362">
        <v>12</v>
      </c>
      <c r="C34" s="362">
        <v>22</v>
      </c>
      <c r="D34" s="362">
        <v>11.875</v>
      </c>
      <c r="E34" s="362">
        <v>0.25</v>
      </c>
      <c r="F34" s="369"/>
    </row>
    <row r="35" spans="1:6">
      <c r="A35" s="369" t="s">
        <v>21</v>
      </c>
      <c r="B35" s="362">
        <v>11</v>
      </c>
      <c r="C35" s="362">
        <v>22</v>
      </c>
      <c r="D35" s="362">
        <v>10.875</v>
      </c>
      <c r="E35" s="362">
        <v>0.25</v>
      </c>
      <c r="F35" s="369"/>
    </row>
    <row r="36" spans="1:6">
      <c r="A36" s="369" t="s">
        <v>31</v>
      </c>
      <c r="B36" s="362">
        <v>10</v>
      </c>
      <c r="C36" s="362">
        <v>22</v>
      </c>
      <c r="D36" s="362">
        <v>9.875</v>
      </c>
      <c r="E36" s="362">
        <v>0.25</v>
      </c>
      <c r="F36" s="369"/>
    </row>
    <row r="37" spans="1:6">
      <c r="A37" s="369" t="s">
        <v>19</v>
      </c>
      <c r="B37" s="362">
        <v>9</v>
      </c>
      <c r="C37" s="362">
        <v>22</v>
      </c>
      <c r="D37" s="362">
        <v>8.875</v>
      </c>
      <c r="E37" s="362">
        <v>0.25</v>
      </c>
      <c r="F37" s="369"/>
    </row>
    <row r="38" spans="1:6">
      <c r="A38" s="369" t="s">
        <v>24</v>
      </c>
      <c r="B38" s="362">
        <v>8</v>
      </c>
      <c r="C38" s="362">
        <v>22</v>
      </c>
      <c r="D38" s="362">
        <v>7.875</v>
      </c>
      <c r="E38" s="362">
        <v>0.25</v>
      </c>
      <c r="F38" s="369"/>
    </row>
    <row r="39" spans="1:6">
      <c r="A39" s="369" t="s">
        <v>16</v>
      </c>
      <c r="B39" s="362">
        <v>7</v>
      </c>
      <c r="C39" s="362">
        <v>22</v>
      </c>
      <c r="D39" s="362">
        <v>6.875</v>
      </c>
      <c r="E39" s="362">
        <v>0.25</v>
      </c>
      <c r="F39" s="369"/>
    </row>
    <row r="40" spans="1:6">
      <c r="A40" s="369" t="s">
        <v>8</v>
      </c>
      <c r="B40" s="362">
        <v>6</v>
      </c>
      <c r="C40" s="362">
        <v>22</v>
      </c>
      <c r="D40" s="362">
        <v>5.875</v>
      </c>
      <c r="E40" s="362">
        <v>0.25</v>
      </c>
      <c r="F40" s="369"/>
    </row>
    <row r="41" spans="1:6">
      <c r="A41" s="369" t="s">
        <v>34</v>
      </c>
      <c r="B41" s="362">
        <v>5</v>
      </c>
      <c r="C41" s="362">
        <v>22</v>
      </c>
      <c r="D41" s="362">
        <v>4.875</v>
      </c>
      <c r="E41" s="362">
        <v>0.25</v>
      </c>
      <c r="F41" s="369"/>
    </row>
    <row r="42" spans="1:6">
      <c r="A42" s="369" t="s">
        <v>15</v>
      </c>
      <c r="B42" s="362">
        <v>4</v>
      </c>
      <c r="C42" s="362">
        <v>22</v>
      </c>
      <c r="D42" s="362">
        <v>3.875</v>
      </c>
      <c r="E42" s="362">
        <v>0.25</v>
      </c>
      <c r="F42" s="369"/>
    </row>
    <row r="43" spans="1:6">
      <c r="A43" s="369" t="s">
        <v>26</v>
      </c>
      <c r="B43" s="362">
        <v>3</v>
      </c>
      <c r="C43" s="362">
        <v>22</v>
      </c>
      <c r="D43" s="362">
        <v>2.875</v>
      </c>
      <c r="E43" s="362">
        <v>0.25</v>
      </c>
      <c r="F43" s="369"/>
    </row>
    <row r="44" spans="1:6">
      <c r="A44" s="369" t="s">
        <v>30</v>
      </c>
      <c r="B44" s="362">
        <v>2</v>
      </c>
      <c r="C44" s="362">
        <v>22</v>
      </c>
      <c r="D44" s="362">
        <v>1.875</v>
      </c>
      <c r="E44" s="362">
        <v>0.25</v>
      </c>
      <c r="F44" s="369"/>
    </row>
    <row r="45" spans="1:6">
      <c r="A45" s="369" t="s">
        <v>23</v>
      </c>
      <c r="B45" s="362">
        <v>1</v>
      </c>
      <c r="C45" s="362">
        <v>22</v>
      </c>
      <c r="D45" s="362">
        <v>0.875</v>
      </c>
      <c r="E45" s="362">
        <v>0.25</v>
      </c>
      <c r="F45" s="369"/>
    </row>
    <row r="47" spans="1:6">
      <c r="A47" s="369" t="s">
        <v>20</v>
      </c>
      <c r="B47" s="362">
        <v>21</v>
      </c>
      <c r="C47" s="362">
        <v>22</v>
      </c>
      <c r="D47" s="362">
        <v>20.875</v>
      </c>
      <c r="E47" s="362">
        <v>0.25</v>
      </c>
      <c r="F47" s="369">
        <v>5.0999999999999996</v>
      </c>
    </row>
    <row r="48" spans="1:6">
      <c r="A48" s="369" t="s">
        <v>22</v>
      </c>
      <c r="B48" s="362">
        <v>20</v>
      </c>
      <c r="C48" s="362">
        <v>22</v>
      </c>
      <c r="D48" s="362">
        <v>19.875</v>
      </c>
      <c r="E48" s="362">
        <v>0.25</v>
      </c>
      <c r="F48" s="369"/>
    </row>
    <row r="49" spans="1:5">
      <c r="A49" s="369" t="s">
        <v>27</v>
      </c>
      <c r="B49" s="362">
        <v>19</v>
      </c>
      <c r="C49" s="362">
        <v>22</v>
      </c>
      <c r="D49" s="362">
        <v>18.875</v>
      </c>
      <c r="E49" s="362">
        <v>0.25</v>
      </c>
    </row>
    <row r="50" spans="1:5">
      <c r="A50" s="369" t="s">
        <v>18</v>
      </c>
      <c r="B50" s="362">
        <v>18</v>
      </c>
      <c r="C50" s="362">
        <v>22</v>
      </c>
      <c r="D50" s="362">
        <v>17.875</v>
      </c>
      <c r="E50" s="362">
        <v>0.25</v>
      </c>
    </row>
    <row r="51" spans="1:5">
      <c r="A51" s="369" t="s">
        <v>17</v>
      </c>
      <c r="B51" s="362">
        <v>17</v>
      </c>
      <c r="C51" s="362">
        <v>22</v>
      </c>
      <c r="D51" s="362">
        <v>16.875</v>
      </c>
      <c r="E51" s="362">
        <v>0.25</v>
      </c>
    </row>
    <row r="52" spans="1:5">
      <c r="A52" s="369" t="s">
        <v>29</v>
      </c>
      <c r="B52" s="362">
        <v>16</v>
      </c>
      <c r="C52" s="362">
        <v>22</v>
      </c>
      <c r="D52" s="362">
        <v>15.875</v>
      </c>
      <c r="E52" s="362">
        <v>0.25</v>
      </c>
    </row>
    <row r="53" spans="1:5">
      <c r="A53" s="369" t="s">
        <v>21</v>
      </c>
      <c r="B53" s="362">
        <v>15</v>
      </c>
      <c r="C53" s="362">
        <v>22</v>
      </c>
      <c r="D53" s="362">
        <v>14.875</v>
      </c>
      <c r="E53" s="362">
        <v>0.25</v>
      </c>
    </row>
    <row r="54" spans="1:5">
      <c r="A54" s="369" t="s">
        <v>16</v>
      </c>
      <c r="B54" s="362">
        <v>14</v>
      </c>
      <c r="C54" s="362">
        <v>22</v>
      </c>
      <c r="D54" s="362">
        <v>13.875</v>
      </c>
      <c r="E54" s="362">
        <v>0.25</v>
      </c>
    </row>
    <row r="55" spans="1:5">
      <c r="A55" s="369" t="s">
        <v>28</v>
      </c>
      <c r="B55" s="362">
        <v>13</v>
      </c>
      <c r="C55" s="362">
        <v>22</v>
      </c>
      <c r="D55" s="362">
        <v>12.875</v>
      </c>
      <c r="E55" s="362">
        <v>0.25</v>
      </c>
    </row>
    <row r="56" spans="1:5">
      <c r="A56" s="369" t="s">
        <v>33</v>
      </c>
      <c r="B56" s="362">
        <v>12</v>
      </c>
      <c r="C56" s="362">
        <v>22</v>
      </c>
      <c r="D56" s="362">
        <v>11.875</v>
      </c>
      <c r="E56" s="362">
        <v>0.25</v>
      </c>
    </row>
    <row r="57" spans="1:5">
      <c r="A57" s="369" t="s">
        <v>25</v>
      </c>
      <c r="B57" s="362">
        <v>11</v>
      </c>
      <c r="C57" s="362">
        <v>22</v>
      </c>
      <c r="D57" s="362">
        <v>10.875</v>
      </c>
      <c r="E57" s="362">
        <v>0.25</v>
      </c>
    </row>
    <row r="58" spans="1:5">
      <c r="A58" s="369" t="s">
        <v>24</v>
      </c>
      <c r="B58" s="362">
        <v>10</v>
      </c>
      <c r="C58" s="362">
        <v>22</v>
      </c>
      <c r="D58" s="362">
        <v>9.875</v>
      </c>
      <c r="E58" s="362">
        <v>0.25</v>
      </c>
    </row>
    <row r="59" spans="1:5">
      <c r="A59" s="369" t="s">
        <v>19</v>
      </c>
      <c r="B59" s="362">
        <v>9</v>
      </c>
      <c r="C59" s="362">
        <v>22</v>
      </c>
      <c r="D59" s="362">
        <v>8.875</v>
      </c>
      <c r="E59" s="362">
        <v>0.25</v>
      </c>
    </row>
    <row r="60" spans="1:5">
      <c r="A60" s="369" t="s">
        <v>32</v>
      </c>
      <c r="B60" s="362">
        <v>8</v>
      </c>
      <c r="C60" s="362">
        <v>22</v>
      </c>
      <c r="D60" s="362">
        <v>7.875</v>
      </c>
      <c r="E60" s="362">
        <v>0.25</v>
      </c>
    </row>
    <row r="61" spans="1:5">
      <c r="A61" s="369" t="s">
        <v>15</v>
      </c>
      <c r="B61" s="362">
        <v>7</v>
      </c>
      <c r="C61" s="362">
        <v>22</v>
      </c>
      <c r="D61" s="362">
        <v>6.875</v>
      </c>
      <c r="E61" s="362">
        <v>0.25</v>
      </c>
    </row>
    <row r="62" spans="1:5">
      <c r="A62" s="369" t="s">
        <v>23</v>
      </c>
      <c r="B62" s="362">
        <v>6</v>
      </c>
      <c r="C62" s="362">
        <v>22</v>
      </c>
      <c r="D62" s="362">
        <v>5.875</v>
      </c>
      <c r="E62" s="362">
        <v>0.25</v>
      </c>
    </row>
    <row r="63" spans="1:5">
      <c r="A63" s="369" t="s">
        <v>31</v>
      </c>
      <c r="B63" s="362">
        <v>5</v>
      </c>
      <c r="C63" s="362">
        <v>22</v>
      </c>
      <c r="D63" s="362">
        <v>4.875</v>
      </c>
      <c r="E63" s="362">
        <v>0.25</v>
      </c>
    </row>
    <row r="64" spans="1:5">
      <c r="A64" s="369" t="s">
        <v>26</v>
      </c>
      <c r="B64" s="362">
        <v>4</v>
      </c>
      <c r="C64" s="362">
        <v>22</v>
      </c>
      <c r="D64" s="362">
        <v>3.875</v>
      </c>
      <c r="E64" s="362">
        <v>0.25</v>
      </c>
    </row>
    <row r="65" spans="1:6">
      <c r="A65" s="369" t="s">
        <v>34</v>
      </c>
      <c r="B65" s="362">
        <v>3</v>
      </c>
      <c r="C65" s="362">
        <v>22</v>
      </c>
      <c r="D65" s="362">
        <v>2.875</v>
      </c>
      <c r="E65" s="362">
        <v>0.25</v>
      </c>
      <c r="F65" s="369"/>
    </row>
    <row r="66" spans="1:6">
      <c r="A66" s="369" t="s">
        <v>30</v>
      </c>
      <c r="B66" s="362">
        <v>2</v>
      </c>
      <c r="C66" s="362">
        <v>22</v>
      </c>
      <c r="D66" s="362">
        <v>1.875</v>
      </c>
      <c r="E66" s="362">
        <v>0.25</v>
      </c>
      <c r="F66" s="369"/>
    </row>
    <row r="67" spans="1:6">
      <c r="A67" s="369" t="s">
        <v>8</v>
      </c>
      <c r="B67" s="362">
        <v>1</v>
      </c>
      <c r="C67" s="362">
        <v>22</v>
      </c>
      <c r="D67" s="362">
        <v>0.875</v>
      </c>
      <c r="E67" s="362">
        <v>0.25</v>
      </c>
      <c r="F67" s="369"/>
    </row>
    <row r="68" spans="1:6" s="207" customFormat="1">
      <c r="A68" s="369"/>
      <c r="B68" s="362"/>
      <c r="C68" s="362"/>
      <c r="D68" s="362"/>
      <c r="E68" s="362"/>
      <c r="F68" s="369"/>
    </row>
    <row r="69" spans="1:6">
      <c r="A69" s="277" t="s">
        <v>20</v>
      </c>
      <c r="B69" s="226">
        <v>21</v>
      </c>
      <c r="C69" s="362">
        <v>22</v>
      </c>
      <c r="D69" s="362">
        <v>20.875</v>
      </c>
      <c r="E69" s="362">
        <v>0.25</v>
      </c>
      <c r="F69" s="226">
        <v>6.2</v>
      </c>
    </row>
    <row r="70" spans="1:6">
      <c r="A70" s="277" t="s">
        <v>27</v>
      </c>
      <c r="B70" s="226">
        <v>20</v>
      </c>
      <c r="C70" s="362">
        <v>22</v>
      </c>
      <c r="D70" s="362">
        <v>19.875</v>
      </c>
      <c r="E70" s="362">
        <v>0.25</v>
      </c>
      <c r="F70" s="27"/>
    </row>
    <row r="71" spans="1:6">
      <c r="A71" s="277" t="s">
        <v>29</v>
      </c>
      <c r="B71" s="226">
        <v>19</v>
      </c>
      <c r="C71" s="362">
        <v>22</v>
      </c>
      <c r="D71" s="362">
        <v>18.875</v>
      </c>
      <c r="E71" s="362">
        <v>0.25</v>
      </c>
      <c r="F71" s="82"/>
    </row>
    <row r="72" spans="1:6">
      <c r="A72" s="277" t="s">
        <v>18</v>
      </c>
      <c r="B72" s="226">
        <v>18</v>
      </c>
      <c r="C72" s="362">
        <v>22</v>
      </c>
      <c r="D72" s="362">
        <v>17.875</v>
      </c>
      <c r="E72" s="362">
        <v>0.25</v>
      </c>
      <c r="F72" s="27"/>
    </row>
    <row r="73" spans="1:6">
      <c r="A73" s="277" t="s">
        <v>32</v>
      </c>
      <c r="B73" s="226">
        <v>17</v>
      </c>
      <c r="C73" s="362">
        <v>22</v>
      </c>
      <c r="D73" s="362">
        <v>16.875</v>
      </c>
      <c r="E73" s="362">
        <v>0.25</v>
      </c>
      <c r="F73" s="27"/>
    </row>
    <row r="74" spans="1:6">
      <c r="A74" s="277" t="s">
        <v>25</v>
      </c>
      <c r="B74" s="226">
        <v>16</v>
      </c>
      <c r="C74" s="362">
        <v>22</v>
      </c>
      <c r="D74" s="362">
        <v>15.875</v>
      </c>
      <c r="E74" s="362">
        <v>0.25</v>
      </c>
      <c r="F74" s="27"/>
    </row>
    <row r="75" spans="1:6">
      <c r="A75" s="277" t="s">
        <v>33</v>
      </c>
      <c r="B75" s="226">
        <v>15</v>
      </c>
      <c r="C75" s="362">
        <v>22</v>
      </c>
      <c r="D75" s="362">
        <v>14.875</v>
      </c>
      <c r="E75" s="362">
        <v>0.25</v>
      </c>
      <c r="F75" s="27"/>
    </row>
    <row r="76" spans="1:6">
      <c r="A76" s="277" t="s">
        <v>21</v>
      </c>
      <c r="B76" s="226">
        <v>14</v>
      </c>
      <c r="C76" s="362">
        <v>22</v>
      </c>
      <c r="D76" s="362">
        <v>13.875</v>
      </c>
      <c r="E76" s="362">
        <v>0.25</v>
      </c>
      <c r="F76" s="27"/>
    </row>
    <row r="77" spans="1:6">
      <c r="A77" s="277" t="s">
        <v>19</v>
      </c>
      <c r="B77" s="226">
        <v>13</v>
      </c>
      <c r="C77" s="362">
        <v>22</v>
      </c>
      <c r="D77" s="362">
        <v>12.875</v>
      </c>
      <c r="E77" s="362">
        <v>0.25</v>
      </c>
      <c r="F77" s="82"/>
    </row>
    <row r="78" spans="1:6">
      <c r="A78" s="277" t="s">
        <v>17</v>
      </c>
      <c r="B78" s="226">
        <v>12</v>
      </c>
      <c r="C78" s="362">
        <v>22</v>
      </c>
      <c r="D78" s="362">
        <v>11.875</v>
      </c>
      <c r="E78" s="362">
        <v>0.25</v>
      </c>
      <c r="F78" s="27"/>
    </row>
    <row r="79" spans="1:6">
      <c r="A79" s="277" t="s">
        <v>31</v>
      </c>
      <c r="B79" s="226">
        <v>11</v>
      </c>
      <c r="C79" s="362">
        <v>22</v>
      </c>
      <c r="D79" s="362">
        <v>10.875</v>
      </c>
      <c r="E79" s="362">
        <v>0.25</v>
      </c>
      <c r="F79" s="27"/>
    </row>
    <row r="80" spans="1:6">
      <c r="A80" s="277" t="s">
        <v>22</v>
      </c>
      <c r="B80" s="226">
        <v>10</v>
      </c>
      <c r="C80" s="362">
        <v>22</v>
      </c>
      <c r="D80" s="362">
        <v>9.875</v>
      </c>
      <c r="E80" s="362">
        <v>0.25</v>
      </c>
      <c r="F80" s="81"/>
    </row>
    <row r="81" spans="1:6">
      <c r="A81" s="277" t="s">
        <v>8</v>
      </c>
      <c r="B81" s="226">
        <v>9</v>
      </c>
      <c r="C81" s="362">
        <v>22</v>
      </c>
      <c r="D81" s="362">
        <v>7.875</v>
      </c>
      <c r="E81" s="362">
        <v>0.25</v>
      </c>
      <c r="F81" s="27"/>
    </row>
    <row r="82" spans="1:6">
      <c r="A82" s="277" t="s">
        <v>28</v>
      </c>
      <c r="B82" s="226">
        <v>8</v>
      </c>
      <c r="C82" s="362">
        <v>22</v>
      </c>
      <c r="D82" s="362">
        <v>6.875</v>
      </c>
      <c r="E82" s="362">
        <v>0.25</v>
      </c>
      <c r="F82" s="27"/>
    </row>
    <row r="83" spans="1:6">
      <c r="A83" s="277" t="s">
        <v>34</v>
      </c>
      <c r="B83" s="226">
        <v>7</v>
      </c>
      <c r="C83" s="362">
        <v>22</v>
      </c>
      <c r="D83" s="362">
        <v>5.875</v>
      </c>
      <c r="E83" s="362">
        <v>0.25</v>
      </c>
      <c r="F83" s="27"/>
    </row>
    <row r="84" spans="1:6">
      <c r="A84" s="277" t="s">
        <v>24</v>
      </c>
      <c r="B84" s="226">
        <v>6</v>
      </c>
      <c r="C84" s="362">
        <v>22</v>
      </c>
      <c r="D84" s="362">
        <v>4.875</v>
      </c>
      <c r="E84" s="362">
        <v>0.25</v>
      </c>
      <c r="F84" s="27"/>
    </row>
    <row r="85" spans="1:6">
      <c r="A85" s="277" t="s">
        <v>15</v>
      </c>
      <c r="B85" s="226">
        <v>5</v>
      </c>
      <c r="C85" s="362">
        <v>22</v>
      </c>
      <c r="D85" s="362">
        <v>3.875</v>
      </c>
      <c r="E85" s="362">
        <v>0.25</v>
      </c>
      <c r="F85" s="27"/>
    </row>
    <row r="86" spans="1:6">
      <c r="A86" s="277" t="s">
        <v>16</v>
      </c>
      <c r="B86" s="226">
        <v>4</v>
      </c>
      <c r="C86" s="362">
        <v>22</v>
      </c>
      <c r="D86" s="362">
        <v>1.875</v>
      </c>
      <c r="E86" s="362">
        <v>0.25</v>
      </c>
      <c r="F86" s="27"/>
    </row>
    <row r="87" spans="1:6">
      <c r="A87" s="277" t="s">
        <v>26</v>
      </c>
      <c r="B87" s="226">
        <v>3</v>
      </c>
      <c r="C87" s="362">
        <v>22</v>
      </c>
      <c r="D87" s="362">
        <v>0.875</v>
      </c>
      <c r="E87" s="362">
        <v>0.25</v>
      </c>
      <c r="F87" s="27"/>
    </row>
    <row r="88" spans="1:6" s="207" customFormat="1">
      <c r="A88" s="277" t="s">
        <v>23</v>
      </c>
      <c r="B88" s="226">
        <v>2</v>
      </c>
      <c r="C88" s="362">
        <v>22</v>
      </c>
      <c r="D88" s="362">
        <v>0.875</v>
      </c>
      <c r="E88" s="362">
        <v>0.25</v>
      </c>
      <c r="F88" s="27"/>
    </row>
    <row r="89" spans="1:6" s="207" customFormat="1">
      <c r="A89" s="277" t="s">
        <v>30</v>
      </c>
      <c r="B89" s="226">
        <v>1</v>
      </c>
      <c r="C89" s="362">
        <v>22</v>
      </c>
      <c r="D89" s="362">
        <v>0.875</v>
      </c>
      <c r="E89" s="362">
        <v>0.25</v>
      </c>
      <c r="F89" s="27"/>
    </row>
    <row r="90" spans="1:6" s="207" customFormat="1">
      <c r="A90" s="277"/>
      <c r="B90" s="362"/>
      <c r="C90" s="362"/>
      <c r="D90" s="362"/>
      <c r="E90" s="362"/>
      <c r="F90" s="27"/>
    </row>
    <row r="91" spans="1:6" s="207" customFormat="1" ht="28.8">
      <c r="A91" s="205" t="s">
        <v>15</v>
      </c>
      <c r="B91" s="205">
        <v>21</v>
      </c>
      <c r="C91" s="369">
        <v>22</v>
      </c>
      <c r="D91" s="369">
        <f t="shared" ref="D91:D111" si="0">B91-E91/2</f>
        <v>20.875</v>
      </c>
      <c r="E91" s="369">
        <v>0.25</v>
      </c>
      <c r="F91" s="369">
        <v>8.1</v>
      </c>
    </row>
    <row r="92" spans="1:6" ht="28.8">
      <c r="A92" s="205" t="s">
        <v>23</v>
      </c>
      <c r="B92" s="205">
        <v>20</v>
      </c>
      <c r="C92" s="369">
        <v>22</v>
      </c>
      <c r="D92" s="369">
        <f t="shared" si="0"/>
        <v>19.875</v>
      </c>
      <c r="E92" s="369">
        <v>0.25</v>
      </c>
      <c r="F92" s="369"/>
    </row>
    <row r="93" spans="1:6">
      <c r="A93" s="205" t="s">
        <v>26</v>
      </c>
      <c r="B93" s="205">
        <v>19</v>
      </c>
      <c r="C93" s="369">
        <v>22</v>
      </c>
      <c r="D93" s="369">
        <f t="shared" si="0"/>
        <v>18.875</v>
      </c>
      <c r="E93" s="369">
        <v>0.25</v>
      </c>
      <c r="F93" s="369"/>
    </row>
    <row r="94" spans="1:6">
      <c r="A94" s="205" t="s">
        <v>16</v>
      </c>
      <c r="B94" s="205">
        <v>18</v>
      </c>
      <c r="C94" s="369">
        <v>22</v>
      </c>
      <c r="D94" s="369">
        <f t="shared" si="0"/>
        <v>17.875</v>
      </c>
      <c r="E94" s="369">
        <v>0.25</v>
      </c>
      <c r="F94" s="369"/>
    </row>
    <row r="95" spans="1:6">
      <c r="A95" s="205" t="s">
        <v>8</v>
      </c>
      <c r="B95" s="205">
        <v>17</v>
      </c>
      <c r="C95" s="369">
        <v>22</v>
      </c>
      <c r="D95" s="369">
        <f t="shared" si="0"/>
        <v>16.875</v>
      </c>
      <c r="E95" s="369">
        <v>0.25</v>
      </c>
      <c r="F95" s="369"/>
    </row>
    <row r="96" spans="1:6">
      <c r="A96" s="205" t="s">
        <v>28</v>
      </c>
      <c r="B96" s="205">
        <v>16</v>
      </c>
      <c r="C96" s="369">
        <v>22</v>
      </c>
      <c r="D96" s="369">
        <f t="shared" si="0"/>
        <v>15.875</v>
      </c>
      <c r="E96" s="369">
        <v>0.25</v>
      </c>
      <c r="F96" s="369"/>
    </row>
    <row r="97" spans="1:6">
      <c r="A97" s="205" t="s">
        <v>24</v>
      </c>
      <c r="B97" s="205">
        <v>15</v>
      </c>
      <c r="C97" s="369">
        <v>22</v>
      </c>
      <c r="D97" s="369">
        <f t="shared" si="0"/>
        <v>14.875</v>
      </c>
      <c r="E97" s="369">
        <v>0.25</v>
      </c>
      <c r="F97" s="369"/>
    </row>
    <row r="98" spans="1:6" ht="28.8">
      <c r="A98" s="205" t="s">
        <v>22</v>
      </c>
      <c r="B98" s="205">
        <v>14</v>
      </c>
      <c r="C98" s="369">
        <v>22</v>
      </c>
      <c r="D98" s="369">
        <f t="shared" si="0"/>
        <v>13.875</v>
      </c>
      <c r="E98" s="369">
        <v>0.25</v>
      </c>
      <c r="F98" s="369"/>
    </row>
    <row r="99" spans="1:6" ht="28.8">
      <c r="A99" s="205" t="s">
        <v>17</v>
      </c>
      <c r="B99" s="205">
        <v>13</v>
      </c>
      <c r="C99" s="369">
        <v>22</v>
      </c>
      <c r="D99" s="369">
        <f t="shared" si="0"/>
        <v>12.875</v>
      </c>
      <c r="E99" s="369">
        <v>0.25</v>
      </c>
      <c r="F99" s="369"/>
    </row>
    <row r="100" spans="1:6">
      <c r="A100" s="205" t="s">
        <v>19</v>
      </c>
      <c r="B100" s="205">
        <v>12</v>
      </c>
      <c r="C100" s="369">
        <v>22</v>
      </c>
      <c r="D100" s="369">
        <f t="shared" si="0"/>
        <v>11.875</v>
      </c>
      <c r="E100" s="369">
        <v>0.25</v>
      </c>
      <c r="F100" s="369"/>
    </row>
    <row r="101" spans="1:6">
      <c r="A101" s="205" t="s">
        <v>27</v>
      </c>
      <c r="B101" s="205">
        <v>11</v>
      </c>
      <c r="C101" s="369">
        <v>22</v>
      </c>
      <c r="D101" s="369">
        <f t="shared" si="0"/>
        <v>10.875</v>
      </c>
      <c r="E101" s="369">
        <v>0.25</v>
      </c>
      <c r="F101" s="369"/>
    </row>
    <row r="102" spans="1:6">
      <c r="A102" s="205" t="s">
        <v>31</v>
      </c>
      <c r="B102" s="205">
        <v>10</v>
      </c>
      <c r="C102" s="369">
        <v>22</v>
      </c>
      <c r="D102" s="369">
        <f t="shared" si="0"/>
        <v>9.875</v>
      </c>
      <c r="E102" s="369">
        <v>0.25</v>
      </c>
      <c r="F102" s="369"/>
    </row>
    <row r="103" spans="1:6">
      <c r="A103" s="205" t="s">
        <v>29</v>
      </c>
      <c r="B103" s="205">
        <v>9</v>
      </c>
      <c r="C103" s="369">
        <v>22</v>
      </c>
      <c r="D103" s="369">
        <f t="shared" si="0"/>
        <v>8.875</v>
      </c>
      <c r="E103" s="369">
        <v>0.25</v>
      </c>
      <c r="F103" s="369"/>
    </row>
    <row r="104" spans="1:6">
      <c r="A104" s="205" t="s">
        <v>32</v>
      </c>
      <c r="B104" s="205">
        <v>8</v>
      </c>
      <c r="C104" s="369">
        <v>22</v>
      </c>
      <c r="D104" s="369">
        <f t="shared" si="0"/>
        <v>7.875</v>
      </c>
      <c r="E104" s="369">
        <v>0.25</v>
      </c>
      <c r="F104" s="369"/>
    </row>
    <row r="105" spans="1:6" ht="28.8">
      <c r="A105" s="205" t="s">
        <v>33</v>
      </c>
      <c r="B105" s="205">
        <v>7</v>
      </c>
      <c r="C105" s="369">
        <v>22</v>
      </c>
      <c r="D105" s="369">
        <f t="shared" si="0"/>
        <v>6.875</v>
      </c>
      <c r="E105" s="369">
        <v>0.25</v>
      </c>
      <c r="F105" s="369"/>
    </row>
    <row r="106" spans="1:6" ht="28.8">
      <c r="A106" s="205" t="s">
        <v>25</v>
      </c>
      <c r="B106" s="205">
        <v>6</v>
      </c>
      <c r="C106" s="369">
        <v>22</v>
      </c>
      <c r="D106" s="369">
        <f t="shared" si="0"/>
        <v>5.875</v>
      </c>
      <c r="E106" s="369">
        <v>0.25</v>
      </c>
      <c r="F106" s="369"/>
    </row>
    <row r="107" spans="1:6" ht="28.8">
      <c r="A107" s="205" t="s">
        <v>20</v>
      </c>
      <c r="B107" s="205">
        <v>5</v>
      </c>
      <c r="C107" s="369">
        <v>22</v>
      </c>
      <c r="D107" s="369">
        <f t="shared" si="0"/>
        <v>4.875</v>
      </c>
      <c r="E107" s="369">
        <v>0.25</v>
      </c>
      <c r="F107" s="369"/>
    </row>
    <row r="108" spans="1:6">
      <c r="A108" s="205" t="s">
        <v>30</v>
      </c>
      <c r="B108" s="205">
        <v>4</v>
      </c>
      <c r="C108" s="369">
        <v>22</v>
      </c>
      <c r="D108" s="369">
        <f t="shared" si="0"/>
        <v>3.875</v>
      </c>
      <c r="E108" s="369">
        <v>0.25</v>
      </c>
      <c r="F108" s="369"/>
    </row>
    <row r="109" spans="1:6">
      <c r="A109" s="205" t="s">
        <v>21</v>
      </c>
      <c r="B109" s="205">
        <v>3</v>
      </c>
      <c r="C109" s="369">
        <v>22</v>
      </c>
      <c r="D109" s="369">
        <f t="shared" si="0"/>
        <v>2.875</v>
      </c>
      <c r="E109" s="369">
        <v>0.25</v>
      </c>
      <c r="F109" s="369"/>
    </row>
    <row r="110" spans="1:6">
      <c r="A110" s="205" t="s">
        <v>34</v>
      </c>
      <c r="B110" s="205">
        <v>2</v>
      </c>
      <c r="C110" s="369">
        <v>22</v>
      </c>
      <c r="D110" s="369">
        <f t="shared" si="0"/>
        <v>1.875</v>
      </c>
      <c r="E110" s="369">
        <v>0.25</v>
      </c>
      <c r="F110" s="369"/>
    </row>
    <row r="111" spans="1:6">
      <c r="A111" s="205" t="s">
        <v>18</v>
      </c>
      <c r="B111" s="205">
        <v>1</v>
      </c>
      <c r="C111" s="369">
        <v>22</v>
      </c>
      <c r="D111" s="369">
        <f t="shared" si="0"/>
        <v>0.875</v>
      </c>
      <c r="E111" s="369">
        <v>0.25</v>
      </c>
      <c r="F111" s="369"/>
    </row>
    <row r="112" spans="1:6">
      <c r="A112" s="277"/>
      <c r="B112" s="144"/>
      <c r="C112" s="144"/>
      <c r="D112" s="369"/>
      <c r="E112" s="144"/>
      <c r="F112" s="27"/>
    </row>
    <row r="113" spans="1:6">
      <c r="A113" s="369" t="s">
        <v>34</v>
      </c>
      <c r="B113" s="362">
        <v>21</v>
      </c>
      <c r="C113" s="362">
        <v>22</v>
      </c>
      <c r="D113" s="362">
        <v>20.875</v>
      </c>
      <c r="E113" s="362">
        <v>0.25</v>
      </c>
      <c r="F113" s="369">
        <v>8.4</v>
      </c>
    </row>
    <row r="114" spans="1:6">
      <c r="A114" s="369" t="s">
        <v>30</v>
      </c>
      <c r="B114" s="362">
        <v>20</v>
      </c>
      <c r="C114" s="362">
        <v>22</v>
      </c>
      <c r="D114" s="362">
        <v>19.875</v>
      </c>
      <c r="E114" s="362">
        <v>0.25</v>
      </c>
      <c r="F114" s="369"/>
    </row>
    <row r="115" spans="1:6">
      <c r="A115" s="369" t="s">
        <v>32</v>
      </c>
      <c r="B115" s="362">
        <v>19</v>
      </c>
      <c r="C115" s="362">
        <v>22</v>
      </c>
      <c r="D115" s="362">
        <v>18.875</v>
      </c>
      <c r="E115" s="362">
        <v>0.25</v>
      </c>
      <c r="F115" s="369"/>
    </row>
    <row r="116" spans="1:6">
      <c r="A116" s="369" t="s">
        <v>28</v>
      </c>
      <c r="B116" s="362">
        <v>18</v>
      </c>
      <c r="C116" s="362">
        <v>22</v>
      </c>
      <c r="D116" s="362">
        <v>17.875</v>
      </c>
      <c r="E116" s="362">
        <v>0.25</v>
      </c>
      <c r="F116" s="369"/>
    </row>
    <row r="117" spans="1:6">
      <c r="A117" s="369" t="s">
        <v>8</v>
      </c>
      <c r="B117" s="362">
        <v>17</v>
      </c>
      <c r="C117" s="362">
        <v>22</v>
      </c>
      <c r="D117" s="362">
        <v>16.875</v>
      </c>
      <c r="E117" s="362">
        <v>0.25</v>
      </c>
      <c r="F117" s="369"/>
    </row>
    <row r="118" spans="1:6">
      <c r="A118" s="369" t="s">
        <v>31</v>
      </c>
      <c r="B118" s="362">
        <v>16</v>
      </c>
      <c r="C118" s="362">
        <v>22</v>
      </c>
      <c r="D118" s="362">
        <v>15.875</v>
      </c>
      <c r="E118" s="362">
        <v>0.25</v>
      </c>
      <c r="F118" s="369"/>
    </row>
    <row r="119" spans="1:6">
      <c r="A119" s="369" t="s">
        <v>33</v>
      </c>
      <c r="B119" s="362">
        <v>15</v>
      </c>
      <c r="C119" s="362">
        <v>22</v>
      </c>
      <c r="D119" s="362">
        <v>14.875</v>
      </c>
      <c r="E119" s="362">
        <v>0.25</v>
      </c>
      <c r="F119" s="369"/>
    </row>
    <row r="120" spans="1:6">
      <c r="A120" s="369" t="s">
        <v>24</v>
      </c>
      <c r="B120" s="362">
        <v>14</v>
      </c>
      <c r="C120" s="362">
        <v>22</v>
      </c>
      <c r="D120" s="362">
        <v>13.875</v>
      </c>
      <c r="E120" s="362">
        <v>0.25</v>
      </c>
      <c r="F120" s="369"/>
    </row>
    <row r="121" spans="1:6">
      <c r="A121" s="369" t="s">
        <v>25</v>
      </c>
      <c r="B121" s="362">
        <v>13</v>
      </c>
      <c r="C121" s="362">
        <v>22</v>
      </c>
      <c r="D121" s="362">
        <v>12.875</v>
      </c>
      <c r="E121" s="362">
        <v>0.25</v>
      </c>
      <c r="F121" s="369"/>
    </row>
    <row r="122" spans="1:6">
      <c r="A122" s="369" t="s">
        <v>27</v>
      </c>
      <c r="B122" s="362">
        <v>12</v>
      </c>
      <c r="C122" s="362">
        <v>22</v>
      </c>
      <c r="D122" s="362">
        <v>11.875</v>
      </c>
      <c r="E122" s="362">
        <v>0.25</v>
      </c>
      <c r="F122" s="369"/>
    </row>
    <row r="123" spans="1:6">
      <c r="A123" s="369" t="s">
        <v>19</v>
      </c>
      <c r="B123" s="362">
        <v>11</v>
      </c>
      <c r="C123" s="362">
        <v>22</v>
      </c>
      <c r="D123" s="362">
        <v>10.875</v>
      </c>
      <c r="E123" s="362">
        <v>0.25</v>
      </c>
      <c r="F123" s="369"/>
    </row>
    <row r="124" spans="1:6">
      <c r="A124" s="369" t="s">
        <v>29</v>
      </c>
      <c r="B124" s="362">
        <v>10</v>
      </c>
      <c r="C124" s="362">
        <v>22</v>
      </c>
      <c r="D124" s="362">
        <v>9.875</v>
      </c>
      <c r="E124" s="362">
        <v>0.25</v>
      </c>
      <c r="F124" s="369"/>
    </row>
    <row r="125" spans="1:6" s="207" customFormat="1">
      <c r="A125" s="369" t="s">
        <v>15</v>
      </c>
      <c r="B125" s="362">
        <v>9</v>
      </c>
      <c r="C125" s="362">
        <v>22</v>
      </c>
      <c r="D125" s="362">
        <v>8.875</v>
      </c>
      <c r="E125" s="362">
        <v>0.25</v>
      </c>
      <c r="F125" s="369"/>
    </row>
    <row r="126" spans="1:6">
      <c r="A126" s="369" t="s">
        <v>22</v>
      </c>
      <c r="B126" s="362">
        <v>8</v>
      </c>
      <c r="C126" s="362">
        <v>22</v>
      </c>
      <c r="D126" s="362">
        <v>7.875</v>
      </c>
      <c r="E126" s="362">
        <v>0.25</v>
      </c>
      <c r="F126" s="369"/>
    </row>
    <row r="127" spans="1:6">
      <c r="A127" s="369" t="s">
        <v>17</v>
      </c>
      <c r="B127" s="362">
        <v>7</v>
      </c>
      <c r="C127" s="362">
        <v>22</v>
      </c>
      <c r="D127" s="362">
        <v>6.875</v>
      </c>
      <c r="E127" s="362">
        <v>0.25</v>
      </c>
      <c r="F127" s="369"/>
    </row>
    <row r="128" spans="1:6">
      <c r="A128" s="369" t="s">
        <v>20</v>
      </c>
      <c r="B128" s="362">
        <v>6</v>
      </c>
      <c r="C128" s="362">
        <v>22</v>
      </c>
      <c r="D128" s="362">
        <v>5.875</v>
      </c>
      <c r="E128" s="362">
        <v>0.25</v>
      </c>
      <c r="F128" s="369"/>
    </row>
    <row r="129" spans="1:6">
      <c r="A129" s="369" t="s">
        <v>18</v>
      </c>
      <c r="B129" s="362">
        <v>5</v>
      </c>
      <c r="C129" s="362">
        <v>22</v>
      </c>
      <c r="D129" s="362">
        <v>4.875</v>
      </c>
      <c r="E129" s="362">
        <v>0.25</v>
      </c>
      <c r="F129" s="369"/>
    </row>
    <row r="130" spans="1:6">
      <c r="A130" s="369" t="s">
        <v>21</v>
      </c>
      <c r="B130" s="362">
        <v>4</v>
      </c>
      <c r="C130" s="362">
        <v>22</v>
      </c>
      <c r="D130" s="362">
        <v>3.875</v>
      </c>
      <c r="E130" s="362">
        <v>0.25</v>
      </c>
      <c r="F130" s="369"/>
    </row>
    <row r="131" spans="1:6">
      <c r="A131" s="369" t="s">
        <v>26</v>
      </c>
      <c r="B131" s="362">
        <v>3</v>
      </c>
      <c r="C131" s="362">
        <v>22</v>
      </c>
      <c r="D131" s="362">
        <v>2.875</v>
      </c>
      <c r="E131" s="362">
        <v>0.25</v>
      </c>
      <c r="F131" s="369"/>
    </row>
    <row r="132" spans="1:6">
      <c r="A132" s="369" t="s">
        <v>16</v>
      </c>
      <c r="B132" s="362">
        <v>2</v>
      </c>
      <c r="C132" s="362">
        <v>22</v>
      </c>
      <c r="D132" s="362">
        <v>1.875</v>
      </c>
      <c r="E132" s="362">
        <v>0.25</v>
      </c>
      <c r="F132" s="369"/>
    </row>
    <row r="133" spans="1:6">
      <c r="A133" s="369" t="s">
        <v>23</v>
      </c>
      <c r="B133" s="362">
        <v>1</v>
      </c>
      <c r="C133" s="362">
        <v>22</v>
      </c>
      <c r="D133" s="362">
        <v>0.875</v>
      </c>
      <c r="E133" s="362">
        <v>0.25</v>
      </c>
      <c r="F133" s="369"/>
    </row>
    <row r="135" spans="1:6">
      <c r="A135" s="369" t="s">
        <v>22</v>
      </c>
      <c r="B135" s="362">
        <v>21</v>
      </c>
      <c r="C135" s="362">
        <v>22</v>
      </c>
      <c r="D135" s="362">
        <v>20.875</v>
      </c>
      <c r="E135" s="362">
        <v>0.25</v>
      </c>
      <c r="F135" s="369">
        <v>9.1</v>
      </c>
    </row>
    <row r="136" spans="1:6">
      <c r="A136" s="369" t="s">
        <v>20</v>
      </c>
      <c r="B136" s="362">
        <v>20</v>
      </c>
      <c r="C136" s="362">
        <v>22</v>
      </c>
      <c r="D136" s="362">
        <v>19.875</v>
      </c>
      <c r="E136" s="362">
        <v>0.25</v>
      </c>
      <c r="F136" s="369"/>
    </row>
    <row r="137" spans="1:6">
      <c r="A137" s="369" t="s">
        <v>17</v>
      </c>
      <c r="B137" s="362">
        <v>19</v>
      </c>
      <c r="C137" s="362">
        <v>22</v>
      </c>
      <c r="D137" s="362">
        <v>18.875</v>
      </c>
      <c r="E137" s="362">
        <v>0.25</v>
      </c>
      <c r="F137" s="369"/>
    </row>
    <row r="138" spans="1:6">
      <c r="A138" s="369" t="s">
        <v>27</v>
      </c>
      <c r="B138" s="362">
        <v>18</v>
      </c>
      <c r="C138" s="362">
        <v>22</v>
      </c>
      <c r="D138" s="362">
        <v>17.875</v>
      </c>
      <c r="E138" s="362">
        <v>0.25</v>
      </c>
      <c r="F138" s="369"/>
    </row>
    <row r="139" spans="1:6">
      <c r="A139" s="369" t="s">
        <v>24</v>
      </c>
      <c r="B139" s="362">
        <v>17</v>
      </c>
      <c r="C139" s="362">
        <v>22</v>
      </c>
      <c r="D139" s="362">
        <v>16.875</v>
      </c>
      <c r="E139" s="362">
        <v>0.25</v>
      </c>
      <c r="F139" s="369"/>
    </row>
    <row r="140" spans="1:6">
      <c r="A140" s="369" t="s">
        <v>18</v>
      </c>
      <c r="B140" s="362">
        <v>16</v>
      </c>
      <c r="C140" s="362">
        <v>22</v>
      </c>
      <c r="D140" s="362">
        <v>15.875</v>
      </c>
      <c r="E140" s="362">
        <v>0.25</v>
      </c>
      <c r="F140" s="369"/>
    </row>
    <row r="141" spans="1:6">
      <c r="A141" s="369" t="s">
        <v>25</v>
      </c>
      <c r="B141" s="362">
        <v>15</v>
      </c>
      <c r="C141" s="362">
        <v>22</v>
      </c>
      <c r="D141" s="362">
        <v>14.875</v>
      </c>
      <c r="E141" s="362">
        <v>0.25</v>
      </c>
      <c r="F141" s="369"/>
    </row>
    <row r="142" spans="1:6">
      <c r="A142" s="369" t="s">
        <v>29</v>
      </c>
      <c r="B142" s="362">
        <v>14</v>
      </c>
      <c r="C142" s="362">
        <v>22</v>
      </c>
      <c r="D142" s="362">
        <v>13.875</v>
      </c>
      <c r="E142" s="362">
        <v>0.25</v>
      </c>
      <c r="F142" s="369"/>
    </row>
    <row r="143" spans="1:6">
      <c r="A143" s="369" t="s">
        <v>15</v>
      </c>
      <c r="B143" s="362">
        <v>13</v>
      </c>
      <c r="C143" s="362">
        <v>22</v>
      </c>
      <c r="D143" s="362">
        <v>12.875</v>
      </c>
      <c r="E143" s="362">
        <v>0.25</v>
      </c>
      <c r="F143" s="369"/>
    </row>
    <row r="144" spans="1:6">
      <c r="A144" s="369" t="s">
        <v>19</v>
      </c>
      <c r="B144" s="362">
        <v>12</v>
      </c>
      <c r="C144" s="362">
        <v>22</v>
      </c>
      <c r="D144" s="362">
        <v>11.875</v>
      </c>
      <c r="E144" s="362">
        <v>0.25</v>
      </c>
      <c r="F144" s="369"/>
    </row>
    <row r="145" spans="1:6">
      <c r="A145" s="369" t="s">
        <v>16</v>
      </c>
      <c r="B145" s="362">
        <v>11</v>
      </c>
      <c r="C145" s="362">
        <v>22</v>
      </c>
      <c r="D145" s="362">
        <v>10.875</v>
      </c>
      <c r="E145" s="362">
        <v>0.25</v>
      </c>
      <c r="F145" s="369"/>
    </row>
    <row r="146" spans="1:6">
      <c r="A146" s="369" t="s">
        <v>21</v>
      </c>
      <c r="B146" s="362">
        <v>10</v>
      </c>
      <c r="C146" s="362">
        <v>22</v>
      </c>
      <c r="D146" s="362">
        <v>9.875</v>
      </c>
      <c r="E146" s="362">
        <v>0.25</v>
      </c>
      <c r="F146" s="369"/>
    </row>
    <row r="147" spans="1:6">
      <c r="A147" s="369" t="s">
        <v>33</v>
      </c>
      <c r="B147" s="362">
        <v>9</v>
      </c>
      <c r="C147" s="362">
        <v>22</v>
      </c>
      <c r="D147" s="362">
        <v>8.875</v>
      </c>
      <c r="E147" s="362">
        <v>0.25</v>
      </c>
      <c r="F147" s="369"/>
    </row>
    <row r="148" spans="1:6">
      <c r="A148" s="369" t="s">
        <v>28</v>
      </c>
      <c r="B148" s="362">
        <v>8</v>
      </c>
      <c r="C148" s="362">
        <v>22</v>
      </c>
      <c r="D148" s="362">
        <v>7.875</v>
      </c>
      <c r="E148" s="362">
        <v>0.25</v>
      </c>
      <c r="F148" s="369"/>
    </row>
    <row r="149" spans="1:6">
      <c r="A149" s="369" t="s">
        <v>32</v>
      </c>
      <c r="B149" s="362">
        <v>7</v>
      </c>
      <c r="C149" s="362">
        <v>22</v>
      </c>
      <c r="D149" s="362">
        <v>6.875</v>
      </c>
      <c r="E149" s="362">
        <v>0.25</v>
      </c>
      <c r="F149" s="369"/>
    </row>
    <row r="150" spans="1:6">
      <c r="A150" s="369" t="s">
        <v>8</v>
      </c>
      <c r="B150" s="362">
        <v>6</v>
      </c>
      <c r="C150" s="362">
        <v>22</v>
      </c>
      <c r="D150" s="362">
        <v>5.875</v>
      </c>
      <c r="E150" s="362">
        <v>0.25</v>
      </c>
      <c r="F150" s="369"/>
    </row>
    <row r="151" spans="1:6">
      <c r="A151" s="369" t="s">
        <v>31</v>
      </c>
      <c r="B151" s="362">
        <v>5</v>
      </c>
      <c r="C151" s="362">
        <v>22</v>
      </c>
      <c r="D151" s="362">
        <v>4.875</v>
      </c>
      <c r="E151" s="362">
        <v>0.25</v>
      </c>
      <c r="F151" s="369"/>
    </row>
    <row r="152" spans="1:6">
      <c r="A152" s="369" t="s">
        <v>30</v>
      </c>
      <c r="B152" s="362">
        <v>4</v>
      </c>
      <c r="C152" s="362">
        <v>22</v>
      </c>
      <c r="D152" s="362">
        <v>3.875</v>
      </c>
      <c r="E152" s="362">
        <v>0.25</v>
      </c>
      <c r="F152" s="369"/>
    </row>
    <row r="153" spans="1:6">
      <c r="A153" s="369" t="s">
        <v>23</v>
      </c>
      <c r="B153" s="362">
        <v>3</v>
      </c>
      <c r="C153" s="362">
        <v>22</v>
      </c>
      <c r="D153" s="362">
        <v>2.875</v>
      </c>
      <c r="E153" s="362">
        <v>0.25</v>
      </c>
      <c r="F153" s="369"/>
    </row>
    <row r="154" spans="1:6">
      <c r="A154" s="369" t="s">
        <v>26</v>
      </c>
      <c r="B154" s="362">
        <v>2</v>
      </c>
      <c r="C154" s="362">
        <v>22</v>
      </c>
      <c r="D154" s="362">
        <v>1.875</v>
      </c>
      <c r="E154" s="362">
        <v>0.25</v>
      </c>
      <c r="F154" s="369"/>
    </row>
    <row r="155" spans="1:6">
      <c r="A155" s="369" t="s">
        <v>34</v>
      </c>
      <c r="B155" s="362">
        <v>1</v>
      </c>
      <c r="C155" s="362">
        <v>22</v>
      </c>
      <c r="D155" s="362">
        <v>0.875</v>
      </c>
      <c r="E155" s="362">
        <v>0.25</v>
      </c>
      <c r="F155" s="369"/>
    </row>
    <row r="157" spans="1:6">
      <c r="A157" s="369" t="s">
        <v>20</v>
      </c>
      <c r="B157" s="362">
        <v>21</v>
      </c>
      <c r="C157" s="362">
        <v>22</v>
      </c>
      <c r="D157" s="362">
        <v>20.875</v>
      </c>
      <c r="E157" s="362">
        <v>0.25</v>
      </c>
      <c r="F157" s="369">
        <v>9.4</v>
      </c>
    </row>
    <row r="158" spans="1:6">
      <c r="A158" s="369" t="s">
        <v>18</v>
      </c>
      <c r="B158" s="362">
        <v>20</v>
      </c>
      <c r="C158" s="362">
        <v>22</v>
      </c>
      <c r="D158" s="362">
        <v>19.875</v>
      </c>
      <c r="E158" s="362">
        <v>0.25</v>
      </c>
      <c r="F158" s="369"/>
    </row>
    <row r="159" spans="1:6">
      <c r="A159" s="369" t="s">
        <v>21</v>
      </c>
      <c r="B159" s="362">
        <v>19</v>
      </c>
      <c r="C159" s="362">
        <v>22</v>
      </c>
      <c r="D159" s="362">
        <v>18.875</v>
      </c>
      <c r="E159" s="362">
        <v>0.25</v>
      </c>
      <c r="F159" s="369"/>
    </row>
    <row r="160" spans="1:6">
      <c r="A160" s="369" t="s">
        <v>16</v>
      </c>
      <c r="B160" s="362">
        <v>18</v>
      </c>
      <c r="C160" s="362">
        <v>22</v>
      </c>
      <c r="D160" s="362">
        <v>17.875</v>
      </c>
      <c r="E160" s="362">
        <v>0.25</v>
      </c>
      <c r="F160" s="369"/>
    </row>
    <row r="161" spans="1:6">
      <c r="A161" s="369" t="s">
        <v>15</v>
      </c>
      <c r="B161" s="362">
        <v>17</v>
      </c>
      <c r="C161" s="362">
        <v>22</v>
      </c>
      <c r="D161" s="362">
        <v>16.875</v>
      </c>
      <c r="E161" s="362">
        <v>0.25</v>
      </c>
      <c r="F161" s="369"/>
    </row>
    <row r="162" spans="1:6">
      <c r="A162" s="369" t="s">
        <v>29</v>
      </c>
      <c r="B162" s="362">
        <v>16</v>
      </c>
      <c r="C162" s="362">
        <v>22</v>
      </c>
      <c r="D162" s="362">
        <v>15.875</v>
      </c>
      <c r="E162" s="362">
        <v>0.25</v>
      </c>
      <c r="F162" s="369"/>
    </row>
    <row r="163" spans="1:6">
      <c r="A163" s="369" t="s">
        <v>27</v>
      </c>
      <c r="B163" s="362">
        <v>15</v>
      </c>
      <c r="C163" s="362">
        <v>22</v>
      </c>
      <c r="D163" s="362">
        <v>14.875</v>
      </c>
      <c r="E163" s="362">
        <v>0.25</v>
      </c>
      <c r="F163" s="369"/>
    </row>
    <row r="164" spans="1:6">
      <c r="A164" s="369" t="s">
        <v>17</v>
      </c>
      <c r="B164" s="362">
        <v>14</v>
      </c>
      <c r="C164" s="362">
        <v>22</v>
      </c>
      <c r="D164" s="362">
        <v>13.875</v>
      </c>
      <c r="E164" s="362">
        <v>0.25</v>
      </c>
      <c r="F164" s="369"/>
    </row>
    <row r="165" spans="1:6">
      <c r="A165" s="369" t="s">
        <v>23</v>
      </c>
      <c r="B165" s="362">
        <v>13</v>
      </c>
      <c r="C165" s="362">
        <v>22</v>
      </c>
      <c r="D165" s="362">
        <v>12.875</v>
      </c>
      <c r="E165" s="362">
        <v>0.25</v>
      </c>
      <c r="F165" s="369"/>
    </row>
    <row r="166" spans="1:6">
      <c r="A166" s="369" t="s">
        <v>22</v>
      </c>
      <c r="B166" s="362">
        <v>12</v>
      </c>
      <c r="C166" s="362">
        <v>22</v>
      </c>
      <c r="D166" s="362">
        <v>11.875</v>
      </c>
      <c r="E166" s="362">
        <v>0.25</v>
      </c>
      <c r="F166" s="369"/>
    </row>
    <row r="167" spans="1:6">
      <c r="A167" s="369" t="s">
        <v>26</v>
      </c>
      <c r="B167" s="362">
        <v>11</v>
      </c>
      <c r="C167" s="362">
        <v>22</v>
      </c>
      <c r="D167" s="362">
        <v>10.875</v>
      </c>
      <c r="E167" s="362">
        <v>0.25</v>
      </c>
      <c r="F167" s="369"/>
    </row>
    <row r="168" spans="1:6">
      <c r="A168" s="369" t="s">
        <v>28</v>
      </c>
      <c r="B168" s="362">
        <v>10</v>
      </c>
      <c r="C168" s="362">
        <v>22</v>
      </c>
      <c r="D168" s="362">
        <v>9.875</v>
      </c>
      <c r="E168" s="362">
        <v>0.25</v>
      </c>
      <c r="F168" s="369"/>
    </row>
    <row r="169" spans="1:6">
      <c r="A169" s="369" t="s">
        <v>25</v>
      </c>
      <c r="B169" s="362">
        <v>9</v>
      </c>
      <c r="C169" s="362">
        <v>22</v>
      </c>
      <c r="D169" s="362">
        <v>8.875</v>
      </c>
      <c r="E169" s="362">
        <v>0.25</v>
      </c>
      <c r="F169" s="369"/>
    </row>
    <row r="170" spans="1:6">
      <c r="A170" s="369" t="s">
        <v>32</v>
      </c>
      <c r="B170" s="362">
        <v>8</v>
      </c>
      <c r="C170" s="362">
        <v>22</v>
      </c>
      <c r="D170" s="362">
        <v>7.875</v>
      </c>
      <c r="E170" s="362">
        <v>0.25</v>
      </c>
      <c r="F170" s="369"/>
    </row>
    <row r="171" spans="1:6">
      <c r="A171" s="369" t="s">
        <v>31</v>
      </c>
      <c r="B171" s="362">
        <v>7</v>
      </c>
      <c r="C171" s="362">
        <v>22</v>
      </c>
      <c r="D171" s="362">
        <v>6.875</v>
      </c>
      <c r="E171" s="362">
        <v>0.25</v>
      </c>
      <c r="F171" s="369"/>
    </row>
    <row r="172" spans="1:6">
      <c r="A172" s="369" t="s">
        <v>33</v>
      </c>
      <c r="B172" s="362">
        <v>6</v>
      </c>
      <c r="C172" s="362">
        <v>22</v>
      </c>
      <c r="D172" s="362">
        <v>5.875</v>
      </c>
      <c r="E172" s="362">
        <v>0.25</v>
      </c>
      <c r="F172" s="369"/>
    </row>
    <row r="173" spans="1:6">
      <c r="A173" s="369" t="s">
        <v>24</v>
      </c>
      <c r="B173" s="362">
        <v>5</v>
      </c>
      <c r="C173" s="362">
        <v>22</v>
      </c>
      <c r="D173" s="362">
        <v>4.875</v>
      </c>
      <c r="E173" s="362">
        <v>0.25</v>
      </c>
      <c r="F173" s="369"/>
    </row>
    <row r="174" spans="1:6">
      <c r="A174" s="369" t="s">
        <v>19</v>
      </c>
      <c r="B174" s="362">
        <v>4</v>
      </c>
      <c r="C174" s="362">
        <v>22</v>
      </c>
      <c r="D174" s="362">
        <v>3.875</v>
      </c>
      <c r="E174" s="362">
        <v>0.25</v>
      </c>
      <c r="F174" s="369"/>
    </row>
    <row r="175" spans="1:6">
      <c r="A175" s="369" t="s">
        <v>8</v>
      </c>
      <c r="B175" s="362">
        <v>3</v>
      </c>
      <c r="C175" s="362">
        <v>22</v>
      </c>
      <c r="D175" s="362">
        <v>2.875</v>
      </c>
      <c r="E175" s="362">
        <v>0.25</v>
      </c>
      <c r="F175" s="369"/>
    </row>
    <row r="176" spans="1:6">
      <c r="A176" s="369" t="s">
        <v>34</v>
      </c>
      <c r="B176" s="362">
        <v>2</v>
      </c>
      <c r="C176" s="362">
        <v>22</v>
      </c>
      <c r="D176" s="362">
        <v>1.875</v>
      </c>
      <c r="E176" s="362">
        <v>0.25</v>
      </c>
      <c r="F176" s="369"/>
    </row>
    <row r="177" spans="1:6">
      <c r="A177" s="369" t="s">
        <v>30</v>
      </c>
      <c r="B177" s="362">
        <v>1</v>
      </c>
      <c r="C177" s="362">
        <v>22</v>
      </c>
      <c r="D177" s="362">
        <v>0.875</v>
      </c>
      <c r="E177" s="362">
        <v>0.25</v>
      </c>
      <c r="F177" s="369"/>
    </row>
    <row r="179" spans="1:6">
      <c r="A179" s="369" t="s">
        <v>23</v>
      </c>
      <c r="B179" s="362">
        <v>21</v>
      </c>
      <c r="C179" s="362">
        <v>22</v>
      </c>
      <c r="D179" s="362">
        <v>20.875</v>
      </c>
      <c r="E179" s="362">
        <v>0.25</v>
      </c>
      <c r="F179" s="369">
        <v>9.5</v>
      </c>
    </row>
    <row r="180" spans="1:6">
      <c r="A180" s="369" t="s">
        <v>29</v>
      </c>
      <c r="B180" s="362">
        <v>20</v>
      </c>
      <c r="C180" s="362">
        <v>22</v>
      </c>
      <c r="D180" s="362">
        <v>19.875</v>
      </c>
      <c r="E180" s="362">
        <v>0.25</v>
      </c>
      <c r="F180" s="369"/>
    </row>
    <row r="181" spans="1:6">
      <c r="A181" s="369" t="s">
        <v>16</v>
      </c>
      <c r="B181" s="362">
        <v>19</v>
      </c>
      <c r="C181" s="362">
        <v>22</v>
      </c>
      <c r="D181" s="362">
        <v>18.875</v>
      </c>
      <c r="E181" s="362">
        <v>0.25</v>
      </c>
      <c r="F181" s="369"/>
    </row>
    <row r="182" spans="1:6">
      <c r="A182" s="369" t="s">
        <v>21</v>
      </c>
      <c r="B182" s="362">
        <v>18</v>
      </c>
      <c r="C182" s="362">
        <v>22</v>
      </c>
      <c r="D182" s="362">
        <v>17.875</v>
      </c>
      <c r="E182" s="362">
        <v>0.25</v>
      </c>
      <c r="F182" s="369"/>
    </row>
    <row r="183" spans="1:6">
      <c r="A183" s="369" t="s">
        <v>31</v>
      </c>
      <c r="B183" s="362">
        <v>17</v>
      </c>
      <c r="C183" s="362">
        <v>22</v>
      </c>
      <c r="D183" s="362">
        <v>16.875</v>
      </c>
      <c r="E183" s="362">
        <v>0.25</v>
      </c>
      <c r="F183" s="369"/>
    </row>
    <row r="184" spans="1:6">
      <c r="A184" s="369" t="s">
        <v>33</v>
      </c>
      <c r="B184" s="362">
        <v>16</v>
      </c>
      <c r="C184" s="362">
        <v>22</v>
      </c>
      <c r="D184" s="362">
        <v>15.875</v>
      </c>
      <c r="E184" s="362">
        <v>0.25</v>
      </c>
      <c r="F184" s="369"/>
    </row>
    <row r="185" spans="1:6">
      <c r="A185" s="369" t="s">
        <v>17</v>
      </c>
      <c r="B185" s="362">
        <v>15</v>
      </c>
      <c r="C185" s="362">
        <v>22</v>
      </c>
      <c r="D185" s="362">
        <v>14.875</v>
      </c>
      <c r="E185" s="362">
        <v>0.25</v>
      </c>
      <c r="F185" s="369"/>
    </row>
    <row r="186" spans="1:6">
      <c r="A186" s="369" t="s">
        <v>24</v>
      </c>
      <c r="B186" s="362">
        <v>14</v>
      </c>
      <c r="C186" s="362">
        <v>22</v>
      </c>
      <c r="D186" s="362">
        <v>13.875</v>
      </c>
      <c r="E186" s="362">
        <v>0.25</v>
      </c>
      <c r="F186" s="369"/>
    </row>
    <row r="187" spans="1:6">
      <c r="A187" s="369" t="s">
        <v>8</v>
      </c>
      <c r="B187" s="362">
        <v>13</v>
      </c>
      <c r="C187" s="362">
        <v>22</v>
      </c>
      <c r="D187" s="362">
        <v>12.875</v>
      </c>
      <c r="E187" s="362">
        <v>0.25</v>
      </c>
      <c r="F187" s="369"/>
    </row>
    <row r="188" spans="1:6">
      <c r="A188" s="369" t="s">
        <v>32</v>
      </c>
      <c r="B188" s="362">
        <v>12</v>
      </c>
      <c r="C188" s="362">
        <v>22</v>
      </c>
      <c r="D188" s="362">
        <v>11.875</v>
      </c>
      <c r="E188" s="362">
        <v>0.25</v>
      </c>
      <c r="F188" s="369"/>
    </row>
    <row r="189" spans="1:6">
      <c r="A189" s="369" t="s">
        <v>20</v>
      </c>
      <c r="B189" s="362">
        <v>11</v>
      </c>
      <c r="C189" s="362">
        <v>22</v>
      </c>
      <c r="D189" s="362">
        <v>10.875</v>
      </c>
      <c r="E189" s="362">
        <v>0.25</v>
      </c>
      <c r="F189" s="369"/>
    </row>
    <row r="190" spans="1:6">
      <c r="A190" s="369" t="s">
        <v>30</v>
      </c>
      <c r="B190" s="362">
        <v>10</v>
      </c>
      <c r="C190" s="362">
        <v>22</v>
      </c>
      <c r="D190" s="362">
        <v>9.875</v>
      </c>
      <c r="E190" s="362">
        <v>0.25</v>
      </c>
      <c r="F190" s="369"/>
    </row>
    <row r="191" spans="1:6">
      <c r="A191" s="369" t="s">
        <v>18</v>
      </c>
      <c r="B191" s="362">
        <v>9</v>
      </c>
      <c r="C191" s="362">
        <v>22</v>
      </c>
      <c r="D191" s="362">
        <v>8.875</v>
      </c>
      <c r="E191" s="362">
        <v>0.25</v>
      </c>
      <c r="F191" s="369"/>
    </row>
    <row r="192" spans="1:6">
      <c r="A192" s="369" t="s">
        <v>27</v>
      </c>
      <c r="B192" s="362">
        <v>8</v>
      </c>
      <c r="C192" s="362">
        <v>22</v>
      </c>
      <c r="D192" s="362">
        <v>7.875</v>
      </c>
      <c r="E192" s="362">
        <v>0.25</v>
      </c>
      <c r="F192" s="369"/>
    </row>
    <row r="193" spans="1:6">
      <c r="A193" s="369" t="s">
        <v>28</v>
      </c>
      <c r="B193" s="362">
        <v>7</v>
      </c>
      <c r="C193" s="362">
        <v>22</v>
      </c>
      <c r="D193" s="362">
        <v>6.875</v>
      </c>
      <c r="E193" s="362">
        <v>0.25</v>
      </c>
      <c r="F193" s="369"/>
    </row>
    <row r="194" spans="1:6">
      <c r="A194" s="369" t="s">
        <v>22</v>
      </c>
      <c r="B194" s="362">
        <v>6</v>
      </c>
      <c r="C194" s="362">
        <v>22</v>
      </c>
      <c r="D194" s="362">
        <v>5.875</v>
      </c>
      <c r="E194" s="362">
        <v>0.25</v>
      </c>
      <c r="F194" s="369"/>
    </row>
    <row r="195" spans="1:6">
      <c r="A195" s="369" t="s">
        <v>25</v>
      </c>
      <c r="B195" s="362">
        <v>5</v>
      </c>
      <c r="C195" s="362">
        <v>22</v>
      </c>
      <c r="D195" s="362">
        <v>4.875</v>
      </c>
      <c r="E195" s="362">
        <v>0.25</v>
      </c>
      <c r="F195" s="369"/>
    </row>
    <row r="196" spans="1:6">
      <c r="A196" s="369" t="s">
        <v>15</v>
      </c>
      <c r="B196" s="362">
        <v>4</v>
      </c>
      <c r="C196" s="362">
        <v>22</v>
      </c>
      <c r="D196" s="362">
        <v>3.875</v>
      </c>
      <c r="E196" s="362">
        <v>0.25</v>
      </c>
      <c r="F196" s="369"/>
    </row>
    <row r="197" spans="1:6">
      <c r="A197" s="369" t="s">
        <v>34</v>
      </c>
      <c r="B197" s="362">
        <v>3</v>
      </c>
      <c r="C197" s="362">
        <v>22</v>
      </c>
      <c r="D197" s="362">
        <v>2.875</v>
      </c>
      <c r="E197" s="362">
        <v>0.25</v>
      </c>
      <c r="F197" s="369"/>
    </row>
    <row r="198" spans="1:6">
      <c r="A198" s="369" t="s">
        <v>26</v>
      </c>
      <c r="B198" s="362">
        <v>2</v>
      </c>
      <c r="C198" s="362">
        <v>22</v>
      </c>
      <c r="D198" s="362">
        <v>1.875</v>
      </c>
      <c r="E198" s="362">
        <v>0.25</v>
      </c>
      <c r="F198" s="369"/>
    </row>
    <row r="199" spans="1:6">
      <c r="A199" s="369" t="s">
        <v>19</v>
      </c>
      <c r="B199" s="362">
        <v>1</v>
      </c>
      <c r="C199" s="362">
        <v>22</v>
      </c>
      <c r="D199" s="362">
        <v>0.875</v>
      </c>
      <c r="E199" s="362">
        <v>0.25</v>
      </c>
      <c r="F199" s="369"/>
    </row>
    <row r="201" spans="1:6">
      <c r="A201" s="369" t="s">
        <v>18</v>
      </c>
      <c r="B201" s="362">
        <v>19</v>
      </c>
      <c r="C201" s="362">
        <v>22</v>
      </c>
      <c r="D201" s="362">
        <v>18.875</v>
      </c>
      <c r="E201" s="362">
        <v>0.25</v>
      </c>
      <c r="F201" s="369">
        <v>9.6999999999999993</v>
      </c>
    </row>
    <row r="202" spans="1:6" s="4" customFormat="1">
      <c r="A202" s="369" t="s">
        <v>20</v>
      </c>
      <c r="B202" s="362">
        <v>18</v>
      </c>
      <c r="C202" s="362">
        <v>22</v>
      </c>
      <c r="D202" s="362">
        <v>17.875</v>
      </c>
      <c r="E202" s="362">
        <v>0.25</v>
      </c>
      <c r="F202" s="369"/>
    </row>
    <row r="203" spans="1:6" s="4" customFormat="1">
      <c r="A203" s="369" t="s">
        <v>21</v>
      </c>
      <c r="B203" s="362">
        <v>17</v>
      </c>
      <c r="C203" s="362">
        <v>22</v>
      </c>
      <c r="D203" s="362">
        <v>16.875</v>
      </c>
      <c r="E203" s="362">
        <v>0.25</v>
      </c>
      <c r="F203" s="369"/>
    </row>
    <row r="204" spans="1:6" s="4" customFormat="1">
      <c r="A204" s="369" t="s">
        <v>23</v>
      </c>
      <c r="B204" s="362">
        <v>16</v>
      </c>
      <c r="C204" s="362">
        <v>22</v>
      </c>
      <c r="D204" s="362">
        <v>15.875</v>
      </c>
      <c r="E204" s="362">
        <v>0.25</v>
      </c>
      <c r="F204" s="369"/>
    </row>
    <row r="205" spans="1:6">
      <c r="A205" s="369" t="s">
        <v>17</v>
      </c>
      <c r="B205" s="362">
        <v>15</v>
      </c>
      <c r="C205" s="362">
        <v>22</v>
      </c>
      <c r="D205" s="362">
        <v>14.875</v>
      </c>
      <c r="E205" s="362">
        <v>0.25</v>
      </c>
      <c r="F205" s="369"/>
    </row>
    <row r="206" spans="1:6">
      <c r="A206" s="369" t="s">
        <v>29</v>
      </c>
      <c r="B206" s="362">
        <v>14</v>
      </c>
      <c r="C206" s="362">
        <v>22</v>
      </c>
      <c r="D206" s="362">
        <v>13.875</v>
      </c>
      <c r="E206" s="362">
        <v>0.25</v>
      </c>
      <c r="F206" s="369"/>
    </row>
    <row r="207" spans="1:6">
      <c r="A207" s="369" t="s">
        <v>27</v>
      </c>
      <c r="B207" s="362">
        <v>13</v>
      </c>
      <c r="C207" s="362">
        <v>22</v>
      </c>
      <c r="D207" s="362">
        <v>12.875</v>
      </c>
      <c r="E207" s="362">
        <v>0.25</v>
      </c>
      <c r="F207" s="369"/>
    </row>
    <row r="208" spans="1:6">
      <c r="A208" s="369" t="s">
        <v>26</v>
      </c>
      <c r="B208" s="362">
        <v>12</v>
      </c>
      <c r="C208" s="362">
        <v>22</v>
      </c>
      <c r="D208" s="362">
        <v>11.875</v>
      </c>
      <c r="E208" s="362">
        <v>0.25</v>
      </c>
      <c r="F208" s="369"/>
    </row>
    <row r="209" spans="1:6">
      <c r="A209" s="369" t="s">
        <v>25</v>
      </c>
      <c r="B209" s="362">
        <v>11</v>
      </c>
      <c r="C209" s="362">
        <v>22</v>
      </c>
      <c r="D209" s="362">
        <v>10.875</v>
      </c>
      <c r="E209" s="362">
        <v>0.25</v>
      </c>
      <c r="F209" s="369"/>
    </row>
    <row r="210" spans="1:6">
      <c r="A210" s="369" t="s">
        <v>22</v>
      </c>
      <c r="B210" s="362">
        <v>10</v>
      </c>
      <c r="C210" s="362">
        <v>22</v>
      </c>
      <c r="D210" s="362">
        <v>9.875</v>
      </c>
      <c r="E210" s="362">
        <v>0.25</v>
      </c>
      <c r="F210" s="369"/>
    </row>
    <row r="211" spans="1:6">
      <c r="A211" s="369" t="s">
        <v>32</v>
      </c>
      <c r="B211" s="362">
        <v>9</v>
      </c>
      <c r="C211" s="362">
        <v>22</v>
      </c>
      <c r="D211" s="362">
        <v>8.875</v>
      </c>
      <c r="E211" s="362">
        <v>0.25</v>
      </c>
      <c r="F211" s="369"/>
    </row>
    <row r="212" spans="1:6">
      <c r="A212" s="369" t="s">
        <v>28</v>
      </c>
      <c r="B212" s="362">
        <v>8</v>
      </c>
      <c r="C212" s="362">
        <v>22</v>
      </c>
      <c r="D212" s="362">
        <v>7.875</v>
      </c>
      <c r="E212" s="362">
        <v>0.25</v>
      </c>
      <c r="F212" s="369"/>
    </row>
    <row r="213" spans="1:6">
      <c r="A213" s="369" t="s">
        <v>19</v>
      </c>
      <c r="B213" s="362">
        <v>7</v>
      </c>
      <c r="C213" s="362">
        <v>22</v>
      </c>
      <c r="D213" s="362">
        <v>6.875</v>
      </c>
      <c r="E213" s="362">
        <v>0.25</v>
      </c>
      <c r="F213" s="369"/>
    </row>
    <row r="214" spans="1:6">
      <c r="A214" s="369" t="s">
        <v>24</v>
      </c>
      <c r="B214" s="362">
        <v>6</v>
      </c>
      <c r="C214" s="362">
        <v>22</v>
      </c>
      <c r="D214" s="362">
        <v>5.875</v>
      </c>
      <c r="E214" s="362">
        <v>0.25</v>
      </c>
      <c r="F214" s="369"/>
    </row>
    <row r="215" spans="1:6">
      <c r="A215" s="369" t="s">
        <v>31</v>
      </c>
      <c r="B215" s="362">
        <v>5</v>
      </c>
      <c r="C215" s="362">
        <v>22</v>
      </c>
      <c r="D215" s="362">
        <v>4.875</v>
      </c>
      <c r="E215" s="362">
        <v>0.25</v>
      </c>
      <c r="F215" s="369"/>
    </row>
    <row r="216" spans="1:6">
      <c r="A216" s="369" t="s">
        <v>33</v>
      </c>
      <c r="B216" s="362">
        <v>4</v>
      </c>
      <c r="C216" s="362">
        <v>22</v>
      </c>
      <c r="D216" s="362">
        <v>3.875</v>
      </c>
      <c r="E216" s="362">
        <v>0.25</v>
      </c>
      <c r="F216" s="369"/>
    </row>
    <row r="217" spans="1:6">
      <c r="A217" s="369" t="s">
        <v>8</v>
      </c>
      <c r="B217" s="362">
        <v>3</v>
      </c>
      <c r="C217" s="362">
        <v>22</v>
      </c>
      <c r="D217" s="362">
        <v>2.875</v>
      </c>
      <c r="E217" s="362">
        <v>0.25</v>
      </c>
      <c r="F217" s="369"/>
    </row>
    <row r="218" spans="1:6">
      <c r="A218" s="369" t="s">
        <v>34</v>
      </c>
      <c r="B218" s="362">
        <v>2</v>
      </c>
      <c r="C218" s="362">
        <v>22</v>
      </c>
      <c r="D218" s="362">
        <v>1.875</v>
      </c>
      <c r="E218" s="362">
        <v>0.25</v>
      </c>
      <c r="F218" s="369"/>
    </row>
    <row r="219" spans="1:6">
      <c r="A219" s="369" t="s">
        <v>30</v>
      </c>
      <c r="B219" s="362">
        <v>1</v>
      </c>
      <c r="C219" s="362">
        <v>22</v>
      </c>
      <c r="D219" s="362">
        <v>0.875</v>
      </c>
      <c r="E219" s="362">
        <v>0.25</v>
      </c>
      <c r="F219" s="369"/>
    </row>
    <row r="221" spans="1:6" ht="27.6">
      <c r="A221" s="45" t="s">
        <v>20</v>
      </c>
      <c r="B221" s="362">
        <v>21</v>
      </c>
      <c r="C221" s="362">
        <v>22</v>
      </c>
      <c r="D221" s="362">
        <v>20.875</v>
      </c>
      <c r="E221" s="362">
        <v>0.25</v>
      </c>
      <c r="F221" s="48">
        <v>10.4</v>
      </c>
    </row>
    <row r="222" spans="1:6">
      <c r="A222" s="45" t="s">
        <v>27</v>
      </c>
      <c r="B222" s="362">
        <v>20</v>
      </c>
      <c r="C222" s="362">
        <v>22</v>
      </c>
      <c r="D222" s="362">
        <v>19.875</v>
      </c>
      <c r="E222" s="362">
        <v>0.25</v>
      </c>
      <c r="F222" s="48"/>
    </row>
    <row r="223" spans="1:6" s="75" customFormat="1">
      <c r="A223" s="45" t="s">
        <v>32</v>
      </c>
      <c r="B223" s="362">
        <v>19</v>
      </c>
      <c r="C223" s="362">
        <v>22</v>
      </c>
      <c r="D223" s="362">
        <v>18.875</v>
      </c>
      <c r="E223" s="362">
        <v>0.25</v>
      </c>
      <c r="F223" s="48"/>
    </row>
    <row r="224" spans="1:6">
      <c r="A224" s="45" t="s">
        <v>29</v>
      </c>
      <c r="B224" s="362">
        <v>18</v>
      </c>
      <c r="C224" s="362">
        <v>22</v>
      </c>
      <c r="D224" s="362">
        <v>17.875</v>
      </c>
      <c r="E224" s="362">
        <v>0.25</v>
      </c>
      <c r="F224" s="48"/>
    </row>
    <row r="225" spans="1:6">
      <c r="A225" s="45" t="s">
        <v>28</v>
      </c>
      <c r="B225" s="362">
        <v>17</v>
      </c>
      <c r="C225" s="362">
        <v>22</v>
      </c>
      <c r="D225" s="362">
        <v>16.875</v>
      </c>
      <c r="E225" s="362">
        <v>0.25</v>
      </c>
      <c r="F225" s="48"/>
    </row>
    <row r="226" spans="1:6">
      <c r="A226" s="45" t="s">
        <v>33</v>
      </c>
      <c r="B226" s="362">
        <v>16</v>
      </c>
      <c r="C226" s="362">
        <v>22</v>
      </c>
      <c r="D226" s="362">
        <v>15.875</v>
      </c>
      <c r="E226" s="362">
        <v>0.25</v>
      </c>
      <c r="F226" s="48"/>
    </row>
    <row r="227" spans="1:6" ht="27.6">
      <c r="A227" s="45" t="s">
        <v>25</v>
      </c>
      <c r="B227" s="362">
        <v>15</v>
      </c>
      <c r="C227" s="362">
        <v>22</v>
      </c>
      <c r="D227" s="362">
        <v>14.875</v>
      </c>
      <c r="E227" s="362">
        <v>0.25</v>
      </c>
      <c r="F227" s="48"/>
    </row>
    <row r="228" spans="1:6">
      <c r="A228" s="227" t="s">
        <v>100</v>
      </c>
      <c r="B228" s="362">
        <v>14</v>
      </c>
      <c r="C228" s="362">
        <v>22</v>
      </c>
      <c r="D228" s="362">
        <v>13.875</v>
      </c>
      <c r="E228" s="362">
        <v>0.25</v>
      </c>
      <c r="F228" s="228"/>
    </row>
    <row r="229" spans="1:6" ht="27.6">
      <c r="A229" s="45" t="s">
        <v>22</v>
      </c>
      <c r="B229" s="362">
        <v>13</v>
      </c>
      <c r="C229" s="362">
        <v>22</v>
      </c>
      <c r="D229" s="362">
        <v>12.875</v>
      </c>
      <c r="E229" s="362">
        <v>0.25</v>
      </c>
      <c r="F229" s="48"/>
    </row>
    <row r="230" spans="1:6">
      <c r="A230" s="45" t="s">
        <v>18</v>
      </c>
      <c r="B230" s="362">
        <v>12</v>
      </c>
      <c r="C230" s="362">
        <v>22</v>
      </c>
      <c r="D230" s="362">
        <v>11.875</v>
      </c>
      <c r="E230" s="362">
        <v>0.25</v>
      </c>
      <c r="F230" s="48"/>
    </row>
    <row r="231" spans="1:6">
      <c r="A231" s="45" t="s">
        <v>21</v>
      </c>
      <c r="B231" s="362">
        <v>11</v>
      </c>
      <c r="C231" s="362">
        <v>22</v>
      </c>
      <c r="D231" s="362">
        <v>10.875</v>
      </c>
      <c r="E231" s="362">
        <v>0.25</v>
      </c>
      <c r="F231" s="48"/>
    </row>
    <row r="232" spans="1:6" ht="27.6">
      <c r="A232" s="45" t="s">
        <v>101</v>
      </c>
      <c r="B232" s="362">
        <v>10</v>
      </c>
      <c r="C232" s="362">
        <v>22</v>
      </c>
      <c r="D232" s="362">
        <v>9.875</v>
      </c>
      <c r="E232" s="362">
        <v>0.25</v>
      </c>
      <c r="F232" s="48"/>
    </row>
    <row r="233" spans="1:6">
      <c r="A233" s="45" t="s">
        <v>19</v>
      </c>
      <c r="B233" s="362">
        <v>9</v>
      </c>
      <c r="C233" s="362">
        <v>22</v>
      </c>
      <c r="D233" s="362">
        <v>8.875</v>
      </c>
      <c r="E233" s="362">
        <v>0.25</v>
      </c>
      <c r="F233" s="48"/>
    </row>
    <row r="234" spans="1:6">
      <c r="A234" s="45" t="s">
        <v>31</v>
      </c>
      <c r="B234" s="362">
        <v>8</v>
      </c>
      <c r="C234" s="362">
        <v>22</v>
      </c>
      <c r="D234" s="362">
        <v>7.875</v>
      </c>
      <c r="E234" s="362">
        <v>0.25</v>
      </c>
      <c r="F234" s="48"/>
    </row>
    <row r="235" spans="1:6">
      <c r="A235" s="45" t="s">
        <v>102</v>
      </c>
      <c r="B235" s="362">
        <v>7</v>
      </c>
      <c r="C235" s="362">
        <v>22</v>
      </c>
      <c r="D235" s="362">
        <v>6.875</v>
      </c>
      <c r="E235" s="362">
        <v>0.25</v>
      </c>
      <c r="F235" s="48"/>
    </row>
    <row r="236" spans="1:6">
      <c r="A236" s="45" t="s">
        <v>8</v>
      </c>
      <c r="B236" s="362">
        <v>6</v>
      </c>
      <c r="C236" s="362">
        <v>22</v>
      </c>
      <c r="D236" s="362">
        <v>5.875</v>
      </c>
      <c r="E236" s="362">
        <v>0.25</v>
      </c>
      <c r="F236" s="48"/>
    </row>
    <row r="237" spans="1:6">
      <c r="A237" s="45" t="s">
        <v>103</v>
      </c>
      <c r="B237" s="237">
        <v>5</v>
      </c>
      <c r="C237" s="362">
        <v>22</v>
      </c>
      <c r="D237" s="362">
        <v>4.875</v>
      </c>
      <c r="E237" s="362">
        <v>0.25</v>
      </c>
      <c r="F237" s="50"/>
    </row>
    <row r="238" spans="1:6">
      <c r="A238" s="45" t="s">
        <v>16</v>
      </c>
      <c r="B238" s="362">
        <v>4</v>
      </c>
      <c r="C238" s="362">
        <v>22</v>
      </c>
      <c r="D238" s="362">
        <v>3.875</v>
      </c>
      <c r="E238" s="362">
        <v>0.25</v>
      </c>
      <c r="F238" s="48"/>
    </row>
    <row r="239" spans="1:6">
      <c r="A239" s="45" t="s">
        <v>26</v>
      </c>
      <c r="B239" s="362">
        <v>3</v>
      </c>
      <c r="C239" s="362">
        <v>22</v>
      </c>
      <c r="D239" s="362">
        <v>2.875</v>
      </c>
      <c r="E239" s="362">
        <v>0.25</v>
      </c>
      <c r="F239" s="48"/>
    </row>
    <row r="240" spans="1:6" ht="27.6">
      <c r="A240" s="45" t="s">
        <v>104</v>
      </c>
      <c r="B240" s="362">
        <v>2</v>
      </c>
      <c r="C240" s="362">
        <v>22</v>
      </c>
      <c r="D240" s="362">
        <v>1.875</v>
      </c>
      <c r="E240" s="362">
        <v>0.25</v>
      </c>
      <c r="F240" s="48"/>
    </row>
    <row r="241" spans="1:6">
      <c r="A241" s="45" t="s">
        <v>15</v>
      </c>
      <c r="B241" s="362">
        <v>1</v>
      </c>
      <c r="C241" s="362">
        <v>22</v>
      </c>
      <c r="D241" s="362">
        <v>0.875</v>
      </c>
      <c r="E241" s="362">
        <v>0.25</v>
      </c>
      <c r="F241" s="48"/>
    </row>
    <row r="242" spans="1:6">
      <c r="A242" s="369"/>
      <c r="B242" s="362"/>
      <c r="C242" s="362"/>
      <c r="D242" s="362"/>
      <c r="E242" s="362"/>
      <c r="F242" s="369"/>
    </row>
    <row r="244" spans="1:6">
      <c r="A244" s="178" t="s">
        <v>212</v>
      </c>
      <c r="B244" s="363"/>
      <c r="C244" s="363"/>
      <c r="D244" s="363"/>
      <c r="E244" s="363"/>
      <c r="F244" s="363"/>
    </row>
    <row r="245" spans="1:6">
      <c r="A245" s="362"/>
      <c r="B245" s="362"/>
      <c r="C245" s="362"/>
      <c r="D245" s="362"/>
      <c r="E245" s="362"/>
      <c r="F245" s="362"/>
    </row>
    <row r="246" spans="1:6" ht="28.8">
      <c r="A246" s="362"/>
      <c r="B246" s="115" t="s">
        <v>207</v>
      </c>
      <c r="C246" s="115" t="s">
        <v>208</v>
      </c>
      <c r="D246" s="115" t="s">
        <v>209</v>
      </c>
      <c r="E246" s="115" t="s">
        <v>210</v>
      </c>
      <c r="F246" s="384" t="s">
        <v>211</v>
      </c>
    </row>
    <row r="247" spans="1:6">
      <c r="A247" s="369" t="s">
        <v>20</v>
      </c>
      <c r="B247" s="206">
        <v>21</v>
      </c>
      <c r="C247" s="362">
        <v>22</v>
      </c>
      <c r="D247" s="362">
        <f t="shared" ref="D247:D267" si="1">B247-E247/2</f>
        <v>20.875</v>
      </c>
      <c r="E247" s="362">
        <v>0.25</v>
      </c>
      <c r="F247" s="369">
        <v>1.1299999999999999</v>
      </c>
    </row>
    <row r="248" spans="1:6">
      <c r="A248" s="369" t="s">
        <v>18</v>
      </c>
      <c r="B248" s="206">
        <v>20</v>
      </c>
      <c r="C248" s="362">
        <v>22</v>
      </c>
      <c r="D248" s="362">
        <f t="shared" si="1"/>
        <v>19.875</v>
      </c>
      <c r="E248" s="362">
        <v>0.25</v>
      </c>
      <c r="F248" s="369"/>
    </row>
    <row r="249" spans="1:6">
      <c r="A249" s="369" t="s">
        <v>16</v>
      </c>
      <c r="B249" s="206">
        <v>19</v>
      </c>
      <c r="C249" s="362">
        <v>22</v>
      </c>
      <c r="D249" s="362">
        <f t="shared" si="1"/>
        <v>18.875</v>
      </c>
      <c r="E249" s="362">
        <v>0.25</v>
      </c>
      <c r="F249" s="369"/>
    </row>
    <row r="250" spans="1:6">
      <c r="A250" s="369" t="s">
        <v>15</v>
      </c>
      <c r="B250" s="206">
        <v>18</v>
      </c>
      <c r="C250" s="362">
        <v>22</v>
      </c>
      <c r="D250" s="362">
        <f t="shared" si="1"/>
        <v>17.875</v>
      </c>
      <c r="E250" s="362">
        <v>0.25</v>
      </c>
      <c r="F250" s="369"/>
    </row>
    <row r="251" spans="1:6">
      <c r="A251" s="369" t="s">
        <v>21</v>
      </c>
      <c r="B251" s="206">
        <v>17</v>
      </c>
      <c r="C251" s="362">
        <v>22</v>
      </c>
      <c r="D251" s="362">
        <f t="shared" si="1"/>
        <v>16.875</v>
      </c>
      <c r="E251" s="362">
        <v>0.25</v>
      </c>
      <c r="F251" s="369"/>
    </row>
    <row r="252" spans="1:6">
      <c r="A252" s="369" t="s">
        <v>29</v>
      </c>
      <c r="B252" s="206">
        <v>16</v>
      </c>
      <c r="C252" s="362">
        <v>22</v>
      </c>
      <c r="D252" s="362">
        <f t="shared" si="1"/>
        <v>15.875</v>
      </c>
      <c r="E252" s="362">
        <v>0.25</v>
      </c>
      <c r="F252" s="369"/>
    </row>
    <row r="253" spans="1:6">
      <c r="A253" s="369" t="s">
        <v>27</v>
      </c>
      <c r="B253" s="206">
        <v>15</v>
      </c>
      <c r="C253" s="362">
        <v>22</v>
      </c>
      <c r="D253" s="362">
        <f t="shared" si="1"/>
        <v>14.875</v>
      </c>
      <c r="E253" s="362">
        <v>0.25</v>
      </c>
      <c r="F253" s="369"/>
    </row>
    <row r="254" spans="1:6">
      <c r="A254" s="369" t="s">
        <v>17</v>
      </c>
      <c r="B254" s="206">
        <v>14</v>
      </c>
      <c r="C254" s="362">
        <v>22</v>
      </c>
      <c r="D254" s="362">
        <f t="shared" si="1"/>
        <v>13.875</v>
      </c>
      <c r="E254" s="362">
        <v>0.25</v>
      </c>
      <c r="F254" s="369"/>
    </row>
    <row r="255" spans="1:6">
      <c r="A255" s="369" t="s">
        <v>28</v>
      </c>
      <c r="B255" s="206">
        <v>13</v>
      </c>
      <c r="C255" s="362">
        <v>22</v>
      </c>
      <c r="D255" s="362">
        <f t="shared" si="1"/>
        <v>12.875</v>
      </c>
      <c r="E255" s="362">
        <v>0.25</v>
      </c>
      <c r="F255" s="369"/>
    </row>
    <row r="256" spans="1:6">
      <c r="A256" s="369" t="s">
        <v>23</v>
      </c>
      <c r="B256" s="206">
        <v>12</v>
      </c>
      <c r="C256" s="362">
        <v>22</v>
      </c>
      <c r="D256" s="362">
        <f t="shared" si="1"/>
        <v>11.875</v>
      </c>
      <c r="E256" s="362">
        <v>0.25</v>
      </c>
      <c r="F256" s="369"/>
    </row>
    <row r="257" spans="1:6">
      <c r="A257" s="369" t="s">
        <v>25</v>
      </c>
      <c r="B257" s="206">
        <v>11</v>
      </c>
      <c r="C257" s="362">
        <v>22</v>
      </c>
      <c r="D257" s="362">
        <f t="shared" si="1"/>
        <v>10.875</v>
      </c>
      <c r="E257" s="362">
        <v>0.25</v>
      </c>
      <c r="F257" s="369"/>
    </row>
    <row r="258" spans="1:6">
      <c r="A258" s="369" t="s">
        <v>32</v>
      </c>
      <c r="B258" s="206">
        <v>10</v>
      </c>
      <c r="C258" s="362">
        <v>22</v>
      </c>
      <c r="D258" s="362">
        <f t="shared" si="1"/>
        <v>9.875</v>
      </c>
      <c r="E258" s="362">
        <v>0.25</v>
      </c>
      <c r="F258" s="369"/>
    </row>
    <row r="259" spans="1:6">
      <c r="A259" s="369" t="s">
        <v>22</v>
      </c>
      <c r="B259" s="206">
        <v>9</v>
      </c>
      <c r="C259" s="362">
        <v>22</v>
      </c>
      <c r="D259" s="362">
        <f t="shared" si="1"/>
        <v>8.875</v>
      </c>
      <c r="E259" s="362">
        <v>0.25</v>
      </c>
      <c r="F259" s="369"/>
    </row>
    <row r="260" spans="1:6">
      <c r="A260" s="369" t="s">
        <v>26</v>
      </c>
      <c r="B260" s="206">
        <v>8</v>
      </c>
      <c r="C260" s="362">
        <v>22</v>
      </c>
      <c r="D260" s="362">
        <f t="shared" si="1"/>
        <v>7.875</v>
      </c>
      <c r="E260" s="362">
        <v>0.25</v>
      </c>
      <c r="F260" s="369"/>
    </row>
    <row r="261" spans="1:6">
      <c r="A261" s="369" t="s">
        <v>31</v>
      </c>
      <c r="B261" s="206">
        <v>7</v>
      </c>
      <c r="C261" s="362">
        <v>22</v>
      </c>
      <c r="D261" s="362">
        <f t="shared" si="1"/>
        <v>6.875</v>
      </c>
      <c r="E261" s="362">
        <v>0.25</v>
      </c>
      <c r="F261" s="369"/>
    </row>
    <row r="262" spans="1:6">
      <c r="A262" s="369" t="s">
        <v>8</v>
      </c>
      <c r="B262" s="206">
        <v>6</v>
      </c>
      <c r="C262" s="362">
        <v>22</v>
      </c>
      <c r="D262" s="362">
        <f t="shared" si="1"/>
        <v>5.875</v>
      </c>
      <c r="E262" s="362">
        <v>0.25</v>
      </c>
      <c r="F262" s="369"/>
    </row>
    <row r="263" spans="1:6">
      <c r="A263" s="369" t="s">
        <v>19</v>
      </c>
      <c r="B263" s="206">
        <v>5</v>
      </c>
      <c r="C263" s="362">
        <v>22</v>
      </c>
      <c r="D263" s="362">
        <f t="shared" si="1"/>
        <v>4.875</v>
      </c>
      <c r="E263" s="362">
        <v>0.25</v>
      </c>
      <c r="F263" s="369"/>
    </row>
    <row r="264" spans="1:6">
      <c r="A264" s="369" t="s">
        <v>34</v>
      </c>
      <c r="B264" s="206">
        <v>4</v>
      </c>
      <c r="C264" s="362">
        <v>22</v>
      </c>
      <c r="D264" s="362">
        <f t="shared" si="1"/>
        <v>3.875</v>
      </c>
      <c r="E264" s="362">
        <v>0.25</v>
      </c>
      <c r="F264" s="369"/>
    </row>
    <row r="265" spans="1:6">
      <c r="A265" s="369" t="s">
        <v>33</v>
      </c>
      <c r="B265" s="206">
        <v>3</v>
      </c>
      <c r="C265" s="362">
        <v>22</v>
      </c>
      <c r="D265" s="362">
        <f t="shared" si="1"/>
        <v>2.875</v>
      </c>
      <c r="E265" s="362">
        <v>0.25</v>
      </c>
      <c r="F265" s="369"/>
    </row>
    <row r="266" spans="1:6">
      <c r="A266" s="369" t="s">
        <v>24</v>
      </c>
      <c r="B266" s="206">
        <v>2</v>
      </c>
      <c r="C266" s="362">
        <v>22</v>
      </c>
      <c r="D266" s="362">
        <f t="shared" si="1"/>
        <v>1.875</v>
      </c>
      <c r="E266" s="362">
        <v>0.25</v>
      </c>
      <c r="F266" s="369"/>
    </row>
    <row r="267" spans="1:6">
      <c r="A267" s="369" t="s">
        <v>30</v>
      </c>
      <c r="B267" s="206">
        <v>1</v>
      </c>
      <c r="C267" s="362">
        <v>22</v>
      </c>
      <c r="D267" s="362">
        <f t="shared" si="1"/>
        <v>0.875</v>
      </c>
      <c r="E267" s="362">
        <v>0.25</v>
      </c>
      <c r="F267" s="369"/>
    </row>
    <row r="268" spans="1:6">
      <c r="A268" s="369"/>
      <c r="B268" s="206"/>
      <c r="C268" s="362"/>
      <c r="D268" s="362"/>
      <c r="E268" s="362"/>
      <c r="F268" s="369"/>
    </row>
    <row r="269" spans="1:6" ht="28.8">
      <c r="A269" s="205" t="s">
        <v>20</v>
      </c>
      <c r="B269" s="206">
        <v>21</v>
      </c>
      <c r="C269" s="362">
        <v>22</v>
      </c>
      <c r="D269" s="362">
        <f t="shared" ref="D269:D289" si="2">B269-E269/2</f>
        <v>20.875</v>
      </c>
      <c r="E269" s="362">
        <v>0.25</v>
      </c>
      <c r="F269" s="369">
        <v>11.1</v>
      </c>
    </row>
    <row r="270" spans="1:6">
      <c r="A270" s="205" t="s">
        <v>18</v>
      </c>
      <c r="B270" s="206">
        <v>20</v>
      </c>
      <c r="C270" s="362">
        <v>22</v>
      </c>
      <c r="D270" s="362">
        <f t="shared" si="2"/>
        <v>19.875</v>
      </c>
      <c r="E270" s="362">
        <v>0.25</v>
      </c>
      <c r="F270" s="369"/>
    </row>
    <row r="271" spans="1:6">
      <c r="A271" s="205" t="s">
        <v>21</v>
      </c>
      <c r="B271" s="206">
        <v>19</v>
      </c>
      <c r="C271" s="362">
        <v>22</v>
      </c>
      <c r="D271" s="362">
        <f t="shared" si="2"/>
        <v>18.875</v>
      </c>
      <c r="E271" s="362">
        <v>0.25</v>
      </c>
      <c r="F271" s="369"/>
    </row>
    <row r="272" spans="1:6">
      <c r="A272" s="205" t="s">
        <v>29</v>
      </c>
      <c r="B272" s="206">
        <v>18</v>
      </c>
      <c r="C272" s="362">
        <v>22</v>
      </c>
      <c r="D272" s="362">
        <f t="shared" si="2"/>
        <v>17.875</v>
      </c>
      <c r="E272" s="362">
        <v>0.25</v>
      </c>
      <c r="F272" s="369"/>
    </row>
    <row r="273" spans="1:6">
      <c r="A273" s="205" t="s">
        <v>27</v>
      </c>
      <c r="B273" s="206">
        <v>17</v>
      </c>
      <c r="C273" s="362">
        <v>22</v>
      </c>
      <c r="D273" s="362">
        <f t="shared" si="2"/>
        <v>16.875</v>
      </c>
      <c r="E273" s="362">
        <v>0.25</v>
      </c>
      <c r="F273" s="369"/>
    </row>
    <row r="274" spans="1:6">
      <c r="A274" s="205" t="s">
        <v>32</v>
      </c>
      <c r="B274" s="206">
        <v>16</v>
      </c>
      <c r="C274" s="362">
        <v>22</v>
      </c>
      <c r="D274" s="362">
        <f t="shared" si="2"/>
        <v>15.875</v>
      </c>
      <c r="E274" s="362">
        <v>0.25</v>
      </c>
      <c r="F274" s="369"/>
    </row>
    <row r="275" spans="1:6">
      <c r="A275" s="205" t="s">
        <v>19</v>
      </c>
      <c r="B275" s="206">
        <v>15</v>
      </c>
      <c r="C275" s="362">
        <v>22</v>
      </c>
      <c r="D275" s="362">
        <f t="shared" si="2"/>
        <v>14.875</v>
      </c>
      <c r="E275" s="362">
        <v>0.25</v>
      </c>
      <c r="F275" s="369"/>
    </row>
    <row r="276" spans="1:6" ht="28.8">
      <c r="A276" s="205" t="s">
        <v>17</v>
      </c>
      <c r="B276" s="206">
        <v>14</v>
      </c>
      <c r="C276" s="362">
        <v>22</v>
      </c>
      <c r="D276" s="362">
        <f t="shared" si="2"/>
        <v>13.875</v>
      </c>
      <c r="E276" s="362">
        <v>0.25</v>
      </c>
      <c r="F276" s="369"/>
    </row>
    <row r="277" spans="1:6" ht="28.8">
      <c r="A277" s="205" t="s">
        <v>33</v>
      </c>
      <c r="B277" s="206">
        <v>13</v>
      </c>
      <c r="C277" s="362">
        <v>22</v>
      </c>
      <c r="D277" s="362">
        <f t="shared" si="2"/>
        <v>12.875</v>
      </c>
      <c r="E277" s="362">
        <v>0.25</v>
      </c>
      <c r="F277" s="369"/>
    </row>
    <row r="278" spans="1:6" ht="28.8">
      <c r="A278" s="205" t="s">
        <v>25</v>
      </c>
      <c r="B278" s="206">
        <v>12</v>
      </c>
      <c r="C278" s="362">
        <v>22</v>
      </c>
      <c r="D278" s="362">
        <f t="shared" si="2"/>
        <v>11.875</v>
      </c>
      <c r="E278" s="362">
        <v>0.25</v>
      </c>
      <c r="F278" s="369"/>
    </row>
    <row r="279" spans="1:6" ht="28.8">
      <c r="A279" s="205" t="s">
        <v>22</v>
      </c>
      <c r="B279" s="206">
        <v>11</v>
      </c>
      <c r="C279" s="362">
        <v>22</v>
      </c>
      <c r="D279" s="362">
        <f t="shared" si="2"/>
        <v>10.875</v>
      </c>
      <c r="E279" s="362">
        <v>0.25</v>
      </c>
      <c r="F279" s="369"/>
    </row>
    <row r="280" spans="1:6" ht="28.8">
      <c r="A280" s="205" t="s">
        <v>15</v>
      </c>
      <c r="B280" s="206">
        <v>10</v>
      </c>
      <c r="C280" s="362">
        <v>22</v>
      </c>
      <c r="D280" s="362">
        <f t="shared" si="2"/>
        <v>9.875</v>
      </c>
      <c r="E280" s="362">
        <v>0.25</v>
      </c>
      <c r="F280" s="369"/>
    </row>
    <row r="281" spans="1:6">
      <c r="A281" s="205" t="s">
        <v>16</v>
      </c>
      <c r="B281" s="206">
        <v>9</v>
      </c>
      <c r="C281" s="362">
        <v>22</v>
      </c>
      <c r="D281" s="362">
        <f t="shared" si="2"/>
        <v>8.875</v>
      </c>
      <c r="E281" s="362">
        <v>0.25</v>
      </c>
      <c r="F281" s="369"/>
    </row>
    <row r="282" spans="1:6">
      <c r="A282" s="205" t="s">
        <v>34</v>
      </c>
      <c r="B282" s="206">
        <v>8</v>
      </c>
      <c r="C282" s="362">
        <v>22</v>
      </c>
      <c r="D282" s="362">
        <f t="shared" si="2"/>
        <v>7.875</v>
      </c>
      <c r="E282" s="362">
        <v>0.25</v>
      </c>
      <c r="F282" s="369"/>
    </row>
    <row r="283" spans="1:6">
      <c r="A283" s="205" t="s">
        <v>31</v>
      </c>
      <c r="B283" s="206">
        <v>7</v>
      </c>
      <c r="C283" s="362">
        <v>22</v>
      </c>
      <c r="D283" s="362">
        <f t="shared" si="2"/>
        <v>6.875</v>
      </c>
      <c r="E283" s="362">
        <v>0.25</v>
      </c>
      <c r="F283" s="369"/>
    </row>
    <row r="284" spans="1:6">
      <c r="A284" s="205" t="s">
        <v>26</v>
      </c>
      <c r="B284" s="206">
        <v>6</v>
      </c>
      <c r="C284" s="362">
        <v>22</v>
      </c>
      <c r="D284" s="362">
        <f t="shared" si="2"/>
        <v>5.875</v>
      </c>
      <c r="E284" s="362">
        <v>0.25</v>
      </c>
      <c r="F284" s="369"/>
    </row>
    <row r="285" spans="1:6">
      <c r="A285" s="205" t="s">
        <v>8</v>
      </c>
      <c r="B285" s="206">
        <v>5</v>
      </c>
      <c r="C285" s="362">
        <v>22</v>
      </c>
      <c r="D285" s="362">
        <f t="shared" si="2"/>
        <v>4.875</v>
      </c>
      <c r="E285" s="362">
        <v>0.25</v>
      </c>
      <c r="F285" s="369"/>
    </row>
    <row r="286" spans="1:6">
      <c r="A286" s="205" t="s">
        <v>28</v>
      </c>
      <c r="B286" s="206">
        <v>4</v>
      </c>
      <c r="C286" s="362">
        <v>22</v>
      </c>
      <c r="D286" s="362">
        <f t="shared" si="2"/>
        <v>3.875</v>
      </c>
      <c r="E286" s="362">
        <v>0.25</v>
      </c>
      <c r="F286" s="369"/>
    </row>
    <row r="287" spans="1:6">
      <c r="A287" s="205" t="s">
        <v>24</v>
      </c>
      <c r="B287" s="206">
        <v>3</v>
      </c>
      <c r="C287" s="362">
        <v>22</v>
      </c>
      <c r="D287" s="362">
        <f t="shared" si="2"/>
        <v>2.875</v>
      </c>
      <c r="E287" s="362">
        <v>0.25</v>
      </c>
      <c r="F287" s="369"/>
    </row>
    <row r="288" spans="1:6" ht="28.8">
      <c r="A288" s="205" t="s">
        <v>23</v>
      </c>
      <c r="B288" s="206">
        <v>2</v>
      </c>
      <c r="C288" s="362">
        <v>22</v>
      </c>
      <c r="D288" s="362">
        <f t="shared" si="2"/>
        <v>1.875</v>
      </c>
      <c r="E288" s="362">
        <v>0.25</v>
      </c>
      <c r="F288" s="369"/>
    </row>
    <row r="289" spans="1:6">
      <c r="A289" s="205" t="s">
        <v>30</v>
      </c>
      <c r="B289" s="206">
        <v>1</v>
      </c>
      <c r="C289" s="362">
        <v>22</v>
      </c>
      <c r="D289" s="362">
        <f t="shared" si="2"/>
        <v>0.875</v>
      </c>
      <c r="E289" s="362">
        <v>0.25</v>
      </c>
      <c r="F289" s="369"/>
    </row>
    <row r="290" spans="1:6">
      <c r="A290" s="205"/>
      <c r="B290" s="206"/>
      <c r="C290" s="362"/>
      <c r="D290" s="362"/>
      <c r="E290" s="362"/>
      <c r="F290" s="369"/>
    </row>
    <row r="291" spans="1:6">
      <c r="A291" s="205" t="s">
        <v>19</v>
      </c>
      <c r="B291" s="206">
        <v>21</v>
      </c>
      <c r="C291" s="362">
        <v>22</v>
      </c>
      <c r="D291" s="362">
        <f t="shared" ref="D291:D311" si="3">B291-E291/2</f>
        <v>20.875</v>
      </c>
      <c r="E291" s="362">
        <v>0.25</v>
      </c>
      <c r="F291" s="369">
        <v>11.3</v>
      </c>
    </row>
    <row r="292" spans="1:6" ht="28.8">
      <c r="A292" s="205" t="s">
        <v>20</v>
      </c>
      <c r="B292" s="206">
        <v>20</v>
      </c>
      <c r="C292" s="362">
        <v>22</v>
      </c>
      <c r="D292" s="362">
        <f t="shared" si="3"/>
        <v>19.875</v>
      </c>
      <c r="E292" s="362">
        <v>0.25</v>
      </c>
      <c r="F292" s="369"/>
    </row>
    <row r="293" spans="1:6">
      <c r="A293" s="205" t="s">
        <v>29</v>
      </c>
      <c r="B293" s="206">
        <v>19</v>
      </c>
      <c r="C293" s="362">
        <v>22</v>
      </c>
      <c r="D293" s="362">
        <f t="shared" si="3"/>
        <v>18.875</v>
      </c>
      <c r="E293" s="362">
        <v>0.25</v>
      </c>
      <c r="F293" s="369"/>
    </row>
    <row r="294" spans="1:6">
      <c r="A294" s="205" t="s">
        <v>31</v>
      </c>
      <c r="B294" s="206">
        <v>18</v>
      </c>
      <c r="C294" s="362">
        <v>22</v>
      </c>
      <c r="D294" s="362">
        <f t="shared" si="3"/>
        <v>17.875</v>
      </c>
      <c r="E294" s="362">
        <v>0.25</v>
      </c>
      <c r="F294" s="369"/>
    </row>
    <row r="295" spans="1:6">
      <c r="A295" s="205" t="s">
        <v>21</v>
      </c>
      <c r="B295" s="206">
        <v>17</v>
      </c>
      <c r="C295" s="362">
        <v>22</v>
      </c>
      <c r="D295" s="362">
        <f t="shared" si="3"/>
        <v>16.875</v>
      </c>
      <c r="E295" s="362">
        <v>0.25</v>
      </c>
      <c r="F295" s="369"/>
    </row>
    <row r="296" spans="1:6" ht="28.8">
      <c r="A296" s="205" t="s">
        <v>33</v>
      </c>
      <c r="B296" s="206">
        <v>16</v>
      </c>
      <c r="C296" s="362">
        <v>22</v>
      </c>
      <c r="D296" s="362">
        <f t="shared" si="3"/>
        <v>15.875</v>
      </c>
      <c r="E296" s="362">
        <v>0.25</v>
      </c>
      <c r="F296" s="369"/>
    </row>
    <row r="297" spans="1:6">
      <c r="A297" s="205" t="s">
        <v>27</v>
      </c>
      <c r="B297" s="206">
        <v>15</v>
      </c>
      <c r="C297" s="362">
        <v>22</v>
      </c>
      <c r="D297" s="362">
        <f t="shared" si="3"/>
        <v>14.875</v>
      </c>
      <c r="E297" s="362">
        <v>0.25</v>
      </c>
      <c r="F297" s="369"/>
    </row>
    <row r="298" spans="1:6">
      <c r="A298" s="205" t="s">
        <v>32</v>
      </c>
      <c r="B298" s="206">
        <v>14</v>
      </c>
      <c r="C298" s="362">
        <v>22</v>
      </c>
      <c r="D298" s="362">
        <f t="shared" si="3"/>
        <v>13.875</v>
      </c>
      <c r="E298" s="362">
        <v>0.25</v>
      </c>
      <c r="F298" s="369"/>
    </row>
    <row r="299" spans="1:6">
      <c r="A299" s="205" t="s">
        <v>18</v>
      </c>
      <c r="B299" s="206">
        <v>13</v>
      </c>
      <c r="C299" s="362">
        <v>22</v>
      </c>
      <c r="D299" s="362">
        <f t="shared" si="3"/>
        <v>12.875</v>
      </c>
      <c r="E299" s="362">
        <v>0.25</v>
      </c>
      <c r="F299" s="369"/>
    </row>
    <row r="300" spans="1:6" ht="28.8">
      <c r="A300" s="205" t="s">
        <v>17</v>
      </c>
      <c r="B300" s="206">
        <v>12</v>
      </c>
      <c r="C300" s="362">
        <v>22</v>
      </c>
      <c r="D300" s="362">
        <f t="shared" si="3"/>
        <v>11.875</v>
      </c>
      <c r="E300" s="362">
        <v>0.25</v>
      </c>
      <c r="F300" s="369"/>
    </row>
    <row r="301" spans="1:6">
      <c r="A301" s="205" t="s">
        <v>34</v>
      </c>
      <c r="B301" s="206">
        <v>11</v>
      </c>
      <c r="C301" s="362">
        <v>22</v>
      </c>
      <c r="D301" s="362">
        <f t="shared" si="3"/>
        <v>10.875</v>
      </c>
      <c r="E301" s="362">
        <v>0.25</v>
      </c>
      <c r="F301" s="369"/>
    </row>
    <row r="302" spans="1:6" ht="28.8">
      <c r="A302" s="205" t="s">
        <v>22</v>
      </c>
      <c r="B302" s="206">
        <v>10</v>
      </c>
      <c r="C302" s="362">
        <v>22</v>
      </c>
      <c r="D302" s="362">
        <f t="shared" si="3"/>
        <v>9.875</v>
      </c>
      <c r="E302" s="362">
        <v>0.25</v>
      </c>
      <c r="F302" s="369"/>
    </row>
    <row r="303" spans="1:6">
      <c r="A303" s="205" t="s">
        <v>30</v>
      </c>
      <c r="B303" s="206">
        <v>9</v>
      </c>
      <c r="C303" s="362">
        <v>22</v>
      </c>
      <c r="D303" s="362">
        <f t="shared" si="3"/>
        <v>8.875</v>
      </c>
      <c r="E303" s="362">
        <v>0.25</v>
      </c>
      <c r="F303" s="369"/>
    </row>
    <row r="304" spans="1:6" ht="28.8">
      <c r="A304" s="205" t="s">
        <v>25</v>
      </c>
      <c r="B304" s="206">
        <v>8</v>
      </c>
      <c r="C304" s="362">
        <v>22</v>
      </c>
      <c r="D304" s="362">
        <f t="shared" si="3"/>
        <v>7.875</v>
      </c>
      <c r="E304" s="362">
        <v>0.25</v>
      </c>
      <c r="F304" s="369"/>
    </row>
    <row r="305" spans="1:6">
      <c r="A305" s="205" t="s">
        <v>26</v>
      </c>
      <c r="B305" s="206">
        <v>7</v>
      </c>
      <c r="C305" s="362">
        <v>22</v>
      </c>
      <c r="D305" s="362">
        <f t="shared" si="3"/>
        <v>6.875</v>
      </c>
      <c r="E305" s="362">
        <v>0.25</v>
      </c>
      <c r="F305" s="369"/>
    </row>
    <row r="306" spans="1:6">
      <c r="A306" s="205" t="s">
        <v>28</v>
      </c>
      <c r="B306" s="206">
        <v>6</v>
      </c>
      <c r="C306" s="362">
        <v>22</v>
      </c>
      <c r="D306" s="362">
        <f t="shared" si="3"/>
        <v>5.875</v>
      </c>
      <c r="E306" s="362">
        <v>0.25</v>
      </c>
      <c r="F306" s="369"/>
    </row>
    <row r="307" spans="1:6">
      <c r="A307" s="205" t="s">
        <v>8</v>
      </c>
      <c r="B307" s="206">
        <v>5</v>
      </c>
      <c r="C307" s="362">
        <v>22</v>
      </c>
      <c r="D307" s="362">
        <f t="shared" si="3"/>
        <v>4.875</v>
      </c>
      <c r="E307" s="362">
        <v>0.25</v>
      </c>
      <c r="F307" s="369"/>
    </row>
    <row r="308" spans="1:6" ht="28.8">
      <c r="A308" s="205" t="s">
        <v>23</v>
      </c>
      <c r="B308" s="206">
        <v>4</v>
      </c>
      <c r="C308" s="362">
        <v>22</v>
      </c>
      <c r="D308" s="362">
        <f t="shared" si="3"/>
        <v>3.875</v>
      </c>
      <c r="E308" s="362">
        <v>0.25</v>
      </c>
      <c r="F308" s="369"/>
    </row>
    <row r="309" spans="1:6">
      <c r="A309" s="205" t="s">
        <v>16</v>
      </c>
      <c r="B309" s="206">
        <v>3</v>
      </c>
      <c r="C309" s="362">
        <v>22</v>
      </c>
      <c r="D309" s="362">
        <f t="shared" si="3"/>
        <v>2.875</v>
      </c>
      <c r="E309" s="362">
        <v>0.25</v>
      </c>
      <c r="F309" s="369"/>
    </row>
    <row r="310" spans="1:6">
      <c r="A310" s="205" t="s">
        <v>24</v>
      </c>
      <c r="B310" s="206">
        <v>2</v>
      </c>
      <c r="C310" s="362">
        <v>22</v>
      </c>
      <c r="D310" s="362">
        <f t="shared" si="3"/>
        <v>1.875</v>
      </c>
      <c r="E310" s="362">
        <v>0.25</v>
      </c>
      <c r="F310" s="369"/>
    </row>
    <row r="311" spans="1:6" ht="28.8">
      <c r="A311" s="205" t="s">
        <v>15</v>
      </c>
      <c r="B311" s="206">
        <v>1</v>
      </c>
      <c r="C311" s="362">
        <v>22</v>
      </c>
      <c r="D311" s="362">
        <f t="shared" si="3"/>
        <v>0.875</v>
      </c>
      <c r="E311" s="362">
        <v>0.25</v>
      </c>
      <c r="F311" s="369"/>
    </row>
    <row r="312" spans="1:6">
      <c r="A312" s="205"/>
      <c r="B312" s="206"/>
      <c r="C312" s="362"/>
      <c r="D312" s="362"/>
      <c r="E312" s="362"/>
      <c r="F312" s="369"/>
    </row>
    <row r="313" spans="1:6" ht="28.8">
      <c r="A313" s="205" t="s">
        <v>20</v>
      </c>
      <c r="B313" s="206">
        <v>21</v>
      </c>
      <c r="C313" s="362">
        <v>22</v>
      </c>
      <c r="D313" s="362">
        <f t="shared" ref="D313:D333" si="4">B313-E313/2</f>
        <v>20.875</v>
      </c>
      <c r="E313" s="362">
        <v>0.25</v>
      </c>
      <c r="F313" s="369">
        <v>12.1</v>
      </c>
    </row>
    <row r="314" spans="1:6">
      <c r="A314" s="205" t="s">
        <v>16</v>
      </c>
      <c r="B314" s="206">
        <v>20</v>
      </c>
      <c r="C314" s="362">
        <v>22</v>
      </c>
      <c r="D314" s="362">
        <f t="shared" si="4"/>
        <v>19.875</v>
      </c>
      <c r="E314" s="362">
        <v>0.25</v>
      </c>
      <c r="F314" s="369"/>
    </row>
    <row r="315" spans="1:6">
      <c r="A315" s="205" t="s">
        <v>21</v>
      </c>
      <c r="B315" s="206">
        <v>19</v>
      </c>
      <c r="C315" s="362">
        <v>22</v>
      </c>
      <c r="D315" s="362">
        <f t="shared" si="4"/>
        <v>18.875</v>
      </c>
      <c r="E315" s="362">
        <v>0.25</v>
      </c>
      <c r="F315" s="369"/>
    </row>
    <row r="316" spans="1:6">
      <c r="A316" s="205" t="s">
        <v>18</v>
      </c>
      <c r="B316" s="206">
        <v>18</v>
      </c>
      <c r="C316" s="362">
        <v>22</v>
      </c>
      <c r="D316" s="362">
        <f t="shared" si="4"/>
        <v>17.875</v>
      </c>
      <c r="E316" s="362">
        <v>0.25</v>
      </c>
      <c r="F316" s="369"/>
    </row>
    <row r="317" spans="1:6" ht="28.8">
      <c r="A317" s="205" t="s">
        <v>15</v>
      </c>
      <c r="B317" s="206">
        <v>17</v>
      </c>
      <c r="C317" s="362">
        <v>22</v>
      </c>
      <c r="D317" s="362">
        <f t="shared" si="4"/>
        <v>16.875</v>
      </c>
      <c r="E317" s="362">
        <v>0.25</v>
      </c>
      <c r="F317" s="369"/>
    </row>
    <row r="318" spans="1:6" ht="28.8">
      <c r="A318" s="205" t="s">
        <v>17</v>
      </c>
      <c r="B318" s="206">
        <v>16</v>
      </c>
      <c r="C318" s="362">
        <v>22</v>
      </c>
      <c r="D318" s="362">
        <f t="shared" si="4"/>
        <v>15.875</v>
      </c>
      <c r="E318" s="362">
        <v>0.25</v>
      </c>
      <c r="F318" s="369"/>
    </row>
    <row r="319" spans="1:6">
      <c r="A319" s="205" t="s">
        <v>27</v>
      </c>
      <c r="B319" s="206">
        <v>15</v>
      </c>
      <c r="C319" s="362">
        <v>22</v>
      </c>
      <c r="D319" s="362">
        <f t="shared" si="4"/>
        <v>14.875</v>
      </c>
      <c r="E319" s="362">
        <v>0.25</v>
      </c>
      <c r="F319" s="369"/>
    </row>
    <row r="320" spans="1:6">
      <c r="A320" s="205" t="s">
        <v>29</v>
      </c>
      <c r="B320" s="206">
        <v>14</v>
      </c>
      <c r="C320" s="362">
        <v>22</v>
      </c>
      <c r="D320" s="362">
        <f t="shared" si="4"/>
        <v>13.875</v>
      </c>
      <c r="E320" s="362">
        <v>0.25</v>
      </c>
      <c r="F320" s="369"/>
    </row>
    <row r="321" spans="1:6">
      <c r="A321" s="205" t="s">
        <v>28</v>
      </c>
      <c r="B321" s="206">
        <v>13</v>
      </c>
      <c r="C321" s="362">
        <v>22</v>
      </c>
      <c r="D321" s="362">
        <f t="shared" si="4"/>
        <v>12.875</v>
      </c>
      <c r="E321" s="362">
        <v>0.25</v>
      </c>
      <c r="F321" s="369"/>
    </row>
    <row r="322" spans="1:6" ht="28.8">
      <c r="A322" s="205" t="s">
        <v>23</v>
      </c>
      <c r="B322" s="206">
        <v>12</v>
      </c>
      <c r="C322" s="362">
        <v>22</v>
      </c>
      <c r="D322" s="362">
        <f t="shared" si="4"/>
        <v>11.875</v>
      </c>
      <c r="E322" s="362">
        <v>0.25</v>
      </c>
      <c r="F322" s="369"/>
    </row>
    <row r="323" spans="1:6">
      <c r="A323" s="205" t="s">
        <v>8</v>
      </c>
      <c r="B323" s="206">
        <v>11</v>
      </c>
      <c r="C323" s="362">
        <v>22</v>
      </c>
      <c r="D323" s="362">
        <f t="shared" si="4"/>
        <v>10.875</v>
      </c>
      <c r="E323" s="362">
        <v>0.25</v>
      </c>
      <c r="F323" s="369"/>
    </row>
    <row r="324" spans="1:6">
      <c r="A324" s="205" t="s">
        <v>32</v>
      </c>
      <c r="B324" s="206">
        <v>10</v>
      </c>
      <c r="C324" s="362">
        <v>22</v>
      </c>
      <c r="D324" s="362">
        <f t="shared" si="4"/>
        <v>9.875</v>
      </c>
      <c r="E324" s="362">
        <v>0.25</v>
      </c>
      <c r="F324" s="369"/>
    </row>
    <row r="325" spans="1:6">
      <c r="A325" s="205" t="s">
        <v>34</v>
      </c>
      <c r="B325" s="206">
        <v>9</v>
      </c>
      <c r="C325" s="362">
        <v>22</v>
      </c>
      <c r="D325" s="362">
        <f t="shared" si="4"/>
        <v>8.875</v>
      </c>
      <c r="E325" s="362">
        <v>0.25</v>
      </c>
      <c r="F325" s="369"/>
    </row>
    <row r="326" spans="1:6" ht="28.8">
      <c r="A326" s="205" t="s">
        <v>22</v>
      </c>
      <c r="B326" s="206">
        <v>8</v>
      </c>
      <c r="C326" s="362">
        <v>22</v>
      </c>
      <c r="D326" s="362">
        <f t="shared" si="4"/>
        <v>7.875</v>
      </c>
      <c r="E326" s="362">
        <v>0.25</v>
      </c>
      <c r="F326" s="369"/>
    </row>
    <row r="327" spans="1:6">
      <c r="A327" s="205" t="s">
        <v>31</v>
      </c>
      <c r="B327" s="206">
        <v>7</v>
      </c>
      <c r="C327" s="362">
        <v>22</v>
      </c>
      <c r="D327" s="362">
        <f t="shared" si="4"/>
        <v>6.875</v>
      </c>
      <c r="E327" s="362">
        <v>0.25</v>
      </c>
      <c r="F327" s="369"/>
    </row>
    <row r="328" spans="1:6">
      <c r="A328" s="205" t="s">
        <v>19</v>
      </c>
      <c r="B328" s="206">
        <v>6</v>
      </c>
      <c r="C328" s="362">
        <v>22</v>
      </c>
      <c r="D328" s="362">
        <f t="shared" si="4"/>
        <v>5.875</v>
      </c>
      <c r="E328" s="362">
        <v>0.25</v>
      </c>
      <c r="F328" s="369"/>
    </row>
    <row r="329" spans="1:6" ht="28.8">
      <c r="A329" s="205" t="s">
        <v>25</v>
      </c>
      <c r="B329" s="206">
        <v>5</v>
      </c>
      <c r="C329" s="362">
        <v>22</v>
      </c>
      <c r="D329" s="362">
        <f t="shared" si="4"/>
        <v>4.875</v>
      </c>
      <c r="E329" s="362">
        <v>0.25</v>
      </c>
      <c r="F329" s="369"/>
    </row>
    <row r="330" spans="1:6" ht="28.8">
      <c r="A330" s="205" t="s">
        <v>33</v>
      </c>
      <c r="B330" s="206">
        <v>4</v>
      </c>
      <c r="C330" s="362">
        <v>22</v>
      </c>
      <c r="D330" s="362">
        <f t="shared" si="4"/>
        <v>3.875</v>
      </c>
      <c r="E330" s="362">
        <v>0.25</v>
      </c>
      <c r="F330" s="369"/>
    </row>
    <row r="331" spans="1:6">
      <c r="A331" s="205" t="s">
        <v>26</v>
      </c>
      <c r="B331" s="206">
        <v>3</v>
      </c>
      <c r="C331" s="362">
        <v>22</v>
      </c>
      <c r="D331" s="362">
        <f t="shared" si="4"/>
        <v>2.875</v>
      </c>
      <c r="E331" s="362">
        <v>0.25</v>
      </c>
      <c r="F331" s="369"/>
    </row>
    <row r="332" spans="1:6">
      <c r="A332" s="205" t="s">
        <v>24</v>
      </c>
      <c r="B332" s="206">
        <v>2</v>
      </c>
      <c r="C332" s="362">
        <v>22</v>
      </c>
      <c r="D332" s="362">
        <f t="shared" si="4"/>
        <v>1.875</v>
      </c>
      <c r="E332" s="362">
        <v>0.25</v>
      </c>
      <c r="F332" s="369"/>
    </row>
    <row r="333" spans="1:6">
      <c r="A333" s="205" t="s">
        <v>30</v>
      </c>
      <c r="B333" s="206">
        <v>1</v>
      </c>
      <c r="C333" s="362">
        <v>22</v>
      </c>
      <c r="D333" s="362">
        <f t="shared" si="4"/>
        <v>0.875</v>
      </c>
      <c r="E333" s="362">
        <v>0.25</v>
      </c>
      <c r="F333" s="369"/>
    </row>
    <row r="334" spans="1:6">
      <c r="A334" s="205"/>
      <c r="B334" s="206"/>
      <c r="C334" s="362"/>
      <c r="D334" s="362"/>
      <c r="E334" s="362"/>
      <c r="F334" s="369"/>
    </row>
    <row r="336" spans="1:6">
      <c r="A336" s="205" t="s">
        <v>16</v>
      </c>
      <c r="B336" s="206">
        <v>21</v>
      </c>
      <c r="C336" s="362">
        <v>22</v>
      </c>
      <c r="D336" s="362">
        <f t="shared" ref="D336:D356" si="5">B336-E336/2</f>
        <v>20.875</v>
      </c>
      <c r="E336" s="362">
        <v>0.25</v>
      </c>
      <c r="F336" s="369">
        <v>13.1</v>
      </c>
    </row>
    <row r="337" spans="1:6" ht="28.8">
      <c r="A337" s="205" t="s">
        <v>23</v>
      </c>
      <c r="B337" s="206">
        <v>20</v>
      </c>
      <c r="C337" s="362">
        <v>22</v>
      </c>
      <c r="D337" s="362">
        <f t="shared" si="5"/>
        <v>19.875</v>
      </c>
      <c r="E337" s="362">
        <v>0.25</v>
      </c>
      <c r="F337" s="369"/>
    </row>
    <row r="338" spans="1:6">
      <c r="A338" s="205" t="s">
        <v>8</v>
      </c>
      <c r="B338" s="206">
        <v>19</v>
      </c>
      <c r="C338" s="362">
        <v>22</v>
      </c>
      <c r="D338" s="362">
        <f t="shared" si="5"/>
        <v>18.875</v>
      </c>
      <c r="E338" s="362">
        <v>0.25</v>
      </c>
      <c r="F338" s="369"/>
    </row>
    <row r="339" spans="1:6">
      <c r="A339" s="205" t="s">
        <v>28</v>
      </c>
      <c r="B339" s="206">
        <v>18</v>
      </c>
      <c r="C339" s="362">
        <v>22</v>
      </c>
      <c r="D339" s="362">
        <f t="shared" si="5"/>
        <v>17.875</v>
      </c>
      <c r="E339" s="362">
        <v>0.25</v>
      </c>
      <c r="F339" s="369"/>
    </row>
    <row r="340" spans="1:6">
      <c r="A340" s="205" t="s">
        <v>34</v>
      </c>
      <c r="B340" s="206">
        <v>17</v>
      </c>
      <c r="C340" s="362">
        <v>22</v>
      </c>
      <c r="D340" s="362">
        <f t="shared" si="5"/>
        <v>16.875</v>
      </c>
      <c r="E340" s="362">
        <v>0.25</v>
      </c>
      <c r="F340" s="369"/>
    </row>
    <row r="341" spans="1:6" ht="28.8">
      <c r="A341" s="205" t="s">
        <v>25</v>
      </c>
      <c r="B341" s="206">
        <v>16</v>
      </c>
      <c r="C341" s="362">
        <v>22</v>
      </c>
      <c r="D341" s="362">
        <f t="shared" si="5"/>
        <v>15.875</v>
      </c>
      <c r="E341" s="362">
        <v>0.25</v>
      </c>
      <c r="F341" s="369"/>
    </row>
    <row r="342" spans="1:6">
      <c r="A342" s="205" t="s">
        <v>32</v>
      </c>
      <c r="B342" s="206">
        <v>15</v>
      </c>
      <c r="C342" s="362">
        <v>22</v>
      </c>
      <c r="D342" s="362">
        <f t="shared" si="5"/>
        <v>14.875</v>
      </c>
      <c r="E342" s="362">
        <v>0.25</v>
      </c>
      <c r="F342" s="369"/>
    </row>
    <row r="343" spans="1:6" ht="28.8">
      <c r="A343" s="205" t="s">
        <v>17</v>
      </c>
      <c r="B343" s="206">
        <v>14</v>
      </c>
      <c r="C343" s="362">
        <v>22</v>
      </c>
      <c r="D343" s="362">
        <f t="shared" si="5"/>
        <v>13.875</v>
      </c>
      <c r="E343" s="362">
        <v>0.25</v>
      </c>
      <c r="F343" s="369"/>
    </row>
    <row r="344" spans="1:6">
      <c r="A344" s="205" t="s">
        <v>19</v>
      </c>
      <c r="B344" s="206">
        <v>13</v>
      </c>
      <c r="C344" s="362">
        <v>22</v>
      </c>
      <c r="D344" s="362">
        <f t="shared" si="5"/>
        <v>12.875</v>
      </c>
      <c r="E344" s="362">
        <v>0.25</v>
      </c>
      <c r="F344" s="369"/>
    </row>
    <row r="345" spans="1:6">
      <c r="A345" s="205" t="s">
        <v>31</v>
      </c>
      <c r="B345" s="206">
        <v>12</v>
      </c>
      <c r="C345" s="362">
        <v>22</v>
      </c>
      <c r="D345" s="362">
        <f t="shared" si="5"/>
        <v>11.875</v>
      </c>
      <c r="E345" s="362">
        <v>0.25</v>
      </c>
      <c r="F345" s="369"/>
    </row>
    <row r="346" spans="1:6">
      <c r="A346" s="205" t="s">
        <v>26</v>
      </c>
      <c r="B346" s="206">
        <v>11</v>
      </c>
      <c r="C346" s="362">
        <v>22</v>
      </c>
      <c r="D346" s="362">
        <f t="shared" si="5"/>
        <v>10.875</v>
      </c>
      <c r="E346" s="362">
        <v>0.25</v>
      </c>
      <c r="F346" s="369"/>
    </row>
    <row r="347" spans="1:6" ht="28.8">
      <c r="A347" s="205" t="s">
        <v>22</v>
      </c>
      <c r="B347" s="206">
        <v>10</v>
      </c>
      <c r="C347" s="362">
        <v>22</v>
      </c>
      <c r="D347" s="362">
        <f t="shared" si="5"/>
        <v>9.875</v>
      </c>
      <c r="E347" s="362">
        <v>0.25</v>
      </c>
      <c r="F347" s="369"/>
    </row>
    <row r="348" spans="1:6">
      <c r="A348" s="205" t="s">
        <v>24</v>
      </c>
      <c r="B348" s="206">
        <v>9</v>
      </c>
      <c r="C348" s="362">
        <v>22</v>
      </c>
      <c r="D348" s="362">
        <f t="shared" si="5"/>
        <v>8.875</v>
      </c>
      <c r="E348" s="362">
        <v>0.25</v>
      </c>
      <c r="F348" s="369"/>
    </row>
    <row r="349" spans="1:6">
      <c r="A349" s="205" t="s">
        <v>29</v>
      </c>
      <c r="B349" s="206">
        <v>8</v>
      </c>
      <c r="C349" s="362">
        <v>22</v>
      </c>
      <c r="D349" s="362">
        <f t="shared" si="5"/>
        <v>7.875</v>
      </c>
      <c r="E349" s="362">
        <v>0.25</v>
      </c>
      <c r="F349" s="369"/>
    </row>
    <row r="350" spans="1:6">
      <c r="A350" s="205" t="s">
        <v>27</v>
      </c>
      <c r="B350" s="206">
        <v>7</v>
      </c>
      <c r="C350" s="362">
        <v>22</v>
      </c>
      <c r="D350" s="362">
        <f t="shared" si="5"/>
        <v>6.875</v>
      </c>
      <c r="E350" s="362">
        <v>0.25</v>
      </c>
      <c r="F350" s="369"/>
    </row>
    <row r="351" spans="1:6">
      <c r="A351" s="205" t="s">
        <v>30</v>
      </c>
      <c r="B351" s="206">
        <v>6</v>
      </c>
      <c r="C351" s="362">
        <v>22</v>
      </c>
      <c r="D351" s="362">
        <f t="shared" si="5"/>
        <v>5.875</v>
      </c>
      <c r="E351" s="362">
        <v>0.25</v>
      </c>
      <c r="F351" s="369"/>
    </row>
    <row r="352" spans="1:6">
      <c r="A352" s="205" t="s">
        <v>18</v>
      </c>
      <c r="B352" s="206">
        <v>5</v>
      </c>
      <c r="C352" s="362">
        <v>22</v>
      </c>
      <c r="D352" s="362">
        <f t="shared" si="5"/>
        <v>4.875</v>
      </c>
      <c r="E352" s="362">
        <v>0.25</v>
      </c>
      <c r="F352" s="369"/>
    </row>
    <row r="353" spans="1:6" ht="28.8">
      <c r="A353" s="205" t="s">
        <v>20</v>
      </c>
      <c r="B353" s="206">
        <v>4</v>
      </c>
      <c r="C353" s="362">
        <v>22</v>
      </c>
      <c r="D353" s="362">
        <f t="shared" si="5"/>
        <v>3.875</v>
      </c>
      <c r="E353" s="362">
        <v>0.25</v>
      </c>
      <c r="F353" s="369"/>
    </row>
    <row r="354" spans="1:6">
      <c r="A354" s="205" t="s">
        <v>213</v>
      </c>
      <c r="B354" s="206">
        <v>3</v>
      </c>
      <c r="C354" s="362">
        <v>22</v>
      </c>
      <c r="D354" s="362">
        <f t="shared" si="5"/>
        <v>2.875</v>
      </c>
      <c r="E354" s="362">
        <v>0.25</v>
      </c>
      <c r="F354" s="369"/>
    </row>
    <row r="355" spans="1:6">
      <c r="A355" s="205" t="s">
        <v>21</v>
      </c>
      <c r="B355" s="206">
        <v>2</v>
      </c>
      <c r="C355" s="362">
        <v>22</v>
      </c>
      <c r="D355" s="362">
        <f t="shared" si="5"/>
        <v>1.875</v>
      </c>
      <c r="E355" s="362">
        <v>0.25</v>
      </c>
      <c r="F355" s="369"/>
    </row>
    <row r="356" spans="1:6" ht="28.8">
      <c r="A356" s="205" t="s">
        <v>15</v>
      </c>
      <c r="B356" s="206">
        <v>1</v>
      </c>
      <c r="C356" s="362">
        <v>22</v>
      </c>
      <c r="D356" s="362">
        <f t="shared" si="5"/>
        <v>0.875</v>
      </c>
      <c r="E356" s="362">
        <v>0.25</v>
      </c>
      <c r="F356" s="369"/>
    </row>
    <row r="358" spans="1:6" ht="28.8">
      <c r="A358" s="205" t="s">
        <v>20</v>
      </c>
      <c r="B358" s="206">
        <v>21</v>
      </c>
      <c r="C358" s="362">
        <v>22</v>
      </c>
      <c r="D358" s="362">
        <f t="shared" ref="D358:D378" si="6">B358-E358/2</f>
        <v>20.875</v>
      </c>
      <c r="E358" s="362">
        <v>0.25</v>
      </c>
      <c r="F358" s="369">
        <v>14.2</v>
      </c>
    </row>
    <row r="359" spans="1:6">
      <c r="A359" s="205" t="s">
        <v>32</v>
      </c>
      <c r="B359" s="206">
        <v>20</v>
      </c>
      <c r="C359" s="362">
        <v>22</v>
      </c>
      <c r="D359" s="362">
        <f t="shared" si="6"/>
        <v>19.875</v>
      </c>
      <c r="E359" s="362">
        <v>0.25</v>
      </c>
      <c r="F359" s="369"/>
    </row>
    <row r="360" spans="1:6">
      <c r="A360" s="205" t="s">
        <v>30</v>
      </c>
      <c r="B360" s="206">
        <v>19</v>
      </c>
      <c r="C360" s="362">
        <v>22</v>
      </c>
      <c r="D360" s="362">
        <f t="shared" si="6"/>
        <v>18.875</v>
      </c>
      <c r="E360" s="362">
        <v>0.25</v>
      </c>
      <c r="F360" s="369"/>
    </row>
    <row r="361" spans="1:6" ht="28.8">
      <c r="A361" s="205" t="s">
        <v>23</v>
      </c>
      <c r="B361" s="206">
        <v>18</v>
      </c>
      <c r="C361" s="362">
        <v>22</v>
      </c>
      <c r="D361" s="362">
        <f t="shared" si="6"/>
        <v>17.875</v>
      </c>
      <c r="E361" s="362">
        <v>0.25</v>
      </c>
      <c r="F361" s="369"/>
    </row>
    <row r="362" spans="1:6">
      <c r="A362" s="205" t="s">
        <v>34</v>
      </c>
      <c r="B362" s="206">
        <v>17</v>
      </c>
      <c r="C362" s="362">
        <v>22</v>
      </c>
      <c r="D362" s="362">
        <f t="shared" si="6"/>
        <v>16.875</v>
      </c>
      <c r="E362" s="362">
        <v>0.25</v>
      </c>
      <c r="F362" s="369"/>
    </row>
    <row r="363" spans="1:6">
      <c r="A363" s="205" t="s">
        <v>27</v>
      </c>
      <c r="B363" s="206">
        <v>16</v>
      </c>
      <c r="C363" s="362">
        <v>22</v>
      </c>
      <c r="D363" s="362">
        <f t="shared" si="6"/>
        <v>15.875</v>
      </c>
      <c r="E363" s="362">
        <v>0.25</v>
      </c>
      <c r="F363" s="369"/>
    </row>
    <row r="364" spans="1:6" ht="28.8">
      <c r="A364" s="205" t="s">
        <v>33</v>
      </c>
      <c r="B364" s="206">
        <v>15</v>
      </c>
      <c r="C364" s="362">
        <v>22</v>
      </c>
      <c r="D364" s="362">
        <f t="shared" si="6"/>
        <v>14.875</v>
      </c>
      <c r="E364" s="362">
        <v>0.25</v>
      </c>
      <c r="F364" s="369"/>
    </row>
    <row r="365" spans="1:6">
      <c r="A365" s="205" t="s">
        <v>18</v>
      </c>
      <c r="B365" s="206">
        <v>14</v>
      </c>
      <c r="C365" s="362">
        <v>22</v>
      </c>
      <c r="D365" s="362">
        <f t="shared" si="6"/>
        <v>13.875</v>
      </c>
      <c r="E365" s="362">
        <v>0.25</v>
      </c>
      <c r="F365" s="369"/>
    </row>
    <row r="366" spans="1:6" ht="28.8">
      <c r="A366" s="205" t="s">
        <v>17</v>
      </c>
      <c r="B366" s="206">
        <v>13</v>
      </c>
      <c r="C366" s="362">
        <v>22</v>
      </c>
      <c r="D366" s="362">
        <f t="shared" si="6"/>
        <v>12.875</v>
      </c>
      <c r="E366" s="362">
        <v>0.25</v>
      </c>
      <c r="F366" s="369"/>
    </row>
    <row r="367" spans="1:6">
      <c r="A367" s="205" t="s">
        <v>8</v>
      </c>
      <c r="B367" s="206">
        <v>12</v>
      </c>
      <c r="C367" s="362">
        <v>22</v>
      </c>
      <c r="D367" s="362">
        <f t="shared" si="6"/>
        <v>11.875</v>
      </c>
      <c r="E367" s="362">
        <v>0.25</v>
      </c>
      <c r="F367" s="369"/>
    </row>
    <row r="368" spans="1:6" ht="28.8">
      <c r="A368" s="205" t="s">
        <v>25</v>
      </c>
      <c r="B368" s="206">
        <v>11</v>
      </c>
      <c r="C368" s="362">
        <v>22</v>
      </c>
      <c r="D368" s="362">
        <f t="shared" si="6"/>
        <v>10.875</v>
      </c>
      <c r="E368" s="362">
        <v>0.25</v>
      </c>
      <c r="F368" s="369"/>
    </row>
    <row r="369" spans="1:6">
      <c r="A369" s="205" t="s">
        <v>19</v>
      </c>
      <c r="B369" s="206">
        <v>10</v>
      </c>
      <c r="C369" s="362">
        <v>22</v>
      </c>
      <c r="D369" s="362">
        <f t="shared" si="6"/>
        <v>9.875</v>
      </c>
      <c r="E369" s="362">
        <v>0.25</v>
      </c>
      <c r="F369" s="369"/>
    </row>
    <row r="370" spans="1:6">
      <c r="A370" s="205" t="s">
        <v>26</v>
      </c>
      <c r="B370" s="206">
        <v>9</v>
      </c>
      <c r="C370" s="362">
        <v>22</v>
      </c>
      <c r="D370" s="362">
        <f t="shared" si="6"/>
        <v>8.875</v>
      </c>
      <c r="E370" s="362">
        <v>0.25</v>
      </c>
      <c r="F370" s="369"/>
    </row>
    <row r="371" spans="1:6">
      <c r="A371" s="205" t="s">
        <v>29</v>
      </c>
      <c r="B371" s="206">
        <v>8</v>
      </c>
      <c r="C371" s="362">
        <v>22</v>
      </c>
      <c r="D371" s="362">
        <f t="shared" si="6"/>
        <v>7.875</v>
      </c>
      <c r="E371" s="362">
        <v>0.25</v>
      </c>
      <c r="F371" s="369"/>
    </row>
    <row r="372" spans="1:6">
      <c r="A372" s="205" t="s">
        <v>16</v>
      </c>
      <c r="B372" s="206">
        <v>7</v>
      </c>
      <c r="C372" s="362">
        <v>22</v>
      </c>
      <c r="D372" s="362">
        <f t="shared" si="6"/>
        <v>6.875</v>
      </c>
      <c r="E372" s="362">
        <v>0.25</v>
      </c>
      <c r="F372" s="369"/>
    </row>
    <row r="373" spans="1:6">
      <c r="A373" s="205" t="s">
        <v>31</v>
      </c>
      <c r="B373" s="206">
        <v>6</v>
      </c>
      <c r="C373" s="362">
        <v>22</v>
      </c>
      <c r="D373" s="362">
        <f t="shared" si="6"/>
        <v>5.875</v>
      </c>
      <c r="E373" s="362">
        <v>0.25</v>
      </c>
      <c r="F373" s="369"/>
    </row>
    <row r="374" spans="1:6">
      <c r="A374" s="205" t="s">
        <v>21</v>
      </c>
      <c r="B374" s="206">
        <v>5</v>
      </c>
      <c r="C374" s="362">
        <v>22</v>
      </c>
      <c r="D374" s="362">
        <f t="shared" si="6"/>
        <v>4.875</v>
      </c>
      <c r="E374" s="362">
        <v>0.25</v>
      </c>
      <c r="F374" s="369"/>
    </row>
    <row r="375" spans="1:6" ht="28.8">
      <c r="A375" s="205" t="s">
        <v>22</v>
      </c>
      <c r="B375" s="206">
        <v>4</v>
      </c>
      <c r="C375" s="362">
        <v>22</v>
      </c>
      <c r="D375" s="362">
        <f t="shared" si="6"/>
        <v>3.875</v>
      </c>
      <c r="E375" s="362">
        <v>0.25</v>
      </c>
      <c r="F375" s="369"/>
    </row>
    <row r="376" spans="1:6" ht="28.8">
      <c r="A376" s="205" t="s">
        <v>15</v>
      </c>
      <c r="B376" s="206">
        <v>3</v>
      </c>
      <c r="C376" s="362">
        <v>22</v>
      </c>
      <c r="D376" s="362">
        <f t="shared" si="6"/>
        <v>2.875</v>
      </c>
      <c r="E376" s="362">
        <v>0.25</v>
      </c>
      <c r="F376" s="369"/>
    </row>
    <row r="377" spans="1:6">
      <c r="A377" s="205" t="s">
        <v>28</v>
      </c>
      <c r="B377" s="206">
        <v>2</v>
      </c>
      <c r="C377" s="362">
        <v>22</v>
      </c>
      <c r="D377" s="362">
        <f t="shared" si="6"/>
        <v>1.875</v>
      </c>
      <c r="E377" s="362">
        <v>0.25</v>
      </c>
      <c r="F377" s="369"/>
    </row>
    <row r="378" spans="1:6">
      <c r="A378" s="205" t="s">
        <v>24</v>
      </c>
      <c r="B378" s="206">
        <v>1</v>
      </c>
      <c r="C378" s="362">
        <v>22</v>
      </c>
      <c r="D378" s="362">
        <f t="shared" si="6"/>
        <v>0.875</v>
      </c>
      <c r="E378" s="362">
        <v>0.25</v>
      </c>
      <c r="F378" s="369"/>
    </row>
    <row r="380" spans="1:6">
      <c r="A380" s="205" t="s">
        <v>32</v>
      </c>
      <c r="B380" s="206">
        <v>21</v>
      </c>
      <c r="C380" s="362">
        <v>22</v>
      </c>
      <c r="D380" s="362">
        <f t="shared" ref="D380:D400" si="7">B380-E380/2</f>
        <v>20.875</v>
      </c>
      <c r="E380" s="362">
        <v>0.25</v>
      </c>
      <c r="F380" s="369">
        <v>14.6</v>
      </c>
    </row>
    <row r="381" spans="1:6">
      <c r="A381" s="205" t="s">
        <v>30</v>
      </c>
      <c r="B381" s="206">
        <v>20</v>
      </c>
      <c r="C381" s="362">
        <v>22</v>
      </c>
      <c r="D381" s="362">
        <f t="shared" si="7"/>
        <v>19.875</v>
      </c>
      <c r="E381" s="362">
        <v>0.25</v>
      </c>
      <c r="F381" s="369"/>
    </row>
    <row r="382" spans="1:6" ht="28.8">
      <c r="A382" s="205" t="s">
        <v>25</v>
      </c>
      <c r="B382" s="206">
        <v>19</v>
      </c>
      <c r="C382" s="362">
        <v>22</v>
      </c>
      <c r="D382" s="362">
        <f t="shared" si="7"/>
        <v>18.875</v>
      </c>
      <c r="E382" s="362">
        <v>0.25</v>
      </c>
      <c r="F382" s="369"/>
    </row>
    <row r="383" spans="1:6" ht="28.8">
      <c r="A383" s="205" t="s">
        <v>33</v>
      </c>
      <c r="B383" s="206">
        <v>18</v>
      </c>
      <c r="C383" s="362">
        <v>22</v>
      </c>
      <c r="D383" s="362">
        <f t="shared" si="7"/>
        <v>17.875</v>
      </c>
      <c r="E383" s="362">
        <v>0.25</v>
      </c>
      <c r="F383" s="369"/>
    </row>
    <row r="384" spans="1:6">
      <c r="A384" s="205" t="s">
        <v>21</v>
      </c>
      <c r="B384" s="206">
        <v>17</v>
      </c>
      <c r="C384" s="362">
        <v>22</v>
      </c>
      <c r="D384" s="362">
        <f t="shared" si="7"/>
        <v>16.875</v>
      </c>
      <c r="E384" s="362">
        <v>0.25</v>
      </c>
      <c r="F384" s="369"/>
    </row>
    <row r="385" spans="1:6">
      <c r="A385" s="205" t="s">
        <v>27</v>
      </c>
      <c r="B385" s="206">
        <v>16</v>
      </c>
      <c r="C385" s="362">
        <v>22</v>
      </c>
      <c r="D385" s="362">
        <f t="shared" si="7"/>
        <v>15.875</v>
      </c>
      <c r="E385" s="362">
        <v>0.25</v>
      </c>
      <c r="F385" s="369"/>
    </row>
    <row r="386" spans="1:6" ht="28.8">
      <c r="A386" s="205" t="s">
        <v>20</v>
      </c>
      <c r="B386" s="206">
        <v>15</v>
      </c>
      <c r="C386" s="362">
        <v>22</v>
      </c>
      <c r="D386" s="362">
        <f t="shared" si="7"/>
        <v>14.875</v>
      </c>
      <c r="E386" s="362">
        <v>0.25</v>
      </c>
      <c r="F386" s="369"/>
    </row>
    <row r="387" spans="1:6" ht="28.8">
      <c r="A387" s="205" t="s">
        <v>22</v>
      </c>
      <c r="B387" s="206">
        <v>14</v>
      </c>
      <c r="C387" s="362">
        <v>22</v>
      </c>
      <c r="D387" s="362">
        <f t="shared" si="7"/>
        <v>13.875</v>
      </c>
      <c r="E387" s="362">
        <v>0.25</v>
      </c>
      <c r="F387" s="369"/>
    </row>
    <row r="388" spans="1:6">
      <c r="A388" s="205" t="s">
        <v>19</v>
      </c>
      <c r="B388" s="206">
        <v>13</v>
      </c>
      <c r="C388" s="362">
        <v>22</v>
      </c>
      <c r="D388" s="362">
        <f t="shared" si="7"/>
        <v>12.875</v>
      </c>
      <c r="E388" s="362">
        <v>0.25</v>
      </c>
      <c r="F388" s="369"/>
    </row>
    <row r="389" spans="1:6">
      <c r="A389" s="205" t="s">
        <v>31</v>
      </c>
      <c r="B389" s="206">
        <v>12</v>
      </c>
      <c r="C389" s="362">
        <v>22</v>
      </c>
      <c r="D389" s="362">
        <f t="shared" si="7"/>
        <v>11.875</v>
      </c>
      <c r="E389" s="362">
        <v>0.25</v>
      </c>
      <c r="F389" s="369"/>
    </row>
    <row r="390" spans="1:6">
      <c r="A390" s="205" t="s">
        <v>8</v>
      </c>
      <c r="B390" s="206">
        <v>11</v>
      </c>
      <c r="C390" s="362">
        <v>22</v>
      </c>
      <c r="D390" s="362">
        <f t="shared" si="7"/>
        <v>10.875</v>
      </c>
      <c r="E390" s="362">
        <v>0.25</v>
      </c>
      <c r="F390" s="369"/>
    </row>
    <row r="391" spans="1:6">
      <c r="A391" s="205" t="s">
        <v>16</v>
      </c>
      <c r="B391" s="206">
        <v>10</v>
      </c>
      <c r="C391" s="362">
        <v>22</v>
      </c>
      <c r="D391" s="362">
        <f t="shared" si="7"/>
        <v>9.875</v>
      </c>
      <c r="E391" s="362">
        <v>0.25</v>
      </c>
      <c r="F391" s="369"/>
    </row>
    <row r="392" spans="1:6">
      <c r="A392" s="205" t="s">
        <v>18</v>
      </c>
      <c r="B392" s="206">
        <v>9</v>
      </c>
      <c r="C392" s="362">
        <v>22</v>
      </c>
      <c r="D392" s="362">
        <f t="shared" si="7"/>
        <v>8.875</v>
      </c>
      <c r="E392" s="362">
        <v>0.25</v>
      </c>
      <c r="F392" s="369"/>
    </row>
    <row r="393" spans="1:6" ht="28.8">
      <c r="A393" s="205" t="s">
        <v>15</v>
      </c>
      <c r="B393" s="206">
        <v>8</v>
      </c>
      <c r="C393" s="362">
        <v>22</v>
      </c>
      <c r="D393" s="362">
        <f t="shared" si="7"/>
        <v>7.875</v>
      </c>
      <c r="E393" s="362">
        <v>0.25</v>
      </c>
      <c r="F393" s="369"/>
    </row>
    <row r="394" spans="1:6">
      <c r="A394" s="205" t="s">
        <v>29</v>
      </c>
      <c r="B394" s="206">
        <v>7</v>
      </c>
      <c r="C394" s="362">
        <v>22</v>
      </c>
      <c r="D394" s="362">
        <f t="shared" si="7"/>
        <v>6.875</v>
      </c>
      <c r="E394" s="362">
        <v>0.25</v>
      </c>
      <c r="F394" s="369"/>
    </row>
    <row r="395" spans="1:6">
      <c r="A395" s="205" t="s">
        <v>26</v>
      </c>
      <c r="B395" s="206">
        <v>6</v>
      </c>
      <c r="C395" s="362">
        <v>22</v>
      </c>
      <c r="D395" s="362">
        <f t="shared" si="7"/>
        <v>5.875</v>
      </c>
      <c r="E395" s="362">
        <v>0.25</v>
      </c>
      <c r="F395" s="369"/>
    </row>
    <row r="396" spans="1:6" ht="28.8">
      <c r="A396" s="205" t="s">
        <v>17</v>
      </c>
      <c r="B396" s="206">
        <v>5</v>
      </c>
      <c r="C396" s="362">
        <v>22</v>
      </c>
      <c r="D396" s="362">
        <f t="shared" si="7"/>
        <v>4.875</v>
      </c>
      <c r="E396" s="362">
        <v>0.25</v>
      </c>
      <c r="F396" s="369"/>
    </row>
    <row r="397" spans="1:6">
      <c r="A397" s="205" t="s">
        <v>34</v>
      </c>
      <c r="B397" s="206">
        <v>4</v>
      </c>
      <c r="C397" s="362">
        <v>22</v>
      </c>
      <c r="D397" s="362">
        <f t="shared" si="7"/>
        <v>3.875</v>
      </c>
      <c r="E397" s="362">
        <v>0.25</v>
      </c>
      <c r="F397" s="369"/>
    </row>
    <row r="398" spans="1:6" ht="28.8">
      <c r="A398" s="205" t="s">
        <v>23</v>
      </c>
      <c r="B398" s="206">
        <v>3</v>
      </c>
      <c r="C398" s="362">
        <v>22</v>
      </c>
      <c r="D398" s="362">
        <f t="shared" si="7"/>
        <v>2.875</v>
      </c>
      <c r="E398" s="362">
        <v>0.25</v>
      </c>
      <c r="F398" s="369"/>
    </row>
    <row r="399" spans="1:6">
      <c r="A399" s="205" t="s">
        <v>24</v>
      </c>
      <c r="B399" s="206">
        <v>2</v>
      </c>
      <c r="C399" s="362">
        <v>22</v>
      </c>
      <c r="D399" s="362">
        <f t="shared" si="7"/>
        <v>1.875</v>
      </c>
      <c r="E399" s="362">
        <v>0.25</v>
      </c>
      <c r="F399" s="369"/>
    </row>
    <row r="400" spans="1:6">
      <c r="A400" s="205" t="s">
        <v>28</v>
      </c>
      <c r="B400" s="206">
        <v>1</v>
      </c>
      <c r="C400" s="362">
        <v>22</v>
      </c>
      <c r="D400" s="362">
        <f t="shared" si="7"/>
        <v>0.875</v>
      </c>
      <c r="E400" s="362">
        <v>0.25</v>
      </c>
      <c r="F400" s="369"/>
    </row>
    <row r="401" spans="1:6">
      <c r="A401" s="369"/>
      <c r="B401" s="362"/>
      <c r="C401" s="362"/>
      <c r="D401" s="362"/>
      <c r="E401" s="362"/>
      <c r="F401" s="369"/>
    </row>
    <row r="404" spans="1:6">
      <c r="A404" s="205" t="s">
        <v>16</v>
      </c>
      <c r="B404" s="206">
        <v>21</v>
      </c>
      <c r="C404" s="362">
        <v>22</v>
      </c>
      <c r="D404" s="362">
        <f t="shared" ref="D404:D424" si="8">B404-E404/2</f>
        <v>20.875</v>
      </c>
      <c r="E404" s="362">
        <v>0.25</v>
      </c>
      <c r="F404" s="369">
        <v>15.1</v>
      </c>
    </row>
    <row r="405" spans="1:6" ht="28.8">
      <c r="A405" s="205" t="s">
        <v>15</v>
      </c>
      <c r="B405" s="206">
        <v>20</v>
      </c>
      <c r="C405" s="362">
        <v>22</v>
      </c>
      <c r="D405" s="362">
        <f t="shared" si="8"/>
        <v>19.875</v>
      </c>
      <c r="E405" s="362">
        <v>0.25</v>
      </c>
      <c r="F405" s="369"/>
    </row>
    <row r="406" spans="1:6">
      <c r="A406" s="205" t="s">
        <v>21</v>
      </c>
      <c r="B406" s="206">
        <v>19</v>
      </c>
      <c r="C406" s="362">
        <v>22</v>
      </c>
      <c r="D406" s="362">
        <f t="shared" si="8"/>
        <v>18.875</v>
      </c>
      <c r="E406" s="362">
        <v>0.25</v>
      </c>
      <c r="F406" s="369"/>
    </row>
    <row r="407" spans="1:6" ht="28.8">
      <c r="A407" s="205" t="s">
        <v>20</v>
      </c>
      <c r="B407" s="206">
        <v>18</v>
      </c>
      <c r="C407" s="362">
        <v>22</v>
      </c>
      <c r="D407" s="362">
        <f t="shared" si="8"/>
        <v>17.875</v>
      </c>
      <c r="E407" s="362">
        <v>0.25</v>
      </c>
      <c r="F407" s="369"/>
    </row>
    <row r="408" spans="1:6">
      <c r="A408" s="205" t="s">
        <v>18</v>
      </c>
      <c r="B408" s="206">
        <v>17</v>
      </c>
      <c r="C408" s="362">
        <v>22</v>
      </c>
      <c r="D408" s="362">
        <f t="shared" si="8"/>
        <v>16.875</v>
      </c>
      <c r="E408" s="362">
        <v>0.25</v>
      </c>
      <c r="F408" s="369"/>
    </row>
    <row r="409" spans="1:6" ht="28.8">
      <c r="A409" s="205" t="s">
        <v>23</v>
      </c>
      <c r="B409" s="206">
        <v>16</v>
      </c>
      <c r="C409" s="362">
        <v>22</v>
      </c>
      <c r="D409" s="362">
        <f t="shared" si="8"/>
        <v>15.875</v>
      </c>
      <c r="E409" s="362">
        <v>0.25</v>
      </c>
      <c r="F409" s="369"/>
    </row>
    <row r="410" spans="1:6">
      <c r="A410" s="205" t="s">
        <v>26</v>
      </c>
      <c r="B410" s="206">
        <v>15</v>
      </c>
      <c r="C410" s="362">
        <v>22</v>
      </c>
      <c r="D410" s="362">
        <f t="shared" si="8"/>
        <v>14.875</v>
      </c>
      <c r="E410" s="362">
        <v>0.25</v>
      </c>
      <c r="F410" s="369"/>
    </row>
    <row r="411" spans="1:6">
      <c r="A411" s="205" t="s">
        <v>29</v>
      </c>
      <c r="B411" s="206">
        <v>14</v>
      </c>
      <c r="C411" s="362">
        <v>22</v>
      </c>
      <c r="D411" s="362">
        <f t="shared" si="8"/>
        <v>13.875</v>
      </c>
      <c r="E411" s="362">
        <v>0.25</v>
      </c>
      <c r="F411" s="369"/>
    </row>
    <row r="412" spans="1:6" ht="28.8">
      <c r="A412" s="205" t="s">
        <v>17</v>
      </c>
      <c r="B412" s="206">
        <v>13</v>
      </c>
      <c r="C412" s="362">
        <v>22</v>
      </c>
      <c r="D412" s="362">
        <f t="shared" si="8"/>
        <v>12.875</v>
      </c>
      <c r="E412" s="362">
        <v>0.25</v>
      </c>
      <c r="F412" s="369"/>
    </row>
    <row r="413" spans="1:6">
      <c r="A413" s="205" t="s">
        <v>28</v>
      </c>
      <c r="B413" s="206">
        <v>12</v>
      </c>
      <c r="C413" s="362">
        <v>22</v>
      </c>
      <c r="D413" s="362">
        <f t="shared" si="8"/>
        <v>11.875</v>
      </c>
      <c r="E413" s="362">
        <v>0.25</v>
      </c>
      <c r="F413" s="369"/>
    </row>
    <row r="414" spans="1:6">
      <c r="A414" s="205" t="s">
        <v>34</v>
      </c>
      <c r="B414" s="206">
        <v>11</v>
      </c>
      <c r="C414" s="362">
        <v>22</v>
      </c>
      <c r="D414" s="362">
        <f t="shared" si="8"/>
        <v>10.875</v>
      </c>
      <c r="E414" s="362">
        <v>0.25</v>
      </c>
      <c r="F414" s="369"/>
    </row>
    <row r="415" spans="1:6" ht="28.8">
      <c r="A415" s="205" t="s">
        <v>22</v>
      </c>
      <c r="B415" s="206">
        <v>10</v>
      </c>
      <c r="C415" s="362">
        <v>22</v>
      </c>
      <c r="D415" s="362">
        <f t="shared" si="8"/>
        <v>9.875</v>
      </c>
      <c r="E415" s="362">
        <v>0.25</v>
      </c>
      <c r="F415" s="369"/>
    </row>
    <row r="416" spans="1:6">
      <c r="A416" s="205" t="s">
        <v>27</v>
      </c>
      <c r="B416" s="206">
        <v>9</v>
      </c>
      <c r="C416" s="362">
        <v>22</v>
      </c>
      <c r="D416" s="362">
        <f t="shared" si="8"/>
        <v>8.875</v>
      </c>
      <c r="E416" s="362">
        <v>0.25</v>
      </c>
      <c r="F416" s="369"/>
    </row>
    <row r="417" spans="1:6">
      <c r="A417" s="205" t="s">
        <v>8</v>
      </c>
      <c r="B417" s="206">
        <v>8</v>
      </c>
      <c r="C417" s="362">
        <v>22</v>
      </c>
      <c r="D417" s="362">
        <f t="shared" si="8"/>
        <v>7.875</v>
      </c>
      <c r="E417" s="362">
        <v>0.25</v>
      </c>
      <c r="F417" s="369"/>
    </row>
    <row r="418" spans="1:6">
      <c r="A418" s="205" t="s">
        <v>31</v>
      </c>
      <c r="B418" s="206">
        <v>7</v>
      </c>
      <c r="C418" s="362">
        <v>22</v>
      </c>
      <c r="D418" s="362">
        <f t="shared" si="8"/>
        <v>6.875</v>
      </c>
      <c r="E418" s="362">
        <v>0.25</v>
      </c>
      <c r="F418" s="369"/>
    </row>
    <row r="419" spans="1:6">
      <c r="A419" s="205" t="s">
        <v>24</v>
      </c>
      <c r="B419" s="206">
        <v>6</v>
      </c>
      <c r="C419" s="362">
        <v>22</v>
      </c>
      <c r="D419" s="362">
        <f t="shared" si="8"/>
        <v>5.875</v>
      </c>
      <c r="E419" s="362">
        <v>0.25</v>
      </c>
      <c r="F419" s="369"/>
    </row>
    <row r="420" spans="1:6">
      <c r="A420" s="205" t="s">
        <v>19</v>
      </c>
      <c r="B420" s="206">
        <v>5</v>
      </c>
      <c r="C420" s="362">
        <v>22</v>
      </c>
      <c r="D420" s="362">
        <f t="shared" si="8"/>
        <v>4.875</v>
      </c>
      <c r="E420" s="362">
        <v>0.25</v>
      </c>
      <c r="F420" s="369"/>
    </row>
    <row r="421" spans="1:6" ht="28.8">
      <c r="A421" s="205" t="s">
        <v>33</v>
      </c>
      <c r="B421" s="206">
        <v>4</v>
      </c>
      <c r="C421" s="362">
        <v>22</v>
      </c>
      <c r="D421" s="362">
        <f t="shared" si="8"/>
        <v>3.875</v>
      </c>
      <c r="E421" s="362">
        <v>0.25</v>
      </c>
      <c r="F421" s="369"/>
    </row>
    <row r="422" spans="1:6" ht="28.8">
      <c r="A422" s="205" t="s">
        <v>25</v>
      </c>
      <c r="B422" s="206">
        <v>3</v>
      </c>
      <c r="C422" s="362">
        <v>22</v>
      </c>
      <c r="D422" s="362">
        <f t="shared" si="8"/>
        <v>2.875</v>
      </c>
      <c r="E422" s="362">
        <v>0.25</v>
      </c>
      <c r="F422" s="369"/>
    </row>
    <row r="423" spans="1:6">
      <c r="A423" s="205" t="s">
        <v>30</v>
      </c>
      <c r="B423" s="206">
        <v>2</v>
      </c>
      <c r="C423" s="362">
        <v>22</v>
      </c>
      <c r="D423" s="362">
        <f t="shared" si="8"/>
        <v>1.875</v>
      </c>
      <c r="E423" s="362">
        <v>0.25</v>
      </c>
      <c r="F423" s="369"/>
    </row>
    <row r="424" spans="1:6">
      <c r="A424" s="205" t="s">
        <v>32</v>
      </c>
      <c r="B424" s="206">
        <v>1</v>
      </c>
      <c r="C424" s="362">
        <v>22</v>
      </c>
      <c r="D424" s="362">
        <f t="shared" si="8"/>
        <v>0.875</v>
      </c>
      <c r="E424" s="362">
        <v>0.25</v>
      </c>
      <c r="F424" s="369"/>
    </row>
    <row r="426" spans="1:6">
      <c r="A426" s="205" t="s">
        <v>16</v>
      </c>
      <c r="B426" s="206">
        <v>21</v>
      </c>
      <c r="C426" s="362">
        <v>22</v>
      </c>
      <c r="D426" s="362">
        <f t="shared" ref="D426:D446" si="9">B426-E426/2</f>
        <v>20.875</v>
      </c>
      <c r="E426" s="362">
        <v>0.25</v>
      </c>
      <c r="F426" s="369">
        <v>15.3</v>
      </c>
    </row>
    <row r="427" spans="1:6">
      <c r="A427" s="205" t="s">
        <v>21</v>
      </c>
      <c r="B427" s="206">
        <v>20</v>
      </c>
      <c r="C427" s="362">
        <v>22</v>
      </c>
      <c r="D427" s="362">
        <f t="shared" si="9"/>
        <v>19.875</v>
      </c>
      <c r="E427" s="362">
        <v>0.25</v>
      </c>
      <c r="F427" s="369"/>
    </row>
    <row r="428" spans="1:6" ht="28.8">
      <c r="A428" s="205" t="s">
        <v>15</v>
      </c>
      <c r="B428" s="206">
        <v>19</v>
      </c>
      <c r="C428" s="362">
        <v>22</v>
      </c>
      <c r="D428" s="362">
        <f t="shared" si="9"/>
        <v>18.875</v>
      </c>
      <c r="E428" s="362">
        <v>0.25</v>
      </c>
      <c r="F428" s="369"/>
    </row>
    <row r="429" spans="1:6" ht="28.8">
      <c r="A429" s="205" t="s">
        <v>20</v>
      </c>
      <c r="B429" s="206">
        <v>18</v>
      </c>
      <c r="C429" s="362">
        <v>22</v>
      </c>
      <c r="D429" s="362">
        <f t="shared" si="9"/>
        <v>17.875</v>
      </c>
      <c r="E429" s="362">
        <v>0.25</v>
      </c>
      <c r="F429" s="369"/>
    </row>
    <row r="430" spans="1:6">
      <c r="A430" s="205" t="s">
        <v>18</v>
      </c>
      <c r="B430" s="206">
        <v>17</v>
      </c>
      <c r="C430" s="362">
        <v>22</v>
      </c>
      <c r="D430" s="362">
        <f t="shared" si="9"/>
        <v>16.875</v>
      </c>
      <c r="E430" s="362">
        <v>0.25</v>
      </c>
      <c r="F430" s="369"/>
    </row>
    <row r="431" spans="1:6" ht="28.8">
      <c r="A431" s="205" t="s">
        <v>23</v>
      </c>
      <c r="B431" s="206">
        <v>16</v>
      </c>
      <c r="C431" s="362">
        <v>22</v>
      </c>
      <c r="D431" s="362">
        <f t="shared" si="9"/>
        <v>15.875</v>
      </c>
      <c r="E431" s="362">
        <v>0.25</v>
      </c>
      <c r="F431" s="369"/>
    </row>
    <row r="432" spans="1:6">
      <c r="A432" s="205" t="s">
        <v>26</v>
      </c>
      <c r="B432" s="206">
        <v>15</v>
      </c>
      <c r="C432" s="362">
        <v>22</v>
      </c>
      <c r="D432" s="362">
        <f t="shared" si="9"/>
        <v>14.875</v>
      </c>
      <c r="E432" s="362">
        <v>0.25</v>
      </c>
      <c r="F432" s="369"/>
    </row>
    <row r="433" spans="1:6" ht="28.8">
      <c r="A433" s="205" t="s">
        <v>17</v>
      </c>
      <c r="B433" s="206">
        <v>14</v>
      </c>
      <c r="C433" s="362">
        <v>22</v>
      </c>
      <c r="D433" s="362">
        <f t="shared" si="9"/>
        <v>13.875</v>
      </c>
      <c r="E433" s="362">
        <v>0.25</v>
      </c>
      <c r="F433" s="369"/>
    </row>
    <row r="434" spans="1:6">
      <c r="A434" s="205" t="s">
        <v>29</v>
      </c>
      <c r="B434" s="206">
        <v>13</v>
      </c>
      <c r="C434" s="362">
        <v>22</v>
      </c>
      <c r="D434" s="362">
        <f t="shared" si="9"/>
        <v>12.875</v>
      </c>
      <c r="E434" s="362">
        <v>0.25</v>
      </c>
      <c r="F434" s="369"/>
    </row>
    <row r="435" spans="1:6">
      <c r="A435" s="205" t="s">
        <v>28</v>
      </c>
      <c r="B435" s="206">
        <v>12</v>
      </c>
      <c r="C435" s="362">
        <v>22</v>
      </c>
      <c r="D435" s="362">
        <f t="shared" si="9"/>
        <v>11.875</v>
      </c>
      <c r="E435" s="362">
        <v>0.25</v>
      </c>
      <c r="F435" s="369"/>
    </row>
    <row r="436" spans="1:6" ht="28.8">
      <c r="A436" s="205" t="s">
        <v>22</v>
      </c>
      <c r="B436" s="206">
        <v>11</v>
      </c>
      <c r="C436" s="362">
        <v>22</v>
      </c>
      <c r="D436" s="362">
        <f t="shared" si="9"/>
        <v>10.875</v>
      </c>
      <c r="E436" s="362">
        <v>0.25</v>
      </c>
      <c r="F436" s="369"/>
    </row>
    <row r="437" spans="1:6">
      <c r="A437" s="205" t="s">
        <v>27</v>
      </c>
      <c r="B437" s="206">
        <v>10</v>
      </c>
      <c r="C437" s="362">
        <v>22</v>
      </c>
      <c r="D437" s="362">
        <f t="shared" si="9"/>
        <v>9.875</v>
      </c>
      <c r="E437" s="362">
        <v>0.25</v>
      </c>
      <c r="F437" s="369"/>
    </row>
    <row r="438" spans="1:6">
      <c r="A438" s="205" t="s">
        <v>24</v>
      </c>
      <c r="B438" s="206">
        <v>9</v>
      </c>
      <c r="C438" s="362">
        <v>22</v>
      </c>
      <c r="D438" s="362">
        <f t="shared" si="9"/>
        <v>8.875</v>
      </c>
      <c r="E438" s="362">
        <v>0.25</v>
      </c>
      <c r="F438" s="369"/>
    </row>
    <row r="439" spans="1:6">
      <c r="A439" s="205" t="s">
        <v>31</v>
      </c>
      <c r="B439" s="206">
        <v>8</v>
      </c>
      <c r="C439" s="362">
        <v>22</v>
      </c>
      <c r="D439" s="362">
        <f t="shared" si="9"/>
        <v>7.875</v>
      </c>
      <c r="E439" s="362">
        <v>0.25</v>
      </c>
      <c r="F439" s="369"/>
    </row>
    <row r="440" spans="1:6" ht="28.8">
      <c r="A440" s="205" t="s">
        <v>25</v>
      </c>
      <c r="B440" s="206">
        <v>7</v>
      </c>
      <c r="C440" s="362">
        <v>22</v>
      </c>
      <c r="D440" s="362">
        <f t="shared" si="9"/>
        <v>6.875</v>
      </c>
      <c r="E440" s="362">
        <v>0.25</v>
      </c>
      <c r="F440" s="369"/>
    </row>
    <row r="441" spans="1:6">
      <c r="A441" s="205" t="s">
        <v>34</v>
      </c>
      <c r="B441" s="206">
        <v>6</v>
      </c>
      <c r="C441" s="362">
        <v>22</v>
      </c>
      <c r="D441" s="362">
        <f t="shared" si="9"/>
        <v>5.875</v>
      </c>
      <c r="E441" s="362">
        <v>0.25</v>
      </c>
      <c r="F441" s="369"/>
    </row>
    <row r="442" spans="1:6">
      <c r="A442" s="205" t="s">
        <v>8</v>
      </c>
      <c r="B442" s="206">
        <v>5</v>
      </c>
      <c r="C442" s="362">
        <v>22</v>
      </c>
      <c r="D442" s="362">
        <f t="shared" si="9"/>
        <v>4.875</v>
      </c>
      <c r="E442" s="362">
        <v>0.25</v>
      </c>
      <c r="F442" s="369"/>
    </row>
    <row r="443" spans="1:6" ht="28.8">
      <c r="A443" s="205" t="s">
        <v>33</v>
      </c>
      <c r="B443" s="206">
        <v>4</v>
      </c>
      <c r="C443" s="362">
        <v>22</v>
      </c>
      <c r="D443" s="362">
        <f t="shared" si="9"/>
        <v>3.875</v>
      </c>
      <c r="E443" s="362">
        <v>0.25</v>
      </c>
      <c r="F443" s="369"/>
    </row>
    <row r="444" spans="1:6">
      <c r="A444" s="205" t="s">
        <v>32</v>
      </c>
      <c r="B444" s="206">
        <v>3</v>
      </c>
      <c r="C444" s="362">
        <v>22</v>
      </c>
      <c r="D444" s="362">
        <f t="shared" si="9"/>
        <v>2.875</v>
      </c>
      <c r="E444" s="362">
        <v>0.25</v>
      </c>
      <c r="F444" s="369"/>
    </row>
    <row r="445" spans="1:6">
      <c r="A445" s="205" t="s">
        <v>19</v>
      </c>
      <c r="B445" s="206">
        <v>2</v>
      </c>
      <c r="C445" s="362">
        <v>22</v>
      </c>
      <c r="D445" s="362">
        <f t="shared" si="9"/>
        <v>1.875</v>
      </c>
      <c r="E445" s="362">
        <v>0.25</v>
      </c>
      <c r="F445" s="369"/>
    </row>
    <row r="446" spans="1:6">
      <c r="A446" s="205" t="s">
        <v>30</v>
      </c>
      <c r="B446" s="206">
        <v>1</v>
      </c>
      <c r="C446" s="362">
        <v>22</v>
      </c>
      <c r="D446" s="362">
        <f t="shared" si="9"/>
        <v>0.875</v>
      </c>
      <c r="E446" s="362">
        <v>0.25</v>
      </c>
      <c r="F446" s="369"/>
    </row>
    <row r="447" spans="1:6">
      <c r="A447" s="369"/>
      <c r="B447" s="362"/>
      <c r="C447" s="362"/>
      <c r="D447" s="362"/>
      <c r="E447" s="362"/>
      <c r="F447" s="369"/>
    </row>
    <row r="448" spans="1:6">
      <c r="A448" s="369"/>
      <c r="B448" s="362"/>
      <c r="C448" s="362"/>
      <c r="D448" s="362"/>
      <c r="E448" s="362"/>
      <c r="F448" s="36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9"/>
  <sheetViews>
    <sheetView topLeftCell="O461" workbookViewId="0">
      <selection activeCell="X470" sqref="X470"/>
    </sheetView>
  </sheetViews>
  <sheetFormatPr defaultRowHeight="14.4"/>
  <cols>
    <col min="2" max="2" width="19.109375" bestFit="1" customWidth="1"/>
    <col min="3" max="4" width="9.44140625" customWidth="1"/>
    <col min="5" max="5" width="8.6640625" customWidth="1"/>
    <col min="6" max="6" width="8" customWidth="1"/>
    <col min="7" max="7" width="9" customWidth="1"/>
    <col min="8" max="8" width="7.6640625" customWidth="1"/>
    <col min="9" max="9" width="12.44140625" customWidth="1"/>
    <col min="10" max="10" width="8.44140625" customWidth="1"/>
    <col min="11" max="11" width="7.88671875" customWidth="1"/>
    <col min="12" max="12" width="8.109375" customWidth="1"/>
    <col min="13" max="13" width="7.44140625" customWidth="1"/>
    <col min="14" max="14" width="7.88671875" customWidth="1"/>
    <col min="15" max="15" width="8.5546875" customWidth="1"/>
    <col min="16" max="16" width="7.44140625" customWidth="1"/>
  </cols>
  <sheetData>
    <row r="1" spans="1:16" s="75" customFormat="1">
      <c r="A1" s="390" t="s">
        <v>214</v>
      </c>
      <c r="B1" s="390"/>
      <c r="C1" s="390"/>
      <c r="D1" s="390"/>
      <c r="E1" s="390"/>
      <c r="F1" s="390"/>
      <c r="G1" s="390"/>
      <c r="H1" s="390"/>
      <c r="I1" s="390"/>
      <c r="J1" s="178"/>
      <c r="K1" s="363"/>
      <c r="L1" s="363"/>
      <c r="M1" s="363"/>
      <c r="N1" s="363"/>
      <c r="O1" s="363"/>
      <c r="P1" s="363"/>
    </row>
    <row r="2" spans="1:16" s="292" customFormat="1">
      <c r="A2" s="369"/>
      <c r="B2" s="369"/>
      <c r="C2" s="369"/>
      <c r="D2" s="369"/>
      <c r="E2" s="369"/>
      <c r="F2" s="369"/>
      <c r="G2" s="369"/>
      <c r="H2" s="369"/>
      <c r="I2" s="369"/>
      <c r="J2" s="369"/>
      <c r="K2" s="369"/>
      <c r="L2" s="369"/>
      <c r="M2" s="369"/>
      <c r="N2" s="369"/>
      <c r="O2" s="369"/>
      <c r="P2" s="369"/>
    </row>
    <row r="3" spans="1:16" s="292" customFormat="1">
      <c r="A3" s="369"/>
      <c r="B3" s="369"/>
      <c r="C3" s="369"/>
      <c r="D3" s="369"/>
      <c r="E3" s="369"/>
      <c r="F3" s="369"/>
      <c r="G3" s="369"/>
      <c r="H3" s="369"/>
      <c r="I3" s="369"/>
      <c r="J3" s="369"/>
      <c r="K3" s="369"/>
      <c r="L3" s="369"/>
      <c r="M3" s="369"/>
      <c r="N3" s="369"/>
      <c r="O3" s="369"/>
      <c r="P3" s="369"/>
    </row>
    <row r="4" spans="1:16" s="28" customFormat="1" ht="48">
      <c r="B4" s="73"/>
      <c r="C4" s="73" t="s">
        <v>1</v>
      </c>
      <c r="D4" s="73" t="s">
        <v>215</v>
      </c>
      <c r="E4" s="73" t="s">
        <v>2</v>
      </c>
      <c r="F4" s="73" t="s">
        <v>215</v>
      </c>
      <c r="G4" s="73" t="s">
        <v>3</v>
      </c>
      <c r="H4" s="73" t="s">
        <v>215</v>
      </c>
      <c r="I4" s="74" t="s">
        <v>4</v>
      </c>
      <c r="J4" s="73" t="s">
        <v>215</v>
      </c>
      <c r="K4" s="74" t="s">
        <v>5</v>
      </c>
      <c r="L4" s="73" t="s">
        <v>215</v>
      </c>
      <c r="M4" s="74" t="s">
        <v>6</v>
      </c>
      <c r="N4" s="73" t="s">
        <v>215</v>
      </c>
      <c r="O4" s="74" t="s">
        <v>7</v>
      </c>
      <c r="P4" s="73" t="s">
        <v>215</v>
      </c>
    </row>
    <row r="5" spans="1:16" s="292" customFormat="1">
      <c r="A5" s="369"/>
      <c r="B5" s="57" t="s">
        <v>26</v>
      </c>
      <c r="C5" s="298">
        <v>0.69199999999999995</v>
      </c>
      <c r="D5" s="32">
        <v>0.6</v>
      </c>
      <c r="E5" s="298">
        <v>0.17299999999999999</v>
      </c>
      <c r="F5" s="32">
        <v>0.3</v>
      </c>
      <c r="G5" s="298">
        <v>8.0000000000000002E-3</v>
      </c>
      <c r="H5" s="32">
        <v>0.2</v>
      </c>
      <c r="I5" s="298">
        <v>9.2999999999999999E-2</v>
      </c>
      <c r="J5" s="32">
        <v>0.2</v>
      </c>
      <c r="K5" s="298">
        <v>4.0000000000000001E-3</v>
      </c>
      <c r="L5" s="32">
        <v>0.2</v>
      </c>
      <c r="M5" s="298">
        <v>6.8000000000000005E-2</v>
      </c>
      <c r="N5" s="32">
        <v>0.6</v>
      </c>
      <c r="O5" s="298">
        <v>0.185</v>
      </c>
      <c r="P5" s="29" t="s">
        <v>216</v>
      </c>
    </row>
    <row r="6" spans="1:16" s="292" customFormat="1">
      <c r="A6" s="369"/>
      <c r="B6" s="56" t="s">
        <v>32</v>
      </c>
      <c r="C6" s="184">
        <v>0.72699999999999998</v>
      </c>
      <c r="D6" s="31">
        <v>0.3</v>
      </c>
      <c r="E6" s="184">
        <v>7.0000000000000007E-2</v>
      </c>
      <c r="F6" s="31">
        <v>0.1</v>
      </c>
      <c r="G6" s="184">
        <v>5.0000000000000001E-3</v>
      </c>
      <c r="H6" s="31">
        <v>0.1</v>
      </c>
      <c r="I6" s="184">
        <v>0.17299999999999999</v>
      </c>
      <c r="J6" s="31">
        <v>0.1</v>
      </c>
      <c r="K6" s="184">
        <v>1E-3</v>
      </c>
      <c r="L6" s="31">
        <v>0.1</v>
      </c>
      <c r="M6" s="184">
        <v>4.9000000000000002E-2</v>
      </c>
      <c r="N6" s="31">
        <v>0.3</v>
      </c>
      <c r="O6" s="184">
        <v>0.189</v>
      </c>
      <c r="P6" s="277" t="s">
        <v>216</v>
      </c>
    </row>
    <row r="7" spans="1:16" s="292" customFormat="1">
      <c r="A7" s="369"/>
      <c r="B7" s="56" t="s">
        <v>22</v>
      </c>
      <c r="C7" s="184">
        <v>0.75700000000000001</v>
      </c>
      <c r="D7" s="31">
        <v>0.3</v>
      </c>
      <c r="E7" s="184">
        <v>0.188</v>
      </c>
      <c r="F7" s="31">
        <v>0.2</v>
      </c>
      <c r="G7" s="184">
        <v>1.2E-2</v>
      </c>
      <c r="H7" s="31">
        <v>0.2</v>
      </c>
      <c r="I7" s="184">
        <v>6.2E-2</v>
      </c>
      <c r="J7" s="31">
        <v>0.1</v>
      </c>
      <c r="K7" s="184">
        <v>2E-3</v>
      </c>
      <c r="L7" s="31">
        <v>0.1</v>
      </c>
      <c r="M7" s="184">
        <v>2.7E-2</v>
      </c>
      <c r="N7" s="31">
        <v>0.2</v>
      </c>
      <c r="O7" s="184">
        <v>7.5999999999999998E-2</v>
      </c>
      <c r="P7" s="277" t="s">
        <v>216</v>
      </c>
    </row>
    <row r="8" spans="1:16" s="292" customFormat="1">
      <c r="A8" s="369"/>
      <c r="B8" s="56" t="s">
        <v>24</v>
      </c>
      <c r="C8" s="184">
        <v>0.65500000000000003</v>
      </c>
      <c r="D8" s="31">
        <v>0.4</v>
      </c>
      <c r="E8" s="184">
        <v>0.214</v>
      </c>
      <c r="F8" s="31">
        <v>0.2</v>
      </c>
      <c r="G8" s="184">
        <v>8.9999999999999993E-3</v>
      </c>
      <c r="H8" s="31">
        <v>0.1</v>
      </c>
      <c r="I8" s="184">
        <v>6.5000000000000002E-2</v>
      </c>
      <c r="J8" s="31">
        <v>0.1</v>
      </c>
      <c r="K8" s="184">
        <v>1E-3</v>
      </c>
      <c r="L8" s="31">
        <v>0.1</v>
      </c>
      <c r="M8" s="184">
        <v>0.09</v>
      </c>
      <c r="N8" s="31">
        <v>0.5</v>
      </c>
      <c r="O8" s="184">
        <v>0.161</v>
      </c>
      <c r="P8" s="277" t="s">
        <v>216</v>
      </c>
    </row>
    <row r="9" spans="1:16" s="292" customFormat="1">
      <c r="A9" s="369"/>
      <c r="B9" s="56" t="s">
        <v>15</v>
      </c>
      <c r="C9" s="184">
        <v>0.92800000000000005</v>
      </c>
      <c r="D9" s="31">
        <v>0.5</v>
      </c>
      <c r="E9" s="184">
        <v>5.3999999999999999E-2</v>
      </c>
      <c r="F9" s="31">
        <v>0.1</v>
      </c>
      <c r="G9" s="184">
        <v>5.0000000000000001E-3</v>
      </c>
      <c r="H9" s="31">
        <v>0.1</v>
      </c>
      <c r="I9" s="184">
        <v>1.4E-2</v>
      </c>
      <c r="J9" s="31">
        <v>0.1</v>
      </c>
      <c r="K9" s="184">
        <v>2E-3</v>
      </c>
      <c r="L9" s="31">
        <v>0.1</v>
      </c>
      <c r="M9" s="184">
        <v>1.6E-2</v>
      </c>
      <c r="N9" s="31">
        <v>0.5</v>
      </c>
      <c r="O9" s="184">
        <v>7.3999999999999996E-2</v>
      </c>
      <c r="P9" s="277" t="s">
        <v>216</v>
      </c>
    </row>
    <row r="10" spans="1:16" s="292" customFormat="1">
      <c r="A10" s="369"/>
      <c r="B10" s="56" t="s">
        <v>23</v>
      </c>
      <c r="C10" s="184">
        <v>0.69399999999999995</v>
      </c>
      <c r="D10" s="31">
        <v>1</v>
      </c>
      <c r="E10" s="184">
        <v>0.224</v>
      </c>
      <c r="F10" s="31">
        <v>0.4</v>
      </c>
      <c r="G10" s="184">
        <v>2.1000000000000001E-2</v>
      </c>
      <c r="H10" s="31">
        <v>0.3</v>
      </c>
      <c r="I10" s="184">
        <v>0.02</v>
      </c>
      <c r="J10" s="31">
        <v>0.3</v>
      </c>
      <c r="K10" s="184">
        <v>1E-3</v>
      </c>
      <c r="L10" s="31">
        <v>0.1</v>
      </c>
      <c r="M10" s="184">
        <v>9.1999999999999998E-2</v>
      </c>
      <c r="N10" s="31">
        <v>1</v>
      </c>
      <c r="O10" s="184">
        <v>0.29699999999999999</v>
      </c>
      <c r="P10" s="277" t="s">
        <v>216</v>
      </c>
    </row>
    <row r="11" spans="1:16" s="292" customFormat="1">
      <c r="A11" s="369"/>
      <c r="B11" s="56" t="s">
        <v>30</v>
      </c>
      <c r="C11" s="184">
        <v>0.441</v>
      </c>
      <c r="D11" s="31">
        <v>0.3</v>
      </c>
      <c r="E11" s="184">
        <v>0.41499999999999998</v>
      </c>
      <c r="F11" s="31">
        <v>0.2</v>
      </c>
      <c r="G11" s="184">
        <v>6.0000000000000001E-3</v>
      </c>
      <c r="H11" s="31">
        <v>0.1</v>
      </c>
      <c r="I11" s="184">
        <v>5.8000000000000003E-2</v>
      </c>
      <c r="J11" s="31">
        <v>0.1</v>
      </c>
      <c r="K11" s="184">
        <v>2E-3</v>
      </c>
      <c r="L11" s="31">
        <v>0.1</v>
      </c>
      <c r="M11" s="184">
        <v>0.106</v>
      </c>
      <c r="N11" s="31">
        <v>0.4</v>
      </c>
      <c r="O11" s="184">
        <v>0.224</v>
      </c>
      <c r="P11" s="277" t="s">
        <v>216</v>
      </c>
    </row>
    <row r="12" spans="1:16" s="292" customFormat="1">
      <c r="A12" s="369"/>
      <c r="B12" s="56" t="s">
        <v>17</v>
      </c>
      <c r="C12" s="184">
        <v>0.83799999999999997</v>
      </c>
      <c r="D12" s="31">
        <v>0.3</v>
      </c>
      <c r="E12" s="184">
        <v>0.11799999999999999</v>
      </c>
      <c r="F12" s="31">
        <v>0.2</v>
      </c>
      <c r="G12" s="184">
        <v>6.0000000000000001E-3</v>
      </c>
      <c r="H12" s="31">
        <v>0.1</v>
      </c>
      <c r="I12" s="184">
        <v>3.7999999999999999E-2</v>
      </c>
      <c r="J12" s="31">
        <v>0.1</v>
      </c>
      <c r="K12" s="184">
        <v>1E-3</v>
      </c>
      <c r="L12" s="31">
        <v>0.1</v>
      </c>
      <c r="M12" s="184">
        <v>2.8000000000000001E-2</v>
      </c>
      <c r="N12" s="31">
        <v>0.3</v>
      </c>
      <c r="O12" s="184">
        <v>5.8000000000000003E-2</v>
      </c>
      <c r="P12" s="277" t="s">
        <v>216</v>
      </c>
    </row>
    <row r="13" spans="1:16" s="292" customFormat="1">
      <c r="A13" s="369"/>
      <c r="B13" s="56" t="s">
        <v>34</v>
      </c>
      <c r="C13" s="184">
        <v>0.57899999999999996</v>
      </c>
      <c r="D13" s="31">
        <v>0.6</v>
      </c>
      <c r="E13" s="184">
        <v>0.13800000000000001</v>
      </c>
      <c r="F13" s="31">
        <v>0.2</v>
      </c>
      <c r="G13" s="184">
        <v>8.0000000000000002E-3</v>
      </c>
      <c r="H13" s="31">
        <v>0.1</v>
      </c>
      <c r="I13" s="184">
        <v>0.16200000000000001</v>
      </c>
      <c r="J13" s="31">
        <v>0.1</v>
      </c>
      <c r="K13" s="184">
        <v>2E-3</v>
      </c>
      <c r="L13" s="31">
        <v>0.1</v>
      </c>
      <c r="M13" s="184">
        <v>0.14599999999999999</v>
      </c>
      <c r="N13" s="31">
        <v>0.6</v>
      </c>
      <c r="O13" s="184">
        <v>0.432</v>
      </c>
      <c r="P13" s="277" t="s">
        <v>216</v>
      </c>
    </row>
    <row r="14" spans="1:16" s="292" customFormat="1">
      <c r="A14" s="369"/>
      <c r="B14" s="56" t="s">
        <v>20</v>
      </c>
      <c r="C14" s="184">
        <v>0.91900000000000004</v>
      </c>
      <c r="D14" s="31">
        <v>0.3</v>
      </c>
      <c r="E14" s="184">
        <v>0.03</v>
      </c>
      <c r="F14" s="31">
        <v>0.1</v>
      </c>
      <c r="G14" s="184">
        <v>4.0000000000000001E-3</v>
      </c>
      <c r="H14" s="31">
        <v>0.1</v>
      </c>
      <c r="I14" s="184">
        <v>4.5999999999999999E-2</v>
      </c>
      <c r="J14" s="31">
        <v>0.1</v>
      </c>
      <c r="K14" s="184">
        <v>2E-3</v>
      </c>
      <c r="L14" s="31">
        <v>0.1</v>
      </c>
      <c r="M14" s="184">
        <v>1.2999999999999999E-2</v>
      </c>
      <c r="N14" s="31">
        <v>0.3</v>
      </c>
      <c r="O14" s="184">
        <v>6.2E-2</v>
      </c>
      <c r="P14" s="277" t="s">
        <v>216</v>
      </c>
    </row>
    <row r="15" spans="1:16" s="292" customFormat="1">
      <c r="A15" s="369"/>
      <c r="B15" s="56" t="s">
        <v>28</v>
      </c>
      <c r="C15" s="184">
        <v>0.65100000000000002</v>
      </c>
      <c r="D15" s="31">
        <v>0.4</v>
      </c>
      <c r="E15" s="184">
        <v>0.214</v>
      </c>
      <c r="F15" s="31">
        <v>0.2</v>
      </c>
      <c r="G15" s="184">
        <v>5.0000000000000001E-3</v>
      </c>
      <c r="H15" s="31">
        <v>0.1</v>
      </c>
      <c r="I15" s="184">
        <v>0.11600000000000001</v>
      </c>
      <c r="J15" s="31">
        <v>0.1</v>
      </c>
      <c r="K15" s="184">
        <v>2E-3</v>
      </c>
      <c r="L15" s="31">
        <v>0.1</v>
      </c>
      <c r="M15" s="184">
        <v>3.5000000000000003E-2</v>
      </c>
      <c r="N15" s="31">
        <v>0.4</v>
      </c>
      <c r="O15" s="184">
        <v>0.16900000000000001</v>
      </c>
      <c r="P15" s="277" t="s">
        <v>216</v>
      </c>
    </row>
    <row r="16" spans="1:16" s="292" customFormat="1">
      <c r="A16" s="369"/>
      <c r="B16" s="56" t="s">
        <v>33</v>
      </c>
      <c r="C16" s="184">
        <v>0.61</v>
      </c>
      <c r="D16" s="31">
        <v>0.3</v>
      </c>
      <c r="E16" s="184">
        <v>0.11</v>
      </c>
      <c r="F16" s="31">
        <v>0.1</v>
      </c>
      <c r="G16" s="184">
        <v>6.0000000000000001E-3</v>
      </c>
      <c r="H16" s="31">
        <v>0.1</v>
      </c>
      <c r="I16" s="184">
        <v>0.251</v>
      </c>
      <c r="J16" s="31">
        <v>0.1</v>
      </c>
      <c r="K16" s="184">
        <v>1E-3</v>
      </c>
      <c r="L16" s="31">
        <v>0.1</v>
      </c>
      <c r="M16" s="184">
        <v>4.8000000000000001E-2</v>
      </c>
      <c r="N16" s="31">
        <v>0.3</v>
      </c>
      <c r="O16" s="184">
        <v>0.20399999999999999</v>
      </c>
      <c r="P16" s="277" t="s">
        <v>216</v>
      </c>
    </row>
    <row r="17" spans="1:17" s="292" customFormat="1">
      <c r="A17" s="369"/>
      <c r="B17" s="56" t="s">
        <v>25</v>
      </c>
      <c r="C17" s="184">
        <v>0.83699999999999997</v>
      </c>
      <c r="D17" s="31">
        <v>0.3</v>
      </c>
      <c r="E17" s="184">
        <v>8.2000000000000003E-2</v>
      </c>
      <c r="F17" s="31">
        <v>0.1</v>
      </c>
      <c r="G17" s="184">
        <v>5.0000000000000001E-3</v>
      </c>
      <c r="H17" s="31">
        <v>0.1</v>
      </c>
      <c r="I17" s="184">
        <v>6.0999999999999999E-2</v>
      </c>
      <c r="J17" s="31">
        <v>0.1</v>
      </c>
      <c r="K17" s="184">
        <v>1E-3</v>
      </c>
      <c r="L17" s="31">
        <v>0.1</v>
      </c>
      <c r="M17" s="184">
        <v>3.4000000000000002E-2</v>
      </c>
      <c r="N17" s="31">
        <v>0.2</v>
      </c>
      <c r="O17" s="184">
        <v>0.106</v>
      </c>
      <c r="P17" s="277" t="s">
        <v>216</v>
      </c>
      <c r="Q17" s="369"/>
    </row>
    <row r="18" spans="1:17" s="292" customFormat="1">
      <c r="A18" s="369"/>
      <c r="B18" s="56" t="s">
        <v>27</v>
      </c>
      <c r="C18" s="184">
        <v>0.83299999999999996</v>
      </c>
      <c r="D18" s="31">
        <v>0.4</v>
      </c>
      <c r="E18" s="184">
        <v>3.9E-2</v>
      </c>
      <c r="F18" s="31">
        <v>0.1</v>
      </c>
      <c r="G18" s="184">
        <v>4.0000000000000001E-3</v>
      </c>
      <c r="H18" s="31">
        <v>0.1</v>
      </c>
      <c r="I18" s="184">
        <v>0.112</v>
      </c>
      <c r="J18" s="31">
        <v>0.1</v>
      </c>
      <c r="K18" s="184">
        <v>1E-3</v>
      </c>
      <c r="L18" s="31">
        <v>0.1</v>
      </c>
      <c r="M18" s="184">
        <v>3.3000000000000002E-2</v>
      </c>
      <c r="N18" s="31">
        <v>0.3</v>
      </c>
      <c r="O18" s="184">
        <v>0.13</v>
      </c>
      <c r="P18" s="277" t="s">
        <v>216</v>
      </c>
      <c r="Q18" s="369"/>
    </row>
    <row r="19" spans="1:17" s="292" customFormat="1">
      <c r="A19" s="369"/>
      <c r="B19" s="56" t="s">
        <v>19</v>
      </c>
      <c r="C19" s="184">
        <v>0.92700000000000005</v>
      </c>
      <c r="D19" s="31">
        <v>0.3</v>
      </c>
      <c r="E19" s="184">
        <v>3.7999999999999999E-2</v>
      </c>
      <c r="F19" s="31">
        <v>0.1</v>
      </c>
      <c r="G19" s="184">
        <v>5.0000000000000001E-3</v>
      </c>
      <c r="H19" s="31">
        <v>0.1</v>
      </c>
      <c r="I19" s="184">
        <v>2.3E-2</v>
      </c>
      <c r="J19" s="31">
        <v>0.1</v>
      </c>
      <c r="K19" s="184">
        <v>1E-3</v>
      </c>
      <c r="L19" s="31">
        <v>0.1</v>
      </c>
      <c r="M19" s="184">
        <v>2.3E-2</v>
      </c>
      <c r="N19" s="31">
        <v>0.3</v>
      </c>
      <c r="O19" s="184">
        <v>0.09</v>
      </c>
      <c r="P19" s="277" t="s">
        <v>216</v>
      </c>
      <c r="Q19" s="369"/>
    </row>
    <row r="20" spans="1:17" s="292" customFormat="1">
      <c r="A20" s="369"/>
      <c r="B20" s="366" t="s">
        <v>8</v>
      </c>
      <c r="C20" s="184">
        <v>0.65200000000000002</v>
      </c>
      <c r="D20" s="31">
        <v>0.7</v>
      </c>
      <c r="E20" s="184">
        <v>0.13600000000000001</v>
      </c>
      <c r="F20" s="31">
        <v>0.3</v>
      </c>
      <c r="G20" s="184">
        <v>0.01</v>
      </c>
      <c r="H20" s="31">
        <v>0.2</v>
      </c>
      <c r="I20" s="184">
        <v>6.0999999999999999E-2</v>
      </c>
      <c r="J20" s="31">
        <v>0.1</v>
      </c>
      <c r="K20" s="184">
        <v>1E-3</v>
      </c>
      <c r="L20" s="31">
        <v>0.1</v>
      </c>
      <c r="M20" s="184">
        <v>0.17399999999999999</v>
      </c>
      <c r="N20" s="31">
        <v>0.6</v>
      </c>
      <c r="O20" s="184">
        <v>0.40500000000000003</v>
      </c>
      <c r="P20" s="277" t="s">
        <v>216</v>
      </c>
      <c r="Q20" s="369"/>
    </row>
    <row r="21" spans="1:17" s="292" customFormat="1">
      <c r="A21" s="369"/>
      <c r="B21" s="56" t="s">
        <v>16</v>
      </c>
      <c r="C21" s="184">
        <v>0.83299999999999996</v>
      </c>
      <c r="D21" s="31">
        <v>0.6</v>
      </c>
      <c r="E21" s="184">
        <v>0.153</v>
      </c>
      <c r="F21" s="31">
        <v>0.3</v>
      </c>
      <c r="G21" s="184">
        <v>8.0000000000000002E-3</v>
      </c>
      <c r="H21" s="31">
        <v>0.1</v>
      </c>
      <c r="I21" s="184">
        <v>1.4E-2</v>
      </c>
      <c r="J21" s="31">
        <v>0.1</v>
      </c>
      <c r="K21" s="184">
        <v>0</v>
      </c>
      <c r="L21" s="31">
        <v>0.1</v>
      </c>
      <c r="M21" s="184">
        <v>2.3E-2</v>
      </c>
      <c r="N21" s="31">
        <v>0.5</v>
      </c>
      <c r="O21" s="184">
        <v>8.3000000000000004E-2</v>
      </c>
      <c r="P21" s="277" t="s">
        <v>216</v>
      </c>
      <c r="Q21" s="369"/>
    </row>
    <row r="22" spans="1:17" s="292" customFormat="1">
      <c r="A22" s="369"/>
      <c r="B22" s="56" t="s">
        <v>29</v>
      </c>
      <c r="C22" s="184">
        <v>0.69299999999999995</v>
      </c>
      <c r="D22" s="31">
        <v>0.4</v>
      </c>
      <c r="E22" s="184">
        <v>0.10299999999999999</v>
      </c>
      <c r="F22" s="31">
        <v>0.2</v>
      </c>
      <c r="G22" s="184">
        <v>5.0000000000000001E-3</v>
      </c>
      <c r="H22" s="31">
        <v>0.1</v>
      </c>
      <c r="I22" s="184">
        <v>0.18099999999999999</v>
      </c>
      <c r="J22" s="31">
        <v>0.1</v>
      </c>
      <c r="K22" s="184">
        <v>0</v>
      </c>
      <c r="L22" s="31">
        <v>0.1</v>
      </c>
      <c r="M22" s="184">
        <v>3.9E-2</v>
      </c>
      <c r="N22" s="31">
        <v>0.5</v>
      </c>
      <c r="O22" s="184">
        <v>0.14399999999999999</v>
      </c>
      <c r="P22" s="277" t="s">
        <v>216</v>
      </c>
      <c r="Q22" s="369"/>
    </row>
    <row r="23" spans="1:17" s="292" customFormat="1">
      <c r="A23" s="369"/>
      <c r="B23" s="56" t="s">
        <v>18</v>
      </c>
      <c r="C23" s="184">
        <v>0.94399999999999995</v>
      </c>
      <c r="D23" s="31">
        <v>0.4</v>
      </c>
      <c r="E23" s="184">
        <v>2.5999999999999999E-2</v>
      </c>
      <c r="F23" s="31">
        <v>0.1</v>
      </c>
      <c r="G23" s="184">
        <v>5.0000000000000001E-3</v>
      </c>
      <c r="H23" s="31">
        <v>0.1</v>
      </c>
      <c r="I23" s="184">
        <v>2.5999999999999999E-2</v>
      </c>
      <c r="J23" s="31">
        <v>0.1</v>
      </c>
      <c r="K23" s="184">
        <v>1E-3</v>
      </c>
      <c r="L23" s="31">
        <v>0.1</v>
      </c>
      <c r="M23" s="184">
        <v>1.4999999999999999E-2</v>
      </c>
      <c r="N23" s="31">
        <v>0.4</v>
      </c>
      <c r="O23" s="184">
        <v>7.4999999999999997E-2</v>
      </c>
      <c r="P23" s="277" t="s">
        <v>216</v>
      </c>
      <c r="Q23" s="369"/>
    </row>
    <row r="24" spans="1:17" s="292" customFormat="1">
      <c r="A24" s="369"/>
      <c r="B24" s="56" t="s">
        <v>31</v>
      </c>
      <c r="C24" s="184">
        <v>0.58599999999999997</v>
      </c>
      <c r="D24" s="31">
        <v>0.5</v>
      </c>
      <c r="E24" s="184">
        <v>0.224</v>
      </c>
      <c r="F24" s="31">
        <v>0.3</v>
      </c>
      <c r="G24" s="184">
        <v>6.0000000000000001E-3</v>
      </c>
      <c r="H24" s="31">
        <v>0.1</v>
      </c>
      <c r="I24" s="184">
        <v>5.7000000000000002E-2</v>
      </c>
      <c r="J24" s="31">
        <v>0.1</v>
      </c>
      <c r="K24" s="184">
        <v>1E-3</v>
      </c>
      <c r="L24" s="31">
        <v>0.1</v>
      </c>
      <c r="M24" s="184">
        <v>0.152</v>
      </c>
      <c r="N24" s="31">
        <v>0.6</v>
      </c>
      <c r="O24" s="184">
        <v>0.307</v>
      </c>
      <c r="P24" s="277" t="s">
        <v>216</v>
      </c>
      <c r="Q24" s="369"/>
    </row>
    <row r="25" spans="1:17" s="292" customFormat="1">
      <c r="A25" s="369"/>
      <c r="B25" s="56" t="s">
        <v>21</v>
      </c>
      <c r="C25" s="184">
        <v>0.90700000000000003</v>
      </c>
      <c r="D25" s="31">
        <v>0.5</v>
      </c>
      <c r="E25" s="184">
        <v>0.05</v>
      </c>
      <c r="F25" s="31">
        <v>0.1</v>
      </c>
      <c r="G25" s="184">
        <v>5.0000000000000001E-3</v>
      </c>
      <c r="H25" s="31">
        <v>0.1</v>
      </c>
      <c r="I25" s="184">
        <v>3.5000000000000003E-2</v>
      </c>
      <c r="J25" s="31">
        <v>0.1</v>
      </c>
      <c r="K25" s="184">
        <v>1E-3</v>
      </c>
      <c r="L25" s="31">
        <v>0.1</v>
      </c>
      <c r="M25" s="184">
        <v>1.9E-2</v>
      </c>
      <c r="N25" s="31">
        <v>0.4</v>
      </c>
      <c r="O25" s="184">
        <v>8.5999999999999993E-2</v>
      </c>
      <c r="P25" s="277" t="s">
        <v>216</v>
      </c>
      <c r="Q25" s="369"/>
    </row>
    <row r="26" spans="1:17" s="292" customFormat="1">
      <c r="A26" s="369"/>
      <c r="B26" s="83" t="s">
        <v>9</v>
      </c>
      <c r="C26" s="184">
        <v>0.69899999999999995</v>
      </c>
      <c r="D26" s="277">
        <v>0.1</v>
      </c>
      <c r="E26" s="184">
        <v>0.14799999999999999</v>
      </c>
      <c r="F26" s="277">
        <v>0.1</v>
      </c>
      <c r="G26" s="184">
        <v>7.0000000000000001E-3</v>
      </c>
      <c r="H26" s="277">
        <v>0.1</v>
      </c>
      <c r="I26" s="184">
        <v>0.10299999999999999</v>
      </c>
      <c r="J26" s="277">
        <v>0.1</v>
      </c>
      <c r="K26" s="184">
        <v>1E-3</v>
      </c>
      <c r="L26" s="277">
        <v>0.1</v>
      </c>
      <c r="M26" s="184">
        <v>7.0000000000000007E-2</v>
      </c>
      <c r="N26" s="277">
        <v>0.1</v>
      </c>
      <c r="O26" s="184">
        <v>0.19700000000000001</v>
      </c>
      <c r="P26" s="277" t="s">
        <v>216</v>
      </c>
      <c r="Q26" s="369"/>
    </row>
    <row r="27" spans="1:17" s="292" customFormat="1">
      <c r="A27" s="362"/>
      <c r="B27" s="57" t="s">
        <v>26</v>
      </c>
      <c r="C27" s="298">
        <v>0.69199999999999995</v>
      </c>
      <c r="D27" s="32">
        <v>0.6</v>
      </c>
      <c r="E27" s="298">
        <v>0.17299999999999999</v>
      </c>
      <c r="F27" s="32">
        <v>0.3</v>
      </c>
      <c r="G27" s="298">
        <v>8.0000000000000002E-3</v>
      </c>
      <c r="H27" s="32">
        <v>0.2</v>
      </c>
      <c r="I27" s="298">
        <v>9.2999999999999999E-2</v>
      </c>
      <c r="J27" s="32">
        <v>0.2</v>
      </c>
      <c r="K27" s="298">
        <v>4.0000000000000001E-3</v>
      </c>
      <c r="L27" s="32">
        <v>0.2</v>
      </c>
      <c r="M27" s="298">
        <v>6.8000000000000005E-2</v>
      </c>
      <c r="N27" s="32">
        <v>0.6</v>
      </c>
      <c r="O27" s="298">
        <v>0.185</v>
      </c>
      <c r="P27" s="29" t="s">
        <v>216</v>
      </c>
      <c r="Q27" s="369"/>
    </row>
    <row r="28" spans="1:17" s="292" customFormat="1" ht="25.95" customHeight="1">
      <c r="A28" s="391" t="s">
        <v>217</v>
      </c>
      <c r="B28" s="391"/>
      <c r="C28" s="391"/>
      <c r="D28" s="391"/>
      <c r="E28" s="391"/>
      <c r="F28" s="391"/>
      <c r="G28" s="391"/>
      <c r="H28" s="391"/>
      <c r="I28" s="391"/>
      <c r="J28" s="369"/>
      <c r="K28" s="369"/>
      <c r="L28" s="369"/>
      <c r="M28" s="369"/>
      <c r="N28" s="369"/>
      <c r="O28" s="369"/>
      <c r="P28" s="369"/>
      <c r="Q28" s="369"/>
    </row>
    <row r="29" spans="1:17" s="292" customFormat="1" ht="15" customHeight="1">
      <c r="A29" s="391" t="s">
        <v>218</v>
      </c>
      <c r="B29" s="391"/>
      <c r="C29" s="391"/>
      <c r="D29" s="391"/>
      <c r="E29" s="391"/>
      <c r="F29" s="391"/>
      <c r="G29" s="391"/>
      <c r="H29" s="391"/>
      <c r="I29" s="391"/>
      <c r="J29" s="369"/>
      <c r="K29" s="369"/>
      <c r="L29" s="369"/>
      <c r="M29" s="369"/>
      <c r="N29" s="369"/>
      <c r="O29" s="369"/>
      <c r="P29" s="369"/>
      <c r="Q29" s="369"/>
    </row>
    <row r="30" spans="1:17" s="369" customFormat="1" ht="15" customHeight="1">
      <c r="A30" s="380"/>
      <c r="B30" s="380"/>
      <c r="C30" s="380"/>
      <c r="D30" s="380"/>
      <c r="E30" s="380"/>
      <c r="F30" s="380"/>
      <c r="G30" s="380"/>
      <c r="H30" s="380"/>
      <c r="I30" s="380"/>
    </row>
    <row r="31" spans="1:17" s="75" customFormat="1">
      <c r="A31" s="390" t="s">
        <v>219</v>
      </c>
      <c r="B31" s="390"/>
      <c r="C31" s="390"/>
      <c r="D31" s="390"/>
      <c r="E31" s="390"/>
      <c r="F31" s="390"/>
      <c r="G31" s="390"/>
      <c r="H31" s="390"/>
      <c r="I31" s="390"/>
      <c r="J31" s="178"/>
      <c r="K31" s="363"/>
      <c r="L31" s="363"/>
      <c r="M31" s="363"/>
      <c r="N31" s="363"/>
      <c r="O31" s="363"/>
      <c r="P31" s="363"/>
      <c r="Q31" s="363"/>
    </row>
    <row r="34" spans="1:17" s="28" customFormat="1" ht="48">
      <c r="B34" s="73"/>
      <c r="C34" s="73" t="s">
        <v>220</v>
      </c>
      <c r="D34" s="73" t="s">
        <v>215</v>
      </c>
      <c r="E34" s="73" t="s">
        <v>2</v>
      </c>
      <c r="F34" s="73" t="s">
        <v>215</v>
      </c>
      <c r="G34" s="73" t="s">
        <v>3</v>
      </c>
      <c r="H34" s="73" t="s">
        <v>215</v>
      </c>
      <c r="I34" s="74" t="s">
        <v>4</v>
      </c>
      <c r="J34" s="73" t="s">
        <v>215</v>
      </c>
      <c r="K34" s="74" t="s">
        <v>5</v>
      </c>
      <c r="L34" s="73" t="s">
        <v>215</v>
      </c>
      <c r="M34" s="74" t="s">
        <v>6</v>
      </c>
      <c r="N34" s="73" t="s">
        <v>215</v>
      </c>
      <c r="O34" s="74" t="s">
        <v>7</v>
      </c>
      <c r="P34" s="73" t="s">
        <v>215</v>
      </c>
    </row>
    <row r="35" spans="1:17">
      <c r="A35" s="369"/>
      <c r="B35" s="69">
        <v>2013</v>
      </c>
      <c r="C35" s="155">
        <v>0.69</v>
      </c>
      <c r="D35" s="156">
        <v>0.6</v>
      </c>
      <c r="E35" s="155">
        <v>0.17499999999999999</v>
      </c>
      <c r="F35" s="156">
        <v>0.3</v>
      </c>
      <c r="G35" s="155">
        <v>0.01</v>
      </c>
      <c r="H35" s="156">
        <v>0.2</v>
      </c>
      <c r="I35" s="155">
        <v>8.5999999999999993E-2</v>
      </c>
      <c r="J35" s="156">
        <v>0.1</v>
      </c>
      <c r="K35" s="155">
        <v>1E-3</v>
      </c>
      <c r="L35" s="156">
        <v>0.1</v>
      </c>
      <c r="M35" s="159">
        <v>7.0000000000000007E-2</v>
      </c>
      <c r="N35" s="158">
        <v>0.6</v>
      </c>
      <c r="O35" s="159">
        <v>0.17299999999999999</v>
      </c>
      <c r="P35" s="158" t="s">
        <v>216</v>
      </c>
      <c r="Q35" s="369"/>
    </row>
    <row r="36" spans="1:17">
      <c r="A36" s="369"/>
      <c r="B36" s="69">
        <v>2014</v>
      </c>
      <c r="C36" s="155">
        <v>0.69399999999999995</v>
      </c>
      <c r="D36" s="156">
        <v>0.6</v>
      </c>
      <c r="E36" s="155">
        <v>0.17599999999999999</v>
      </c>
      <c r="F36" s="156">
        <v>0.4</v>
      </c>
      <c r="G36" s="155">
        <v>8.9999999999999993E-3</v>
      </c>
      <c r="H36" s="156">
        <v>0.2</v>
      </c>
      <c r="I36" s="155">
        <v>8.7999999999999995E-2</v>
      </c>
      <c r="J36" s="156">
        <v>0.2</v>
      </c>
      <c r="K36" s="155">
        <v>3.0000000000000001E-3</v>
      </c>
      <c r="L36" s="156">
        <v>0.2</v>
      </c>
      <c r="M36" s="159">
        <v>6.6000000000000003E-2</v>
      </c>
      <c r="N36" s="158">
        <v>0.6</v>
      </c>
      <c r="O36" s="159">
        <v>0.17699999999999999</v>
      </c>
      <c r="P36" s="158" t="s">
        <v>216</v>
      </c>
      <c r="Q36" s="369"/>
    </row>
    <row r="37" spans="1:17">
      <c r="A37" s="369"/>
      <c r="B37" s="69">
        <v>2015</v>
      </c>
      <c r="C37" s="155">
        <v>0.69399999999999995</v>
      </c>
      <c r="D37" s="156">
        <v>0.7</v>
      </c>
      <c r="E37" s="155">
        <v>0.17599999999999999</v>
      </c>
      <c r="F37" s="156">
        <v>0.3</v>
      </c>
      <c r="G37" s="155">
        <v>0.01</v>
      </c>
      <c r="H37" s="156">
        <v>0.2</v>
      </c>
      <c r="I37" s="155">
        <v>9.1999999999999998E-2</v>
      </c>
      <c r="J37" s="156">
        <v>0.2</v>
      </c>
      <c r="K37" s="155">
        <v>4.0000000000000001E-3</v>
      </c>
      <c r="L37" s="156">
        <v>0.2</v>
      </c>
      <c r="M37" s="159">
        <v>6.5000000000000002E-2</v>
      </c>
      <c r="N37" s="158">
        <v>0.6</v>
      </c>
      <c r="O37" s="159">
        <v>0.18099999999999999</v>
      </c>
      <c r="P37" s="158" t="s">
        <v>216</v>
      </c>
      <c r="Q37" s="369"/>
    </row>
    <row r="38" spans="1:17">
      <c r="A38" s="369"/>
      <c r="B38" s="70">
        <v>2016</v>
      </c>
      <c r="C38" s="288">
        <v>0.69499999999999995</v>
      </c>
      <c r="D38" s="289">
        <v>0.5</v>
      </c>
      <c r="E38" s="288">
        <v>0.17499999999999999</v>
      </c>
      <c r="F38" s="289">
        <v>0.3</v>
      </c>
      <c r="G38" s="288">
        <v>8.0000000000000002E-3</v>
      </c>
      <c r="H38" s="289">
        <v>0.1</v>
      </c>
      <c r="I38" s="288">
        <v>9.0999999999999998E-2</v>
      </c>
      <c r="J38" s="289">
        <v>0.2</v>
      </c>
      <c r="K38" s="288">
        <v>3.0000000000000001E-3</v>
      </c>
      <c r="L38" s="289">
        <v>0.2</v>
      </c>
      <c r="M38" s="290">
        <v>6.5000000000000002E-2</v>
      </c>
      <c r="N38" s="291">
        <v>0.5</v>
      </c>
      <c r="O38" s="290">
        <v>0.183</v>
      </c>
      <c r="P38" s="158" t="s">
        <v>216</v>
      </c>
      <c r="Q38" s="362"/>
    </row>
    <row r="39" spans="1:17">
      <c r="A39" s="369"/>
      <c r="B39" s="70">
        <v>2017</v>
      </c>
      <c r="C39" s="332">
        <v>0.69199999999999995</v>
      </c>
      <c r="D39" s="333">
        <v>0.6</v>
      </c>
      <c r="E39" s="332">
        <v>0.17299999999999999</v>
      </c>
      <c r="F39" s="333">
        <v>0.3</v>
      </c>
      <c r="G39" s="332">
        <v>8.0000000000000002E-3</v>
      </c>
      <c r="H39" s="333">
        <v>0.2</v>
      </c>
      <c r="I39" s="332">
        <v>9.2999999999999999E-2</v>
      </c>
      <c r="J39" s="333">
        <v>0.2</v>
      </c>
      <c r="K39" s="332">
        <v>4.0000000000000001E-3</v>
      </c>
      <c r="L39" s="333">
        <v>0.2</v>
      </c>
      <c r="M39" s="332">
        <v>6.8000000000000005E-2</v>
      </c>
      <c r="N39" s="333">
        <v>0.6</v>
      </c>
      <c r="O39" s="332">
        <v>0.185</v>
      </c>
      <c r="P39" s="158" t="s">
        <v>216</v>
      </c>
      <c r="Q39" s="362"/>
    </row>
    <row r="40" spans="1:17">
      <c r="A40" s="362"/>
      <c r="B40" s="362"/>
      <c r="C40" s="362"/>
      <c r="D40" s="362"/>
      <c r="E40" s="362"/>
      <c r="F40" s="362"/>
      <c r="G40" s="362"/>
      <c r="H40" s="362"/>
      <c r="I40" s="362"/>
      <c r="J40" s="362"/>
      <c r="K40" s="369"/>
      <c r="L40" s="369"/>
      <c r="M40" s="369"/>
      <c r="N40" s="369"/>
      <c r="O40" s="369"/>
      <c r="P40" s="369"/>
      <c r="Q40" s="369"/>
    </row>
    <row r="41" spans="1:17" ht="23.85" customHeight="1">
      <c r="A41" s="391" t="s">
        <v>221</v>
      </c>
      <c r="B41" s="391"/>
      <c r="C41" s="391"/>
      <c r="D41" s="391"/>
      <c r="E41" s="391"/>
      <c r="F41" s="391"/>
      <c r="G41" s="391"/>
      <c r="H41" s="391"/>
      <c r="I41" s="391"/>
      <c r="J41" s="179"/>
      <c r="K41" s="369"/>
      <c r="L41" s="369"/>
      <c r="M41" s="369"/>
      <c r="N41" s="369"/>
      <c r="O41" s="369"/>
      <c r="P41" s="369"/>
      <c r="Q41" s="369"/>
    </row>
    <row r="42" spans="1:17">
      <c r="A42" s="391" t="s">
        <v>218</v>
      </c>
      <c r="B42" s="391"/>
      <c r="C42" s="391"/>
      <c r="D42" s="391"/>
      <c r="E42" s="391"/>
      <c r="F42" s="391"/>
      <c r="G42" s="391"/>
      <c r="H42" s="391"/>
      <c r="I42" s="391"/>
      <c r="J42" s="380"/>
      <c r="K42" s="369"/>
      <c r="L42" s="369"/>
      <c r="M42" s="369"/>
      <c r="N42" s="369"/>
      <c r="O42" s="369"/>
      <c r="P42" s="369"/>
      <c r="Q42" s="369"/>
    </row>
    <row r="43" spans="1:17">
      <c r="A43" s="380"/>
      <c r="B43" s="380"/>
      <c r="C43" s="380"/>
      <c r="D43" s="380"/>
      <c r="E43" s="380"/>
      <c r="F43" s="380"/>
      <c r="G43" s="380"/>
      <c r="H43" s="380"/>
      <c r="I43" s="380"/>
      <c r="J43" s="380"/>
      <c r="K43" s="369"/>
      <c r="L43" s="369"/>
      <c r="M43" s="369"/>
      <c r="N43" s="369"/>
      <c r="O43" s="369"/>
      <c r="P43" s="369"/>
      <c r="Q43" s="369"/>
    </row>
    <row r="44" spans="1:17" s="75" customFormat="1">
      <c r="A44" s="390" t="s">
        <v>222</v>
      </c>
      <c r="B44" s="390"/>
      <c r="C44" s="390"/>
      <c r="D44" s="390"/>
      <c r="E44" s="390"/>
      <c r="F44" s="390"/>
      <c r="G44" s="390"/>
      <c r="H44" s="390"/>
      <c r="I44" s="390"/>
      <c r="J44" s="178"/>
      <c r="K44" s="363"/>
      <c r="L44" s="363"/>
      <c r="M44" s="363"/>
      <c r="N44" s="363"/>
      <c r="O44" s="363"/>
      <c r="P44" s="363"/>
      <c r="Q44" s="363"/>
    </row>
    <row r="45" spans="1:17">
      <c r="A45" s="380"/>
      <c r="B45" s="380"/>
      <c r="C45" s="380"/>
      <c r="D45" s="380"/>
      <c r="E45" s="380"/>
      <c r="F45" s="380"/>
      <c r="G45" s="380"/>
      <c r="H45" s="380"/>
      <c r="I45" s="380"/>
      <c r="J45" s="380"/>
      <c r="K45" s="369"/>
      <c r="L45" s="369"/>
      <c r="M45" s="369"/>
      <c r="N45" s="369"/>
      <c r="O45" s="369"/>
      <c r="P45" s="369"/>
      <c r="Q45" s="369"/>
    </row>
    <row r="46" spans="1:17" s="28" customFormat="1" ht="48">
      <c r="B46" s="73"/>
      <c r="C46" s="73" t="s">
        <v>1</v>
      </c>
      <c r="D46" s="73" t="s">
        <v>215</v>
      </c>
      <c r="E46" s="73" t="s">
        <v>2</v>
      </c>
      <c r="F46" s="73" t="s">
        <v>215</v>
      </c>
      <c r="G46" s="73" t="s">
        <v>3</v>
      </c>
      <c r="H46" s="73" t="s">
        <v>215</v>
      </c>
      <c r="I46" s="74" t="s">
        <v>4</v>
      </c>
      <c r="J46" s="73" t="s">
        <v>215</v>
      </c>
      <c r="K46" s="74" t="s">
        <v>5</v>
      </c>
      <c r="L46" s="73" t="s">
        <v>215</v>
      </c>
      <c r="M46" s="74" t="s">
        <v>6</v>
      </c>
      <c r="N46" s="73" t="s">
        <v>215</v>
      </c>
      <c r="O46" s="74" t="s">
        <v>7</v>
      </c>
      <c r="P46" s="73" t="s">
        <v>215</v>
      </c>
    </row>
    <row r="47" spans="1:17" s="28" customFormat="1" ht="13.8">
      <c r="A47" s="28" t="s">
        <v>223</v>
      </c>
      <c r="B47" s="277" t="s">
        <v>224</v>
      </c>
      <c r="C47" s="170">
        <v>0.98399999999999999</v>
      </c>
      <c r="D47" s="171">
        <v>1.1000000000000001</v>
      </c>
      <c r="E47" s="170">
        <v>0.01</v>
      </c>
      <c r="F47" s="171">
        <v>1.1000000000000001</v>
      </c>
      <c r="G47" s="170">
        <v>0.01</v>
      </c>
      <c r="H47" s="171">
        <v>1.5</v>
      </c>
      <c r="I47" s="170">
        <v>2.1999999999999999E-2</v>
      </c>
      <c r="J47" s="171">
        <v>1.9</v>
      </c>
      <c r="K47" s="170">
        <v>0</v>
      </c>
      <c r="L47" s="171">
        <v>6.3</v>
      </c>
      <c r="M47" s="170">
        <v>0</v>
      </c>
      <c r="N47" s="171">
        <v>6.3</v>
      </c>
      <c r="O47" s="170">
        <v>1.2E-2</v>
      </c>
      <c r="P47" s="171">
        <v>1.6</v>
      </c>
    </row>
    <row r="48" spans="1:17" s="28" customFormat="1" ht="13.8">
      <c r="A48" s="28" t="s">
        <v>225</v>
      </c>
      <c r="B48" s="277" t="s">
        <v>226</v>
      </c>
      <c r="C48" s="170">
        <v>0.84699999999999998</v>
      </c>
      <c r="D48" s="171">
        <v>4.9000000000000004</v>
      </c>
      <c r="E48" s="170">
        <v>4.5999999999999999E-2</v>
      </c>
      <c r="F48" s="171">
        <v>2.2999999999999998</v>
      </c>
      <c r="G48" s="170">
        <v>1E-3</v>
      </c>
      <c r="H48" s="171">
        <v>0.1</v>
      </c>
      <c r="I48" s="170">
        <v>0.104</v>
      </c>
      <c r="J48" s="171">
        <v>3.1</v>
      </c>
      <c r="K48" s="170">
        <v>4.0000000000000001E-3</v>
      </c>
      <c r="L48" s="299">
        <v>0.4</v>
      </c>
      <c r="M48" s="170">
        <v>2.3E-2</v>
      </c>
      <c r="N48" s="299">
        <v>1.2</v>
      </c>
      <c r="O48" s="170">
        <v>0.23</v>
      </c>
      <c r="P48" s="171">
        <v>5.9</v>
      </c>
    </row>
    <row r="49" spans="1:16" s="28" customFormat="1" ht="13.8">
      <c r="A49" s="28" t="s">
        <v>227</v>
      </c>
      <c r="B49" s="277" t="s">
        <v>228</v>
      </c>
      <c r="C49" s="170">
        <v>0.34100000000000003</v>
      </c>
      <c r="D49" s="171">
        <v>2.2999999999999998</v>
      </c>
      <c r="E49" s="170">
        <v>0.39200000000000002</v>
      </c>
      <c r="F49" s="171">
        <v>1.9</v>
      </c>
      <c r="G49" s="170">
        <v>6.0000000000000001E-3</v>
      </c>
      <c r="H49" s="171">
        <v>0.2</v>
      </c>
      <c r="I49" s="170">
        <v>0.19400000000000001</v>
      </c>
      <c r="J49" s="171">
        <v>1.5</v>
      </c>
      <c r="K49" s="170">
        <v>3.0000000000000001E-3</v>
      </c>
      <c r="L49" s="171">
        <v>0.3</v>
      </c>
      <c r="M49" s="170">
        <v>0.106</v>
      </c>
      <c r="N49" s="171">
        <v>1.7</v>
      </c>
      <c r="O49" s="170">
        <v>0.29299999999999998</v>
      </c>
      <c r="P49" s="171">
        <v>1.8</v>
      </c>
    </row>
    <row r="50" spans="1:16">
      <c r="A50" s="380"/>
      <c r="B50" s="277" t="s">
        <v>229</v>
      </c>
      <c r="C50" s="170">
        <v>0.81299999999999994</v>
      </c>
      <c r="D50" s="171">
        <v>2.6</v>
      </c>
      <c r="E50" s="170">
        <v>9.5000000000000001E-2</v>
      </c>
      <c r="F50" s="335">
        <v>2</v>
      </c>
      <c r="G50" s="170">
        <v>1E-3</v>
      </c>
      <c r="H50" s="171">
        <v>0.1</v>
      </c>
      <c r="I50" s="170">
        <v>7.0000000000000007E-2</v>
      </c>
      <c r="J50" s="171">
        <v>1.7</v>
      </c>
      <c r="K50" s="170">
        <v>0</v>
      </c>
      <c r="L50" s="171">
        <v>0.4</v>
      </c>
      <c r="M50" s="170">
        <v>3.9E-2</v>
      </c>
      <c r="N50" s="171">
        <v>1.9</v>
      </c>
      <c r="O50" s="170">
        <v>7.3999999999999996E-2</v>
      </c>
      <c r="P50" s="171">
        <v>2.9</v>
      </c>
    </row>
    <row r="51" spans="1:16">
      <c r="A51" s="380"/>
      <c r="B51" s="277" t="s">
        <v>228</v>
      </c>
      <c r="C51" s="170">
        <v>0.34100000000000003</v>
      </c>
      <c r="D51" s="171">
        <v>2.2999999999999998</v>
      </c>
      <c r="E51" s="170">
        <v>0.39200000000000002</v>
      </c>
      <c r="F51" s="171">
        <v>1.9</v>
      </c>
      <c r="G51" s="170">
        <v>6.0000000000000001E-3</v>
      </c>
      <c r="H51" s="171">
        <v>0.2</v>
      </c>
      <c r="I51" s="170">
        <v>0.19400000000000001</v>
      </c>
      <c r="J51" s="171">
        <v>1.5</v>
      </c>
      <c r="K51" s="170">
        <v>3.0000000000000001E-3</v>
      </c>
      <c r="L51" s="171">
        <v>0.3</v>
      </c>
      <c r="M51" s="170">
        <v>0.106</v>
      </c>
      <c r="N51" s="171">
        <v>1.7</v>
      </c>
      <c r="O51" s="170">
        <v>0.29299999999999998</v>
      </c>
      <c r="P51" s="171">
        <v>1.8</v>
      </c>
    </row>
    <row r="52" spans="1:16">
      <c r="A52" s="380"/>
      <c r="B52" s="277" t="s">
        <v>230</v>
      </c>
      <c r="C52" s="170">
        <v>0.94899999999999995</v>
      </c>
      <c r="D52" s="171">
        <v>2.7</v>
      </c>
      <c r="E52" s="170">
        <v>3.4000000000000002E-2</v>
      </c>
      <c r="F52" s="171">
        <v>1.9</v>
      </c>
      <c r="G52" s="170">
        <v>1E-3</v>
      </c>
      <c r="H52" s="171">
        <v>0.1</v>
      </c>
      <c r="I52" s="170">
        <v>3.7999999999999999E-2</v>
      </c>
      <c r="J52" s="171">
        <v>2.2999999999999998</v>
      </c>
      <c r="K52" s="170">
        <v>0</v>
      </c>
      <c r="L52" s="171">
        <v>0.1</v>
      </c>
      <c r="M52" s="170">
        <v>4.0000000000000001E-3</v>
      </c>
      <c r="N52" s="171">
        <v>0.4</v>
      </c>
      <c r="O52" s="170">
        <v>7.3999999999999996E-2</v>
      </c>
      <c r="P52" s="171">
        <v>2.6</v>
      </c>
    </row>
    <row r="53" spans="1:16">
      <c r="A53" s="380"/>
      <c r="B53" s="277" t="s">
        <v>231</v>
      </c>
      <c r="C53" s="170">
        <v>0.76800000000000002</v>
      </c>
      <c r="D53" s="171">
        <v>5.8</v>
      </c>
      <c r="E53" s="170">
        <v>6.2E-2</v>
      </c>
      <c r="F53" s="171">
        <v>2.7</v>
      </c>
      <c r="G53" s="170">
        <v>2E-3</v>
      </c>
      <c r="H53" s="171">
        <v>0.3</v>
      </c>
      <c r="I53" s="170">
        <v>2.3E-2</v>
      </c>
      <c r="J53" s="171">
        <v>2.7</v>
      </c>
      <c r="K53" s="170">
        <v>0</v>
      </c>
      <c r="L53" s="171">
        <v>0.7</v>
      </c>
      <c r="M53" s="170">
        <v>0.16700000000000001</v>
      </c>
      <c r="N53" s="171">
        <v>5.5</v>
      </c>
      <c r="O53" s="170">
        <v>0.28399999999999997</v>
      </c>
      <c r="P53" s="171">
        <v>5.0999999999999996</v>
      </c>
    </row>
    <row r="54" spans="1:16">
      <c r="A54" s="380"/>
      <c r="B54" s="277" t="s">
        <v>232</v>
      </c>
      <c r="C54" s="170">
        <v>0.83899999999999997</v>
      </c>
      <c r="D54" s="171">
        <v>6</v>
      </c>
      <c r="E54" s="170">
        <v>0.08</v>
      </c>
      <c r="F54" s="171">
        <v>2.8</v>
      </c>
      <c r="G54" s="170">
        <v>3.3000000000000002E-2</v>
      </c>
      <c r="H54" s="171">
        <v>2.9</v>
      </c>
      <c r="I54" s="170">
        <v>0.01</v>
      </c>
      <c r="J54" s="171">
        <v>1</v>
      </c>
      <c r="K54" s="170">
        <v>5.0000000000000001E-3</v>
      </c>
      <c r="L54" s="171">
        <v>0.8</v>
      </c>
      <c r="M54" s="170">
        <v>5.1999999999999998E-2</v>
      </c>
      <c r="N54" s="171">
        <v>5</v>
      </c>
      <c r="O54" s="170">
        <v>0.13200000000000001</v>
      </c>
      <c r="P54" s="171">
        <v>4.7</v>
      </c>
    </row>
    <row r="55" spans="1:16">
      <c r="A55" s="380"/>
      <c r="B55" s="277" t="s">
        <v>224</v>
      </c>
      <c r="C55" s="170">
        <v>0.98399999999999999</v>
      </c>
      <c r="D55" s="171">
        <v>1.1000000000000001</v>
      </c>
      <c r="E55" s="170">
        <v>0.01</v>
      </c>
      <c r="F55" s="171">
        <v>1.1000000000000001</v>
      </c>
      <c r="G55" s="170">
        <v>0.01</v>
      </c>
      <c r="H55" s="171">
        <v>1.5</v>
      </c>
      <c r="I55" s="170">
        <v>2.1999999999999999E-2</v>
      </c>
      <c r="J55" s="171">
        <v>1.9</v>
      </c>
      <c r="K55" s="170">
        <v>0</v>
      </c>
      <c r="L55" s="171">
        <v>6.3</v>
      </c>
      <c r="M55" s="170">
        <v>0</v>
      </c>
      <c r="N55" s="171">
        <v>6.3</v>
      </c>
      <c r="O55" s="170">
        <v>1.2E-2</v>
      </c>
      <c r="P55" s="171">
        <v>1.6</v>
      </c>
    </row>
    <row r="56" spans="1:16">
      <c r="A56" s="380"/>
      <c r="B56" s="277" t="s">
        <v>233</v>
      </c>
      <c r="C56" s="170">
        <v>0.72199999999999998</v>
      </c>
      <c r="D56" s="171">
        <v>2.4</v>
      </c>
      <c r="E56" s="170">
        <v>0.111</v>
      </c>
      <c r="F56" s="171">
        <v>1.6</v>
      </c>
      <c r="G56" s="170">
        <v>1.2E-2</v>
      </c>
      <c r="H56" s="171">
        <v>0.7</v>
      </c>
      <c r="I56" s="170">
        <v>0.13200000000000001</v>
      </c>
      <c r="J56" s="171">
        <v>1.4</v>
      </c>
      <c r="K56" s="170">
        <v>0</v>
      </c>
      <c r="L56" s="171">
        <v>0.1</v>
      </c>
      <c r="M56" s="170">
        <v>7.0999999999999994E-2</v>
      </c>
      <c r="N56" s="171">
        <v>1.7</v>
      </c>
      <c r="O56" s="170">
        <v>0.17</v>
      </c>
      <c r="P56" s="171">
        <v>1.9</v>
      </c>
    </row>
    <row r="57" spans="1:16">
      <c r="A57" s="380"/>
      <c r="B57" s="277" t="s">
        <v>234</v>
      </c>
      <c r="C57" s="170">
        <v>0.56100000000000005</v>
      </c>
      <c r="D57" s="171">
        <v>9.6999999999999993</v>
      </c>
      <c r="E57" s="170">
        <v>0.26900000000000002</v>
      </c>
      <c r="F57" s="171">
        <v>9.1</v>
      </c>
      <c r="G57" s="170">
        <v>8.9999999999999993E-3</v>
      </c>
      <c r="H57" s="171">
        <v>0.7</v>
      </c>
      <c r="I57" s="170">
        <v>6.9000000000000006E-2</v>
      </c>
      <c r="J57" s="171">
        <v>5.5</v>
      </c>
      <c r="K57" s="170">
        <v>0</v>
      </c>
      <c r="L57" s="171">
        <v>0.8</v>
      </c>
      <c r="M57" s="170">
        <v>0.13900000000000001</v>
      </c>
      <c r="N57" s="171">
        <v>8.6999999999999993</v>
      </c>
      <c r="O57" s="170">
        <v>0.24299999999999999</v>
      </c>
      <c r="P57" s="171">
        <v>7.9</v>
      </c>
    </row>
    <row r="58" spans="1:16">
      <c r="A58" s="380"/>
      <c r="B58" s="277" t="s">
        <v>235</v>
      </c>
      <c r="C58" s="170">
        <v>0.97599999999999998</v>
      </c>
      <c r="D58" s="171">
        <v>2</v>
      </c>
      <c r="E58" s="170">
        <v>1.2999999999999999E-2</v>
      </c>
      <c r="F58" s="171">
        <v>1.5</v>
      </c>
      <c r="G58" s="170">
        <v>0</v>
      </c>
      <c r="H58" s="171">
        <v>1.8</v>
      </c>
      <c r="I58" s="170">
        <v>8.9999999999999993E-3</v>
      </c>
      <c r="J58" s="171">
        <v>1</v>
      </c>
      <c r="K58" s="170">
        <v>0</v>
      </c>
      <c r="L58" s="171">
        <v>1.8</v>
      </c>
      <c r="M58" s="170">
        <v>1.2999999999999999E-2</v>
      </c>
      <c r="N58" s="171">
        <v>2.1</v>
      </c>
      <c r="O58" s="170">
        <v>4.9000000000000002E-2</v>
      </c>
      <c r="P58" s="171">
        <v>3.3</v>
      </c>
    </row>
    <row r="59" spans="1:16">
      <c r="A59" s="380"/>
      <c r="B59" s="277" t="s">
        <v>236</v>
      </c>
      <c r="C59" s="170">
        <v>0.92600000000000005</v>
      </c>
      <c r="D59" s="171">
        <v>4</v>
      </c>
      <c r="E59" s="170">
        <v>8.4000000000000005E-2</v>
      </c>
      <c r="F59" s="171">
        <v>5.0999999999999996</v>
      </c>
      <c r="G59" s="170">
        <v>1E-3</v>
      </c>
      <c r="H59" s="171">
        <v>0.2</v>
      </c>
      <c r="I59" s="170">
        <v>2.1999999999999999E-2</v>
      </c>
      <c r="J59" s="171">
        <v>2.2000000000000002</v>
      </c>
      <c r="K59" s="170">
        <v>0</v>
      </c>
      <c r="L59" s="171">
        <v>1.8</v>
      </c>
      <c r="M59" s="170">
        <v>8.9999999999999993E-3</v>
      </c>
      <c r="N59" s="171">
        <v>0.7</v>
      </c>
      <c r="O59" s="170">
        <v>7.4999999999999997E-2</v>
      </c>
      <c r="P59" s="171">
        <v>3.3</v>
      </c>
    </row>
    <row r="60" spans="1:16">
      <c r="A60" s="380"/>
      <c r="B60" s="277" t="s">
        <v>237</v>
      </c>
      <c r="C60" s="170">
        <v>0.71099999999999997</v>
      </c>
      <c r="D60" s="171">
        <v>2.7</v>
      </c>
      <c r="E60" s="170">
        <v>0.13100000000000001</v>
      </c>
      <c r="F60" s="171">
        <v>1.9</v>
      </c>
      <c r="G60" s="170">
        <v>5.0000000000000001E-3</v>
      </c>
      <c r="H60" s="171">
        <v>0.2</v>
      </c>
      <c r="I60" s="170">
        <v>0.13500000000000001</v>
      </c>
      <c r="J60" s="171">
        <v>1.8</v>
      </c>
      <c r="K60" s="170">
        <v>6.0000000000000001E-3</v>
      </c>
      <c r="L60" s="171">
        <v>0.4</v>
      </c>
      <c r="M60" s="170">
        <v>5.0999999999999997E-2</v>
      </c>
      <c r="N60" s="171">
        <v>1.3</v>
      </c>
      <c r="O60" s="170">
        <v>0.115</v>
      </c>
      <c r="P60" s="171">
        <v>1.7</v>
      </c>
    </row>
    <row r="61" spans="1:16">
      <c r="A61" s="380"/>
      <c r="B61" s="277" t="s">
        <v>238</v>
      </c>
      <c r="C61" s="170">
        <v>0.66200000000000003</v>
      </c>
      <c r="D61" s="171">
        <v>3.1</v>
      </c>
      <c r="E61" s="170">
        <v>0.222</v>
      </c>
      <c r="F61" s="171">
        <v>2.2000000000000002</v>
      </c>
      <c r="G61" s="170">
        <v>1.4999999999999999E-2</v>
      </c>
      <c r="H61" s="171">
        <v>1.2</v>
      </c>
      <c r="I61" s="170">
        <v>7.0999999999999994E-2</v>
      </c>
      <c r="J61" s="171">
        <v>1.7</v>
      </c>
      <c r="K61" s="170">
        <v>8.0000000000000002E-3</v>
      </c>
      <c r="L61" s="171">
        <v>1</v>
      </c>
      <c r="M61" s="170">
        <v>6.4000000000000001E-2</v>
      </c>
      <c r="N61" s="171">
        <v>2.6</v>
      </c>
      <c r="O61" s="170">
        <v>0.155</v>
      </c>
      <c r="P61" s="171">
        <v>2.9</v>
      </c>
    </row>
    <row r="62" spans="1:16">
      <c r="A62" s="380"/>
      <c r="B62" s="277" t="s">
        <v>239</v>
      </c>
      <c r="C62" s="170">
        <v>0.84599999999999997</v>
      </c>
      <c r="D62" s="171">
        <v>4</v>
      </c>
      <c r="E62" s="170">
        <v>4.2000000000000003E-2</v>
      </c>
      <c r="F62" s="171">
        <v>1.9</v>
      </c>
      <c r="G62" s="170">
        <v>0.01</v>
      </c>
      <c r="H62" s="171">
        <v>0.8</v>
      </c>
      <c r="I62" s="170">
        <v>1.4E-2</v>
      </c>
      <c r="J62" s="171">
        <v>0.8</v>
      </c>
      <c r="K62" s="170">
        <v>1E-3</v>
      </c>
      <c r="L62" s="171">
        <v>0.2</v>
      </c>
      <c r="M62" s="170">
        <v>0.121</v>
      </c>
      <c r="N62" s="171">
        <v>4.0999999999999996</v>
      </c>
      <c r="O62" s="170">
        <v>0.20599999999999999</v>
      </c>
      <c r="P62" s="171">
        <v>3</v>
      </c>
    </row>
    <row r="63" spans="1:16">
      <c r="A63" s="380"/>
      <c r="B63" s="277" t="s">
        <v>240</v>
      </c>
      <c r="C63" s="170">
        <v>0.92700000000000005</v>
      </c>
      <c r="D63" s="171">
        <v>2.7</v>
      </c>
      <c r="E63" s="170">
        <v>2.3E-2</v>
      </c>
      <c r="F63" s="171">
        <v>1.2</v>
      </c>
      <c r="G63" s="170">
        <v>4.0000000000000001E-3</v>
      </c>
      <c r="H63" s="171">
        <v>0.4</v>
      </c>
      <c r="I63" s="170">
        <v>4.9000000000000002E-2</v>
      </c>
      <c r="J63" s="171">
        <v>2</v>
      </c>
      <c r="K63" s="170">
        <v>0</v>
      </c>
      <c r="L63" s="171">
        <v>0.5</v>
      </c>
      <c r="M63" s="170">
        <v>2.4E-2</v>
      </c>
      <c r="N63" s="171">
        <v>1.5</v>
      </c>
      <c r="O63" s="170">
        <v>6.0999999999999999E-2</v>
      </c>
      <c r="P63" s="171">
        <v>2.4</v>
      </c>
    </row>
    <row r="64" spans="1:16">
      <c r="A64" s="380"/>
      <c r="B64" s="277" t="s">
        <v>241</v>
      </c>
      <c r="C64" s="170">
        <v>0.98099999999999998</v>
      </c>
      <c r="D64" s="171">
        <v>1.8</v>
      </c>
      <c r="E64" s="170">
        <v>1.2999999999999999E-2</v>
      </c>
      <c r="F64" s="171">
        <v>1.6</v>
      </c>
      <c r="G64" s="170">
        <v>3.0000000000000001E-3</v>
      </c>
      <c r="H64" s="171">
        <v>0.4</v>
      </c>
      <c r="I64" s="170">
        <v>1.4E-2</v>
      </c>
      <c r="J64" s="171">
        <v>1.1000000000000001</v>
      </c>
      <c r="K64" s="170">
        <v>0</v>
      </c>
      <c r="L64" s="171">
        <v>3.3</v>
      </c>
      <c r="M64" s="170">
        <v>0</v>
      </c>
      <c r="N64" s="171">
        <v>3.3</v>
      </c>
      <c r="O64" s="170">
        <v>8.9999999999999993E-3</v>
      </c>
      <c r="P64" s="171">
        <v>1.3</v>
      </c>
    </row>
    <row r="65" spans="1:16">
      <c r="A65" s="380"/>
      <c r="B65" s="277" t="s">
        <v>242</v>
      </c>
      <c r="C65" s="170">
        <v>0.95299999999999996</v>
      </c>
      <c r="D65" s="171">
        <v>2</v>
      </c>
      <c r="E65" s="170">
        <v>2.7E-2</v>
      </c>
      <c r="F65" s="171">
        <v>1.6</v>
      </c>
      <c r="G65" s="170">
        <v>5.0000000000000001E-3</v>
      </c>
      <c r="H65" s="171">
        <v>0.6</v>
      </c>
      <c r="I65" s="170">
        <v>2.7E-2</v>
      </c>
      <c r="J65" s="171">
        <v>1.6</v>
      </c>
      <c r="K65" s="170">
        <v>0.01</v>
      </c>
      <c r="L65" s="171">
        <v>1.3</v>
      </c>
      <c r="M65" s="170">
        <v>0</v>
      </c>
      <c r="N65" s="171">
        <v>0.5</v>
      </c>
      <c r="O65" s="170">
        <v>1.7000000000000001E-2</v>
      </c>
      <c r="P65" s="171">
        <v>1.3</v>
      </c>
    </row>
    <row r="66" spans="1:16" s="207" customFormat="1">
      <c r="A66" s="380"/>
      <c r="B66" s="277" t="s">
        <v>243</v>
      </c>
      <c r="C66" s="170">
        <v>0.85899999999999999</v>
      </c>
      <c r="D66" s="171">
        <v>6.1</v>
      </c>
      <c r="E66" s="170">
        <v>0.10199999999999999</v>
      </c>
      <c r="F66" s="171">
        <v>5.8</v>
      </c>
      <c r="G66" s="170">
        <v>1.6E-2</v>
      </c>
      <c r="H66" s="171">
        <v>1.6</v>
      </c>
      <c r="I66" s="170">
        <v>3.0000000000000001E-3</v>
      </c>
      <c r="J66" s="171">
        <v>0.6</v>
      </c>
      <c r="K66" s="170">
        <v>0</v>
      </c>
      <c r="L66" s="171">
        <v>0.5</v>
      </c>
      <c r="M66" s="170">
        <v>5.7000000000000002E-2</v>
      </c>
      <c r="N66" s="171">
        <v>3.6</v>
      </c>
      <c r="O66" s="170">
        <v>0.14199999999999999</v>
      </c>
      <c r="P66" s="171">
        <v>3.2</v>
      </c>
    </row>
    <row r="67" spans="1:16" s="207" customFormat="1">
      <c r="A67" s="380"/>
      <c r="B67" s="277" t="s">
        <v>244</v>
      </c>
      <c r="C67" s="170">
        <v>0.91500000000000004</v>
      </c>
      <c r="D67" s="171">
        <v>2.7</v>
      </c>
      <c r="E67" s="170">
        <v>1.6E-2</v>
      </c>
      <c r="F67" s="171">
        <v>1</v>
      </c>
      <c r="G67" s="170">
        <v>6.0000000000000001E-3</v>
      </c>
      <c r="H67" s="171">
        <v>0.5</v>
      </c>
      <c r="I67" s="170">
        <v>5.8000000000000003E-2</v>
      </c>
      <c r="J67" s="171">
        <v>2.5</v>
      </c>
      <c r="K67" s="170">
        <v>0</v>
      </c>
      <c r="L67" s="171">
        <v>0.4</v>
      </c>
      <c r="M67" s="170">
        <v>0.02</v>
      </c>
      <c r="N67" s="171">
        <v>1.7</v>
      </c>
      <c r="O67" s="170">
        <v>0.125</v>
      </c>
      <c r="P67" s="171">
        <v>4.5</v>
      </c>
    </row>
    <row r="68" spans="1:16" s="207" customFormat="1">
      <c r="A68" s="380"/>
      <c r="B68" s="277" t="s">
        <v>245</v>
      </c>
      <c r="C68" s="170">
        <v>0.44900000000000001</v>
      </c>
      <c r="D68" s="171">
        <v>4.4000000000000004</v>
      </c>
      <c r="E68" s="170">
        <v>0.43</v>
      </c>
      <c r="F68" s="171">
        <v>3.8</v>
      </c>
      <c r="G68" s="170">
        <v>1.0999999999999999E-2</v>
      </c>
      <c r="H68" s="171">
        <v>0.5</v>
      </c>
      <c r="I68" s="170">
        <v>3.1E-2</v>
      </c>
      <c r="J68" s="171">
        <v>1.6</v>
      </c>
      <c r="K68" s="170">
        <v>1.4E-2</v>
      </c>
      <c r="L68" s="171">
        <v>1.7</v>
      </c>
      <c r="M68" s="170">
        <v>0.128</v>
      </c>
      <c r="N68" s="171">
        <v>3.2</v>
      </c>
      <c r="O68" s="170">
        <v>0.45600000000000002</v>
      </c>
      <c r="P68" s="171">
        <v>3.2</v>
      </c>
    </row>
    <row r="69" spans="1:16" s="207" customFormat="1">
      <c r="A69" s="380"/>
      <c r="B69" s="277" t="s">
        <v>246</v>
      </c>
      <c r="C69" s="170">
        <v>0.97099999999999997</v>
      </c>
      <c r="D69" s="171">
        <v>2.4</v>
      </c>
      <c r="E69" s="170">
        <v>1.6E-2</v>
      </c>
      <c r="F69" s="171">
        <v>1.7</v>
      </c>
      <c r="G69" s="170">
        <v>0</v>
      </c>
      <c r="H69" s="171">
        <v>3</v>
      </c>
      <c r="I69" s="170">
        <v>2.3E-2</v>
      </c>
      <c r="J69" s="171">
        <v>2.2000000000000002</v>
      </c>
      <c r="K69" s="170">
        <v>0</v>
      </c>
      <c r="L69" s="171">
        <v>3</v>
      </c>
      <c r="M69" s="170">
        <v>0</v>
      </c>
      <c r="N69" s="171">
        <v>3</v>
      </c>
      <c r="O69" s="170">
        <v>5.0000000000000001E-3</v>
      </c>
      <c r="P69" s="171">
        <v>0.8</v>
      </c>
    </row>
    <row r="70" spans="1:16" s="207" customFormat="1">
      <c r="A70" s="380"/>
      <c r="B70" s="277" t="s">
        <v>247</v>
      </c>
      <c r="C70" s="170">
        <v>0.79200000000000004</v>
      </c>
      <c r="D70" s="171">
        <v>4.0999999999999996</v>
      </c>
      <c r="E70" s="170">
        <v>0.151</v>
      </c>
      <c r="F70" s="171">
        <v>3.6</v>
      </c>
      <c r="G70" s="170">
        <v>3.0000000000000001E-3</v>
      </c>
      <c r="H70" s="171">
        <v>0.4</v>
      </c>
      <c r="I70" s="170">
        <v>0.06</v>
      </c>
      <c r="J70" s="171">
        <v>2.8</v>
      </c>
      <c r="K70" s="170">
        <v>0</v>
      </c>
      <c r="L70" s="171">
        <v>0.3</v>
      </c>
      <c r="M70" s="170">
        <v>1.4E-2</v>
      </c>
      <c r="N70" s="171">
        <v>0.9</v>
      </c>
      <c r="O70" s="170">
        <v>0.107</v>
      </c>
      <c r="P70" s="171">
        <v>2.8</v>
      </c>
    </row>
    <row r="71" spans="1:16" s="207" customFormat="1">
      <c r="A71" s="380"/>
      <c r="B71" s="277" t="s">
        <v>226</v>
      </c>
      <c r="C71" s="170">
        <v>0.84699999999999998</v>
      </c>
      <c r="D71" s="171">
        <v>4.9000000000000004</v>
      </c>
      <c r="E71" s="170">
        <v>4.5999999999999999E-2</v>
      </c>
      <c r="F71" s="171">
        <v>2.2999999999999998</v>
      </c>
      <c r="G71" s="170">
        <v>1E-3</v>
      </c>
      <c r="H71" s="171">
        <v>0.1</v>
      </c>
      <c r="I71" s="170">
        <v>0.104</v>
      </c>
      <c r="J71" s="171">
        <v>3.1</v>
      </c>
      <c r="K71" s="170">
        <v>4.0000000000000001E-3</v>
      </c>
      <c r="L71" s="299">
        <v>0.4</v>
      </c>
      <c r="M71" s="170">
        <v>2.3E-2</v>
      </c>
      <c r="N71" s="299">
        <v>1.2</v>
      </c>
      <c r="O71" s="170">
        <v>0.23</v>
      </c>
      <c r="P71" s="171">
        <v>5.9</v>
      </c>
    </row>
    <row r="72" spans="1:16">
      <c r="A72" s="380"/>
      <c r="B72" s="380" t="s">
        <v>248</v>
      </c>
      <c r="C72" s="271">
        <v>0.88400000000000001</v>
      </c>
      <c r="D72" s="380">
        <v>5.0999999999999996</v>
      </c>
      <c r="E72" s="271">
        <v>0.11700000000000001</v>
      </c>
      <c r="F72" s="380">
        <v>6</v>
      </c>
      <c r="G72" s="271">
        <v>0</v>
      </c>
      <c r="H72" s="380">
        <v>1.2</v>
      </c>
      <c r="I72" s="271">
        <v>1.7999999999999999E-2</v>
      </c>
      <c r="J72" s="380">
        <v>1.4</v>
      </c>
      <c r="K72" s="183">
        <v>0</v>
      </c>
      <c r="L72" s="380">
        <v>1.2</v>
      </c>
      <c r="M72" s="271">
        <v>1.2E-2</v>
      </c>
      <c r="N72" s="380">
        <v>1.2</v>
      </c>
      <c r="O72" s="271">
        <v>2.1999999999999999E-2</v>
      </c>
      <c r="P72" s="380">
        <v>1.8</v>
      </c>
    </row>
    <row r="73" spans="1:16" s="369" customFormat="1">
      <c r="A73" s="380"/>
      <c r="B73" s="380"/>
      <c r="C73" s="271"/>
      <c r="D73" s="380"/>
      <c r="E73" s="271"/>
      <c r="F73" s="380"/>
      <c r="G73" s="271"/>
      <c r="H73" s="380"/>
      <c r="I73" s="271"/>
      <c r="J73" s="380"/>
      <c r="K73" s="183"/>
      <c r="L73" s="380"/>
      <c r="M73" s="271"/>
      <c r="N73" s="380"/>
      <c r="O73" s="271"/>
      <c r="P73" s="380"/>
    </row>
    <row r="74" spans="1:16" s="369" customFormat="1">
      <c r="A74" s="380"/>
      <c r="B74" s="380"/>
      <c r="C74" s="271"/>
      <c r="D74" s="380"/>
      <c r="E74" s="271"/>
      <c r="F74" s="380"/>
      <c r="G74" s="271"/>
      <c r="H74" s="380"/>
      <c r="I74" s="271"/>
      <c r="J74" s="380"/>
      <c r="K74" s="183"/>
      <c r="L74" s="380"/>
      <c r="M74" s="271"/>
      <c r="N74" s="380"/>
      <c r="O74" s="271"/>
      <c r="P74" s="380"/>
    </row>
    <row r="75" spans="1:16" s="369" customFormat="1">
      <c r="A75" s="380"/>
      <c r="B75" s="380"/>
      <c r="C75" s="271"/>
      <c r="D75" s="380"/>
      <c r="E75" s="271"/>
      <c r="F75" s="380"/>
      <c r="G75" s="271"/>
      <c r="H75" s="380"/>
      <c r="I75" s="271"/>
      <c r="J75" s="380"/>
      <c r="K75" s="183"/>
      <c r="L75" s="380"/>
      <c r="M75" s="271"/>
      <c r="N75" s="380"/>
      <c r="O75" s="271"/>
      <c r="P75" s="380"/>
    </row>
    <row r="76" spans="1:16" s="369" customFormat="1">
      <c r="A76" s="380"/>
      <c r="B76" s="380"/>
      <c r="C76" s="271"/>
      <c r="D76" s="380"/>
      <c r="E76" s="271"/>
      <c r="F76" s="380"/>
      <c r="G76" s="271"/>
      <c r="H76" s="380"/>
      <c r="I76" s="271"/>
      <c r="J76" s="380"/>
      <c r="K76" s="183"/>
      <c r="L76" s="380"/>
      <c r="M76" s="271"/>
      <c r="N76" s="380"/>
      <c r="O76" s="271"/>
      <c r="P76" s="380"/>
    </row>
    <row r="77" spans="1:16" s="369" customFormat="1">
      <c r="A77" s="380"/>
      <c r="B77" s="380"/>
      <c r="C77" s="271"/>
      <c r="D77" s="380"/>
      <c r="E77" s="271"/>
      <c r="F77" s="380"/>
      <c r="G77" s="271"/>
      <c r="H77" s="380"/>
      <c r="I77" s="271"/>
      <c r="J77" s="380"/>
      <c r="K77" s="183"/>
      <c r="L77" s="380"/>
      <c r="M77" s="271"/>
      <c r="N77" s="380"/>
      <c r="O77" s="271"/>
      <c r="P77" s="380"/>
    </row>
    <row r="78" spans="1:16" s="369" customFormat="1">
      <c r="A78" s="380"/>
      <c r="B78" s="380"/>
      <c r="C78" s="271"/>
      <c r="D78" s="380"/>
      <c r="E78" s="271"/>
      <c r="F78" s="380"/>
      <c r="G78" s="271"/>
      <c r="H78" s="380"/>
      <c r="I78" s="271"/>
      <c r="J78" s="380"/>
      <c r="K78" s="183"/>
      <c r="L78" s="380"/>
      <c r="M78" s="271"/>
      <c r="N78" s="380"/>
      <c r="O78" s="271"/>
      <c r="P78" s="380"/>
    </row>
    <row r="79" spans="1:16" s="369" customFormat="1">
      <c r="A79" s="380"/>
      <c r="B79" s="380"/>
      <c r="C79" s="271"/>
      <c r="D79" s="380"/>
      <c r="E79" s="271"/>
      <c r="F79" s="380"/>
      <c r="G79" s="271"/>
      <c r="H79" s="380"/>
      <c r="I79" s="271"/>
      <c r="J79" s="380"/>
      <c r="K79" s="183"/>
      <c r="L79" s="380"/>
      <c r="M79" s="271"/>
      <c r="N79" s="380"/>
      <c r="O79" s="271"/>
      <c r="P79" s="380"/>
    </row>
    <row r="80" spans="1:16" s="369" customFormat="1">
      <c r="A80" s="380"/>
      <c r="B80" s="380"/>
      <c r="C80" s="271"/>
      <c r="D80" s="380"/>
      <c r="E80" s="271"/>
      <c r="F80" s="380"/>
      <c r="G80" s="271"/>
      <c r="H80" s="380"/>
      <c r="I80" s="271"/>
      <c r="J80" s="380"/>
      <c r="K80" s="183"/>
      <c r="L80" s="380"/>
      <c r="M80" s="271"/>
      <c r="N80" s="380"/>
      <c r="O80" s="271"/>
      <c r="P80" s="380"/>
    </row>
    <row r="81" spans="1:16" s="369" customFormat="1">
      <c r="A81" s="380"/>
      <c r="B81" s="380"/>
      <c r="C81" s="271"/>
      <c r="D81" s="380"/>
      <c r="E81" s="271"/>
      <c r="F81" s="380"/>
      <c r="G81" s="271"/>
      <c r="H81" s="380"/>
      <c r="I81" s="271"/>
      <c r="J81" s="380"/>
      <c r="K81" s="183"/>
      <c r="L81" s="380"/>
      <c r="M81" s="271"/>
      <c r="N81" s="380"/>
      <c r="O81" s="271"/>
      <c r="P81" s="380"/>
    </row>
    <row r="82" spans="1:16" s="369" customFormat="1">
      <c r="A82" s="380"/>
      <c r="B82" s="380"/>
      <c r="C82" s="271"/>
      <c r="D82" s="380"/>
      <c r="E82" s="271"/>
      <c r="F82" s="380"/>
      <c r="G82" s="271"/>
      <c r="H82" s="380"/>
      <c r="I82" s="271"/>
      <c r="J82" s="380"/>
      <c r="K82" s="183"/>
      <c r="L82" s="380"/>
      <c r="M82" s="271"/>
      <c r="N82" s="380"/>
      <c r="O82" s="271"/>
      <c r="P82" s="380"/>
    </row>
    <row r="83" spans="1:16" s="369" customFormat="1">
      <c r="A83" s="380"/>
      <c r="B83" s="380"/>
      <c r="C83" s="271"/>
      <c r="D83" s="380"/>
      <c r="E83" s="271"/>
      <c r="F83" s="380"/>
      <c r="G83" s="271"/>
      <c r="H83" s="380"/>
      <c r="I83" s="271"/>
      <c r="J83" s="380"/>
      <c r="K83" s="183"/>
      <c r="L83" s="380"/>
      <c r="M83" s="271"/>
      <c r="N83" s="380"/>
      <c r="O83" s="271"/>
      <c r="P83" s="380"/>
    </row>
    <row r="84" spans="1:16" s="369" customFormat="1">
      <c r="A84" s="380"/>
      <c r="B84" s="380"/>
      <c r="C84" s="271"/>
      <c r="D84" s="380"/>
      <c r="E84" s="271"/>
      <c r="F84" s="380"/>
      <c r="G84" s="271"/>
      <c r="H84" s="380"/>
      <c r="I84" s="271"/>
      <c r="J84" s="380"/>
      <c r="K84" s="183"/>
      <c r="L84" s="380"/>
      <c r="M84" s="271"/>
      <c r="N84" s="380"/>
      <c r="O84" s="271"/>
      <c r="P84" s="380"/>
    </row>
    <row r="85" spans="1:16" s="369" customFormat="1">
      <c r="A85" s="380"/>
      <c r="B85" s="380"/>
      <c r="C85" s="271"/>
      <c r="D85" s="380"/>
      <c r="E85" s="271"/>
      <c r="F85" s="380"/>
      <c r="G85" s="271"/>
      <c r="H85" s="380"/>
      <c r="I85" s="271"/>
      <c r="J85" s="380"/>
      <c r="K85" s="183"/>
      <c r="L85" s="380"/>
      <c r="M85" s="271"/>
      <c r="N85" s="380"/>
      <c r="O85" s="271"/>
      <c r="P85" s="380"/>
    </row>
    <row r="86" spans="1:16" s="369" customFormat="1">
      <c r="A86" s="380"/>
      <c r="B86" s="380"/>
      <c r="C86" s="271"/>
      <c r="D86" s="380"/>
      <c r="E86" s="271"/>
      <c r="F86" s="380"/>
      <c r="G86" s="271"/>
      <c r="H86" s="380"/>
      <c r="I86" s="271"/>
      <c r="J86" s="380"/>
      <c r="K86" s="183"/>
      <c r="L86" s="380"/>
      <c r="M86" s="271"/>
      <c r="N86" s="380"/>
      <c r="O86" s="271"/>
      <c r="P86" s="380"/>
    </row>
    <row r="87" spans="1:16" s="369" customFormat="1">
      <c r="A87" s="380"/>
      <c r="B87" s="380"/>
      <c r="C87" s="271"/>
      <c r="D87" s="380"/>
      <c r="E87" s="271"/>
      <c r="F87" s="380"/>
      <c r="G87" s="271"/>
      <c r="H87" s="380"/>
      <c r="I87" s="271"/>
      <c r="J87" s="380"/>
      <c r="K87" s="183"/>
      <c r="L87" s="380"/>
      <c r="M87" s="271"/>
      <c r="N87" s="380"/>
      <c r="O87" s="271"/>
      <c r="P87" s="380"/>
    </row>
    <row r="88" spans="1:16" s="369" customFormat="1">
      <c r="A88" s="380"/>
      <c r="B88" s="380"/>
      <c r="C88" s="271"/>
      <c r="D88" s="380"/>
      <c r="E88" s="271"/>
      <c r="F88" s="380"/>
      <c r="G88" s="271"/>
      <c r="H88" s="380"/>
      <c r="I88" s="271"/>
      <c r="J88" s="380"/>
      <c r="K88" s="183"/>
      <c r="L88" s="380"/>
      <c r="M88" s="271"/>
      <c r="N88" s="380"/>
      <c r="O88" s="271"/>
      <c r="P88" s="380"/>
    </row>
    <row r="89" spans="1:16" s="369" customFormat="1">
      <c r="A89" s="380"/>
      <c r="B89" s="380"/>
      <c r="C89" s="271"/>
      <c r="D89" s="380"/>
      <c r="E89" s="271"/>
      <c r="F89" s="380"/>
      <c r="G89" s="271"/>
      <c r="H89" s="380"/>
      <c r="I89" s="271"/>
      <c r="J89" s="380"/>
      <c r="K89" s="183"/>
      <c r="L89" s="380"/>
      <c r="M89" s="271"/>
      <c r="N89" s="380"/>
      <c r="O89" s="271"/>
      <c r="P89" s="380"/>
    </row>
    <row r="90" spans="1:16" s="369" customFormat="1">
      <c r="A90" s="380"/>
      <c r="B90" s="380"/>
      <c r="C90" s="271"/>
      <c r="D90" s="380"/>
      <c r="E90" s="271"/>
      <c r="F90" s="380"/>
      <c r="G90" s="271"/>
      <c r="H90" s="380"/>
      <c r="I90" s="271"/>
      <c r="J90" s="380"/>
      <c r="K90" s="183"/>
      <c r="L90" s="380"/>
      <c r="M90" s="271"/>
      <c r="N90" s="380"/>
      <c r="O90" s="271"/>
      <c r="P90" s="380"/>
    </row>
    <row r="91" spans="1:16" s="369" customFormat="1">
      <c r="A91" s="380"/>
      <c r="B91" s="380"/>
      <c r="C91" s="271"/>
      <c r="D91" s="380"/>
      <c r="E91" s="271"/>
      <c r="F91" s="380"/>
      <c r="G91" s="271"/>
      <c r="H91" s="380"/>
      <c r="I91" s="271"/>
      <c r="J91" s="380"/>
      <c r="K91" s="183"/>
      <c r="L91" s="380"/>
      <c r="M91" s="271"/>
      <c r="N91" s="380"/>
      <c r="O91" s="271"/>
      <c r="P91" s="380"/>
    </row>
    <row r="92" spans="1:16" s="369" customFormat="1">
      <c r="A92" s="380"/>
      <c r="B92" s="380"/>
      <c r="C92" s="271"/>
      <c r="D92" s="380"/>
      <c r="E92" s="271"/>
      <c r="F92" s="380"/>
      <c r="G92" s="271"/>
      <c r="H92" s="380"/>
      <c r="I92" s="271"/>
      <c r="J92" s="380"/>
      <c r="K92" s="183"/>
      <c r="L92" s="380"/>
      <c r="M92" s="271"/>
      <c r="N92" s="380"/>
      <c r="O92" s="271"/>
      <c r="P92" s="380"/>
    </row>
    <row r="93" spans="1:16" s="369" customFormat="1">
      <c r="A93" s="380"/>
      <c r="B93" s="380"/>
      <c r="C93" s="271"/>
      <c r="D93" s="380"/>
      <c r="E93" s="271"/>
      <c r="F93" s="380"/>
      <c r="G93" s="271"/>
      <c r="H93" s="380"/>
      <c r="I93" s="271"/>
      <c r="J93" s="380"/>
      <c r="K93" s="183"/>
      <c r="L93" s="380"/>
      <c r="M93" s="271"/>
      <c r="N93" s="380"/>
      <c r="O93" s="271"/>
      <c r="P93" s="380"/>
    </row>
    <row r="94" spans="1:16" s="369" customFormat="1">
      <c r="A94" s="380"/>
      <c r="B94" s="380"/>
      <c r="C94" s="271"/>
      <c r="D94" s="380"/>
      <c r="E94" s="271"/>
      <c r="F94" s="380"/>
      <c r="G94" s="271"/>
      <c r="H94" s="380"/>
      <c r="I94" s="271"/>
      <c r="J94" s="380"/>
      <c r="K94" s="183"/>
      <c r="L94" s="380"/>
      <c r="M94" s="271"/>
      <c r="N94" s="380"/>
      <c r="O94" s="271"/>
      <c r="P94" s="380"/>
    </row>
    <row r="95" spans="1:16" s="369" customFormat="1">
      <c r="A95" s="380"/>
      <c r="B95" s="380"/>
      <c r="C95" s="271"/>
      <c r="D95" s="380"/>
      <c r="E95" s="271"/>
      <c r="F95" s="380"/>
      <c r="G95" s="271"/>
      <c r="H95" s="380"/>
      <c r="I95" s="271"/>
      <c r="J95" s="380"/>
      <c r="K95" s="183"/>
      <c r="L95" s="380"/>
      <c r="M95" s="271"/>
      <c r="N95" s="380"/>
      <c r="O95" s="271"/>
      <c r="P95" s="380"/>
    </row>
    <row r="96" spans="1:16" s="369" customFormat="1">
      <c r="A96" s="380"/>
      <c r="B96" s="380"/>
      <c r="C96" s="271"/>
      <c r="D96" s="380"/>
      <c r="E96" s="271"/>
      <c r="F96" s="380"/>
      <c r="G96" s="271"/>
      <c r="H96" s="380"/>
      <c r="I96" s="271"/>
      <c r="J96" s="380"/>
      <c r="K96" s="183"/>
      <c r="L96" s="380"/>
      <c r="M96" s="271"/>
      <c r="N96" s="380"/>
      <c r="O96" s="271"/>
      <c r="P96" s="380"/>
    </row>
    <row r="97" spans="1:25" s="369" customFormat="1">
      <c r="A97" s="380"/>
      <c r="B97" s="380"/>
      <c r="C97" s="271"/>
      <c r="D97" s="380"/>
      <c r="E97" s="271"/>
      <c r="F97" s="380"/>
      <c r="G97" s="271"/>
      <c r="H97" s="380"/>
      <c r="I97" s="271"/>
      <c r="J97" s="380"/>
      <c r="K97" s="183"/>
      <c r="L97" s="380"/>
      <c r="M97" s="271"/>
      <c r="N97" s="380"/>
      <c r="O97" s="271"/>
      <c r="P97" s="380"/>
    </row>
    <row r="98" spans="1:25" s="369" customFormat="1">
      <c r="A98" s="380"/>
      <c r="B98" s="380"/>
      <c r="C98" s="271"/>
      <c r="D98" s="380"/>
      <c r="E98" s="271"/>
      <c r="F98" s="380"/>
      <c r="G98" s="271"/>
      <c r="H98" s="380"/>
      <c r="I98" s="271"/>
      <c r="J98" s="380"/>
      <c r="K98" s="183"/>
      <c r="L98" s="380"/>
      <c r="M98" s="271"/>
      <c r="N98" s="380"/>
      <c r="O98" s="271"/>
      <c r="P98" s="380"/>
    </row>
    <row r="99" spans="1:25" s="369" customFormat="1">
      <c r="A99" s="380"/>
      <c r="B99" s="380"/>
      <c r="C99" s="271"/>
      <c r="D99" s="380"/>
      <c r="E99" s="271"/>
      <c r="F99" s="380"/>
      <c r="G99" s="271"/>
      <c r="H99" s="380"/>
      <c r="I99" s="271"/>
      <c r="J99" s="380"/>
      <c r="K99" s="183"/>
      <c r="L99" s="380"/>
      <c r="M99" s="271"/>
      <c r="N99" s="380"/>
      <c r="O99" s="271"/>
      <c r="P99" s="380"/>
    </row>
    <row r="100" spans="1:25" s="369" customFormat="1">
      <c r="A100" s="380"/>
      <c r="B100" s="380"/>
      <c r="C100" s="271"/>
      <c r="D100" s="380"/>
      <c r="E100" s="271"/>
      <c r="F100" s="380"/>
      <c r="G100" s="271"/>
      <c r="H100" s="380"/>
      <c r="I100" s="271"/>
      <c r="J100" s="380"/>
      <c r="K100" s="183"/>
      <c r="L100" s="380"/>
      <c r="M100" s="271"/>
      <c r="N100" s="380"/>
      <c r="O100" s="271"/>
      <c r="P100" s="380"/>
    </row>
    <row r="101" spans="1:25" s="369" customFormat="1">
      <c r="A101" s="380"/>
      <c r="B101" s="380"/>
      <c r="C101" s="271"/>
      <c r="D101" s="380"/>
      <c r="E101" s="271"/>
      <c r="F101" s="380"/>
      <c r="G101" s="271"/>
      <c r="H101" s="380"/>
      <c r="I101" s="271"/>
      <c r="J101" s="380"/>
      <c r="K101" s="183"/>
      <c r="L101" s="380"/>
      <c r="M101" s="271"/>
      <c r="N101" s="380"/>
      <c r="O101" s="271"/>
      <c r="P101" s="380"/>
    </row>
    <row r="102" spans="1:25" s="369" customFormat="1">
      <c r="A102" s="380"/>
      <c r="B102" s="380"/>
      <c r="C102" s="271"/>
      <c r="D102" s="380"/>
      <c r="E102" s="271"/>
      <c r="F102" s="380"/>
      <c r="G102" s="271"/>
      <c r="H102" s="380"/>
      <c r="I102" s="271"/>
      <c r="J102" s="380"/>
      <c r="K102" s="183"/>
      <c r="L102" s="380"/>
      <c r="M102" s="271"/>
      <c r="N102" s="380"/>
      <c r="O102" s="271"/>
      <c r="P102" s="380"/>
    </row>
    <row r="103" spans="1:25" s="369" customFormat="1">
      <c r="A103" s="380"/>
      <c r="B103" s="380"/>
      <c r="C103" s="271"/>
      <c r="D103" s="380"/>
      <c r="E103" s="271"/>
      <c r="F103" s="380"/>
      <c r="G103" s="271"/>
      <c r="H103" s="380"/>
      <c r="I103" s="271"/>
      <c r="J103" s="380"/>
      <c r="K103" s="183"/>
      <c r="L103" s="380"/>
      <c r="M103" s="271"/>
      <c r="N103" s="380"/>
      <c r="O103" s="271"/>
      <c r="P103" s="380"/>
    </row>
    <row r="104" spans="1:25" s="369" customFormat="1">
      <c r="A104" s="380"/>
      <c r="B104" s="380"/>
      <c r="C104" s="271"/>
      <c r="D104" s="380"/>
      <c r="E104" s="271"/>
      <c r="F104" s="380"/>
      <c r="G104" s="271"/>
      <c r="H104" s="380"/>
      <c r="I104" s="271"/>
      <c r="J104" s="380"/>
      <c r="K104" s="183"/>
      <c r="L104" s="380"/>
      <c r="M104" s="271"/>
      <c r="N104" s="380"/>
      <c r="O104" s="271"/>
      <c r="P104" s="380"/>
    </row>
    <row r="105" spans="1:25" s="369" customFormat="1">
      <c r="A105" s="380"/>
      <c r="B105" s="380"/>
      <c r="C105" s="271"/>
      <c r="D105" s="380"/>
      <c r="E105" s="271"/>
      <c r="F105" s="380"/>
      <c r="G105" s="271"/>
      <c r="H105" s="380"/>
      <c r="I105" s="271"/>
      <c r="J105" s="380"/>
      <c r="K105" s="183"/>
      <c r="L105" s="380"/>
      <c r="M105" s="271"/>
      <c r="N105" s="380"/>
      <c r="O105" s="271"/>
      <c r="P105" s="380"/>
    </row>
    <row r="106" spans="1:25" s="369" customFormat="1">
      <c r="A106" s="380"/>
      <c r="B106" s="380"/>
      <c r="C106" s="271"/>
      <c r="D106" s="380"/>
      <c r="E106" s="271"/>
      <c r="F106" s="380"/>
      <c r="G106" s="271"/>
      <c r="H106" s="380"/>
      <c r="I106" s="271"/>
      <c r="J106" s="380"/>
      <c r="K106" s="183"/>
      <c r="L106" s="380"/>
      <c r="M106" s="271"/>
      <c r="N106" s="380"/>
      <c r="O106" s="271"/>
      <c r="P106" s="380"/>
    </row>
    <row r="107" spans="1:25" s="369" customFormat="1">
      <c r="A107" s="380"/>
      <c r="B107" s="380"/>
      <c r="C107" s="271"/>
      <c r="D107" s="380"/>
      <c r="E107" s="271"/>
      <c r="F107" s="380"/>
      <c r="G107" s="271"/>
      <c r="H107" s="380"/>
      <c r="I107" s="271"/>
      <c r="J107" s="380"/>
      <c r="K107" s="183"/>
      <c r="L107" s="380"/>
      <c r="M107" s="271"/>
      <c r="N107" s="380"/>
      <c r="O107" s="271"/>
      <c r="P107" s="380"/>
    </row>
    <row r="108" spans="1:25" s="369" customFormat="1">
      <c r="A108" s="380"/>
      <c r="B108" s="380"/>
      <c r="C108" s="271"/>
      <c r="D108" s="380"/>
      <c r="E108" s="271"/>
      <c r="F108" s="380"/>
      <c r="G108" s="271"/>
      <c r="H108" s="380"/>
      <c r="I108" s="271"/>
      <c r="J108" s="380"/>
      <c r="K108" s="183"/>
      <c r="L108" s="380"/>
      <c r="M108" s="271"/>
      <c r="N108" s="380"/>
      <c r="O108" s="271"/>
      <c r="P108" s="380"/>
    </row>
    <row r="109" spans="1:25" s="369" customFormat="1">
      <c r="A109" s="380"/>
      <c r="B109" s="380"/>
      <c r="C109" s="271"/>
      <c r="D109" s="380"/>
      <c r="E109" s="271"/>
      <c r="F109" s="380"/>
      <c r="G109" s="271"/>
      <c r="H109" s="380"/>
      <c r="I109" s="271"/>
      <c r="J109" s="380"/>
      <c r="K109" s="183"/>
      <c r="L109" s="380"/>
      <c r="M109" s="271"/>
      <c r="N109" s="380"/>
      <c r="O109" s="271"/>
      <c r="P109" s="380"/>
    </row>
    <row r="110" spans="1:25" s="369" customFormat="1">
      <c r="A110" s="380"/>
      <c r="B110" s="380"/>
      <c r="C110" s="271"/>
      <c r="D110" s="380"/>
      <c r="E110" s="271"/>
      <c r="F110" s="380"/>
      <c r="G110" s="271"/>
      <c r="H110" s="380"/>
      <c r="I110" s="271"/>
      <c r="J110" s="380"/>
      <c r="K110" s="183"/>
      <c r="L110" s="380"/>
      <c r="M110" s="271"/>
      <c r="N110" s="380"/>
      <c r="O110" s="271"/>
      <c r="P110" s="380"/>
    </row>
    <row r="111" spans="1:25" s="369" customFormat="1">
      <c r="A111" s="380"/>
      <c r="B111" s="380"/>
      <c r="C111" s="380"/>
      <c r="D111" s="380"/>
      <c r="E111" s="380"/>
      <c r="F111" s="380"/>
      <c r="G111" s="380"/>
      <c r="H111" s="380"/>
      <c r="I111" s="380"/>
      <c r="J111" s="380"/>
      <c r="K111" s="380"/>
      <c r="L111" s="380"/>
      <c r="M111" s="380"/>
      <c r="N111" s="380"/>
      <c r="O111" s="380"/>
      <c r="P111" s="380"/>
      <c r="Q111" s="380"/>
      <c r="R111" s="380"/>
      <c r="S111" s="380"/>
      <c r="T111" s="380"/>
      <c r="U111" s="380"/>
      <c r="V111" s="380"/>
      <c r="W111" s="380"/>
      <c r="X111" s="380"/>
      <c r="Y111" s="380"/>
    </row>
    <row r="112" spans="1:25" s="369" customFormat="1">
      <c r="A112" s="380"/>
      <c r="B112" s="380"/>
      <c r="C112" s="380"/>
      <c r="D112" s="380"/>
      <c r="E112" s="380"/>
      <c r="F112" s="380"/>
      <c r="G112" s="380"/>
      <c r="H112" s="380"/>
      <c r="I112" s="380"/>
      <c r="J112" s="380"/>
      <c r="K112" s="380"/>
      <c r="L112" s="380"/>
      <c r="M112" s="380"/>
      <c r="N112" s="380"/>
      <c r="O112" s="380"/>
      <c r="P112" s="380"/>
      <c r="Q112" s="380"/>
      <c r="R112" s="380"/>
      <c r="S112" s="380"/>
      <c r="T112" s="380"/>
      <c r="U112" s="380"/>
      <c r="V112" s="380"/>
      <c r="W112" s="380"/>
      <c r="X112" s="380"/>
      <c r="Y112" s="380"/>
    </row>
    <row r="113" spans="1:25" s="369" customFormat="1">
      <c r="A113" s="380"/>
      <c r="B113" s="380"/>
      <c r="C113" s="380"/>
      <c r="D113" s="380"/>
      <c r="E113" s="380"/>
      <c r="F113" s="380"/>
      <c r="G113" s="380"/>
      <c r="H113" s="380"/>
      <c r="I113" s="380"/>
      <c r="J113" s="380"/>
      <c r="K113" s="380"/>
      <c r="L113" s="380"/>
      <c r="M113" s="380"/>
      <c r="N113" s="380"/>
      <c r="O113" s="380"/>
      <c r="P113" s="380"/>
      <c r="Q113" s="380"/>
      <c r="R113" s="380"/>
      <c r="S113" s="380"/>
      <c r="T113" s="380"/>
      <c r="U113" s="380"/>
      <c r="V113" s="380"/>
      <c r="W113" s="380"/>
      <c r="X113" s="380"/>
      <c r="Y113" s="380"/>
    </row>
    <row r="114" spans="1:25" s="369" customFormat="1">
      <c r="A114" s="380"/>
      <c r="B114" s="380"/>
      <c r="C114" s="380"/>
      <c r="D114" s="380"/>
      <c r="E114" s="380"/>
      <c r="F114" s="380"/>
      <c r="G114" s="380"/>
      <c r="H114" s="380"/>
      <c r="I114" s="380"/>
      <c r="J114" s="380"/>
      <c r="K114" s="380"/>
      <c r="L114" s="380"/>
      <c r="M114" s="380"/>
      <c r="N114" s="380"/>
      <c r="O114" s="380"/>
      <c r="P114" s="380"/>
      <c r="Q114" s="380"/>
      <c r="R114" s="380"/>
      <c r="S114" s="380"/>
      <c r="T114" s="380"/>
      <c r="U114" s="380"/>
      <c r="V114" s="380"/>
      <c r="W114" s="380"/>
      <c r="X114" s="380"/>
      <c r="Y114" s="380"/>
    </row>
    <row r="115" spans="1:25" s="369" customFormat="1">
      <c r="A115" s="380"/>
      <c r="B115" s="380"/>
      <c r="C115" s="380"/>
      <c r="D115" s="380"/>
      <c r="E115" s="380"/>
      <c r="F115" s="380"/>
      <c r="G115" s="380"/>
      <c r="H115" s="380"/>
      <c r="I115" s="380"/>
      <c r="J115" s="380"/>
      <c r="K115" s="380"/>
      <c r="L115" s="380"/>
      <c r="M115" s="380"/>
      <c r="N115" s="380"/>
      <c r="O115" s="380"/>
      <c r="P115" s="380"/>
      <c r="Q115" s="380"/>
      <c r="R115" s="380"/>
      <c r="S115" s="380"/>
      <c r="T115" s="380"/>
      <c r="U115" s="380"/>
      <c r="V115" s="380"/>
      <c r="W115" s="380"/>
      <c r="X115" s="380"/>
      <c r="Y115" s="380"/>
    </row>
    <row r="116" spans="1:25" s="369" customFormat="1">
      <c r="A116" s="380"/>
      <c r="B116" s="380"/>
      <c r="C116" s="380"/>
      <c r="D116" s="380"/>
      <c r="E116" s="380"/>
      <c r="F116" s="380"/>
      <c r="G116" s="380"/>
      <c r="H116" s="380"/>
      <c r="I116" s="380"/>
      <c r="J116" s="380"/>
      <c r="K116" s="380"/>
      <c r="L116" s="380"/>
      <c r="M116" s="380"/>
      <c r="N116" s="380"/>
      <c r="O116" s="380"/>
      <c r="P116" s="380"/>
      <c r="Q116" s="380"/>
      <c r="R116" s="380"/>
      <c r="S116" s="380"/>
      <c r="T116" s="380"/>
      <c r="U116" s="380"/>
      <c r="V116" s="380"/>
      <c r="W116" s="380"/>
      <c r="X116" s="380"/>
      <c r="Y116" s="380"/>
    </row>
    <row r="117" spans="1:25" s="369" customFormat="1">
      <c r="A117" s="380"/>
      <c r="B117" s="380"/>
      <c r="C117" s="380"/>
      <c r="D117" s="380"/>
      <c r="E117" s="380"/>
      <c r="F117" s="380"/>
      <c r="G117" s="380"/>
      <c r="H117" s="380"/>
      <c r="I117" s="380"/>
      <c r="J117" s="380"/>
      <c r="K117" s="380"/>
      <c r="L117" s="380"/>
      <c r="M117" s="380"/>
      <c r="N117" s="380"/>
      <c r="O117" s="380"/>
      <c r="P117" s="380"/>
      <c r="Q117" s="380"/>
      <c r="R117" s="380"/>
      <c r="S117" s="380"/>
      <c r="T117" s="380"/>
      <c r="U117" s="380"/>
      <c r="V117" s="380"/>
      <c r="W117" s="380"/>
      <c r="X117" s="380"/>
      <c r="Y117" s="380"/>
    </row>
    <row r="118" spans="1:25" s="369" customFormat="1">
      <c r="A118" s="380"/>
      <c r="B118" s="380"/>
      <c r="C118" s="380"/>
      <c r="D118" s="380"/>
      <c r="E118" s="380"/>
      <c r="F118" s="380"/>
      <c r="G118" s="380"/>
      <c r="H118" s="380"/>
      <c r="I118" s="380"/>
      <c r="J118" s="380"/>
      <c r="K118" s="380"/>
      <c r="L118" s="380"/>
      <c r="M118" s="380"/>
      <c r="N118" s="380"/>
      <c r="O118" s="380"/>
      <c r="P118" s="380"/>
      <c r="Q118" s="380"/>
      <c r="R118" s="380"/>
      <c r="S118" s="380"/>
      <c r="T118" s="380"/>
      <c r="U118" s="380"/>
      <c r="V118" s="380"/>
      <c r="W118" s="380"/>
      <c r="X118" s="380"/>
      <c r="Y118" s="380"/>
    </row>
    <row r="119" spans="1:25" s="369" customFormat="1">
      <c r="A119" s="380"/>
      <c r="B119" s="380"/>
      <c r="C119" s="380"/>
      <c r="D119" s="380"/>
      <c r="E119" s="380"/>
      <c r="F119" s="380"/>
      <c r="G119" s="380"/>
      <c r="H119" s="380"/>
      <c r="I119" s="380"/>
      <c r="J119" s="380"/>
      <c r="K119" s="380"/>
      <c r="L119" s="380"/>
      <c r="M119" s="380"/>
      <c r="N119" s="380"/>
      <c r="O119" s="380"/>
      <c r="P119" s="380"/>
      <c r="Q119" s="380"/>
      <c r="R119" s="380"/>
      <c r="S119" s="380"/>
      <c r="T119" s="380"/>
      <c r="U119" s="380"/>
      <c r="V119" s="380"/>
      <c r="W119" s="380"/>
      <c r="X119" s="380"/>
      <c r="Y119" s="380"/>
    </row>
    <row r="120" spans="1:25" s="369" customFormat="1">
      <c r="A120" s="380"/>
      <c r="B120" s="380"/>
      <c r="C120" s="380"/>
      <c r="D120" s="380"/>
      <c r="E120" s="380"/>
      <c r="F120" s="380"/>
      <c r="G120" s="380"/>
      <c r="H120" s="380"/>
      <c r="I120" s="380"/>
      <c r="J120" s="380"/>
      <c r="K120" s="380"/>
      <c r="L120" s="380"/>
      <c r="M120" s="380"/>
      <c r="N120" s="380"/>
      <c r="O120" s="380"/>
      <c r="P120" s="380"/>
      <c r="Q120" s="380"/>
      <c r="R120" s="380"/>
      <c r="S120" s="380"/>
      <c r="T120" s="380"/>
      <c r="U120" s="380"/>
      <c r="V120" s="380"/>
      <c r="W120" s="380"/>
      <c r="X120" s="380"/>
      <c r="Y120" s="380"/>
    </row>
    <row r="121" spans="1:25">
      <c r="A121" s="392" t="s">
        <v>249</v>
      </c>
      <c r="B121" s="392"/>
      <c r="C121" s="392"/>
      <c r="D121" s="392"/>
      <c r="E121" s="392"/>
      <c r="F121" s="392"/>
      <c r="G121" s="392"/>
      <c r="H121" s="392"/>
      <c r="I121" s="392"/>
      <c r="J121" s="179"/>
      <c r="K121" s="369"/>
      <c r="L121" s="369"/>
      <c r="M121" s="369"/>
      <c r="N121" s="369"/>
      <c r="O121" s="369"/>
      <c r="P121" s="369"/>
      <c r="Q121" s="369"/>
      <c r="R121" s="369"/>
      <c r="S121" s="369"/>
      <c r="T121" s="369"/>
      <c r="U121" s="369"/>
      <c r="V121" s="369"/>
      <c r="W121" s="369"/>
      <c r="X121" s="369"/>
      <c r="Y121" s="369"/>
    </row>
    <row r="122" spans="1:25">
      <c r="A122" s="391" t="s">
        <v>218</v>
      </c>
      <c r="B122" s="391"/>
      <c r="C122" s="391"/>
      <c r="D122" s="391"/>
      <c r="E122" s="391"/>
      <c r="F122" s="391"/>
      <c r="G122" s="391"/>
      <c r="H122" s="391"/>
      <c r="I122" s="391"/>
      <c r="J122" s="380"/>
      <c r="K122" s="369"/>
      <c r="L122" s="369"/>
      <c r="M122" s="369"/>
      <c r="N122" s="369"/>
      <c r="O122" s="369"/>
      <c r="P122" s="369"/>
      <c r="Q122" s="369"/>
      <c r="R122" s="369"/>
      <c r="S122" s="369"/>
      <c r="T122" s="369"/>
      <c r="U122" s="369"/>
      <c r="V122" s="369"/>
      <c r="W122" s="369"/>
      <c r="X122" s="369"/>
      <c r="Y122" s="369"/>
    </row>
    <row r="123" spans="1:25">
      <c r="A123" s="380"/>
      <c r="B123" s="380"/>
      <c r="C123" s="380"/>
      <c r="D123" s="380"/>
      <c r="E123" s="380"/>
      <c r="F123" s="380"/>
      <c r="G123" s="380"/>
      <c r="H123" s="380"/>
      <c r="I123" s="380"/>
      <c r="J123" s="380"/>
      <c r="K123" s="369"/>
      <c r="L123" s="369"/>
      <c r="M123" s="369"/>
      <c r="N123" s="369"/>
      <c r="O123" s="369"/>
      <c r="P123" s="369"/>
      <c r="Q123" s="369"/>
      <c r="R123" s="369"/>
      <c r="S123" s="369"/>
      <c r="T123" s="369"/>
      <c r="U123" s="369"/>
      <c r="V123" s="369"/>
      <c r="W123" s="369"/>
      <c r="X123" s="369"/>
      <c r="Y123" s="369"/>
    </row>
    <row r="124" spans="1:25" s="75" customFormat="1">
      <c r="A124" s="390" t="s">
        <v>11</v>
      </c>
      <c r="B124" s="390"/>
      <c r="C124" s="390"/>
      <c r="D124" s="390"/>
      <c r="E124" s="390"/>
      <c r="F124" s="390"/>
      <c r="G124" s="390"/>
      <c r="H124" s="390"/>
      <c r="I124" s="390"/>
      <c r="J124" s="178"/>
      <c r="K124" s="363"/>
      <c r="L124" s="363"/>
      <c r="M124" s="363"/>
      <c r="N124" s="363"/>
      <c r="O124" s="363"/>
      <c r="P124" s="363"/>
      <c r="Q124" s="363"/>
      <c r="R124" s="363"/>
      <c r="S124" s="363"/>
      <c r="T124" s="363"/>
      <c r="U124" s="363"/>
      <c r="V124" s="363"/>
      <c r="W124" s="363"/>
      <c r="X124" s="363"/>
      <c r="Y124" s="363"/>
    </row>
    <row r="125" spans="1:25" s="325" customFormat="1">
      <c r="A125" s="323"/>
      <c r="B125" s="323"/>
      <c r="C125" s="323"/>
      <c r="D125" s="323"/>
      <c r="E125" s="323"/>
      <c r="F125" s="323"/>
      <c r="G125" s="323"/>
      <c r="H125" s="323"/>
      <c r="I125" s="323"/>
      <c r="J125" s="324"/>
    </row>
    <row r="126" spans="1:25" ht="24">
      <c r="A126" s="382"/>
      <c r="B126" s="73"/>
      <c r="C126" s="73" t="s">
        <v>12</v>
      </c>
      <c r="D126" s="73" t="s">
        <v>215</v>
      </c>
      <c r="E126" s="382" t="s">
        <v>14</v>
      </c>
      <c r="F126" s="382" t="s">
        <v>13</v>
      </c>
      <c r="G126" s="382"/>
      <c r="H126" s="382"/>
      <c r="I126" s="380"/>
      <c r="J126" s="380"/>
      <c r="K126" s="369"/>
      <c r="L126" s="369"/>
      <c r="M126" s="369"/>
      <c r="N126" s="369"/>
      <c r="O126" s="369"/>
      <c r="P126" s="369"/>
      <c r="Q126" s="369"/>
      <c r="R126" s="369"/>
      <c r="S126" s="369"/>
      <c r="T126" s="369"/>
      <c r="U126" s="369"/>
      <c r="V126" s="369"/>
      <c r="W126" s="369"/>
      <c r="X126" s="369"/>
      <c r="Y126" s="369"/>
    </row>
    <row r="127" spans="1:25" s="28" customFormat="1" ht="13.8">
      <c r="A127" s="19"/>
      <c r="B127" s="56" t="s">
        <v>15</v>
      </c>
      <c r="C127" s="315">
        <v>4.8000000000000001E-2</v>
      </c>
      <c r="D127" s="320">
        <v>0.5</v>
      </c>
      <c r="E127" s="85"/>
      <c r="F127" s="344">
        <v>0.22</v>
      </c>
      <c r="G127" s="317"/>
      <c r="H127" s="317"/>
      <c r="I127" s="26"/>
      <c r="J127" s="25"/>
      <c r="K127" s="26"/>
      <c r="L127" s="25"/>
      <c r="M127" s="26"/>
      <c r="N127" s="25"/>
      <c r="O127" s="26"/>
      <c r="P127" s="25"/>
    </row>
    <row r="128" spans="1:25">
      <c r="A128" s="386"/>
      <c r="B128" s="56" t="s">
        <v>16</v>
      </c>
      <c r="C128" s="315">
        <v>4.9000000000000002E-2</v>
      </c>
      <c r="D128" s="320">
        <v>0.6</v>
      </c>
      <c r="E128" s="318"/>
      <c r="F128" s="344">
        <v>0.22</v>
      </c>
      <c r="G128" s="319"/>
      <c r="H128" s="319"/>
      <c r="I128" s="1"/>
      <c r="J128" s="1"/>
      <c r="K128" s="369"/>
      <c r="L128" s="369"/>
      <c r="M128" s="369"/>
      <c r="N128" s="369"/>
      <c r="O128" s="369"/>
      <c r="P128" s="369"/>
      <c r="Q128" s="369"/>
      <c r="R128" s="369"/>
      <c r="S128" s="369"/>
      <c r="T128" s="369"/>
      <c r="U128" s="369"/>
      <c r="V128" s="369"/>
      <c r="W128" s="369"/>
      <c r="X128" s="369"/>
      <c r="Y128" s="369"/>
    </row>
    <row r="129" spans="1:16">
      <c r="A129" s="386"/>
      <c r="B129" s="56" t="s">
        <v>17</v>
      </c>
      <c r="C129" s="315">
        <v>5.5E-2</v>
      </c>
      <c r="D129" s="320">
        <v>0.3</v>
      </c>
      <c r="E129" s="318"/>
      <c r="F129" s="344">
        <v>0.22</v>
      </c>
      <c r="G129" s="319"/>
      <c r="H129" s="319"/>
      <c r="I129" s="1"/>
      <c r="J129" s="1"/>
      <c r="K129" s="369"/>
      <c r="L129" s="369"/>
      <c r="M129" s="369"/>
      <c r="N129" s="369"/>
      <c r="O129" s="369"/>
      <c r="P129" s="369"/>
    </row>
    <row r="130" spans="1:16">
      <c r="A130" s="386"/>
      <c r="B130" s="56" t="s">
        <v>18</v>
      </c>
      <c r="C130" s="315">
        <v>0.08</v>
      </c>
      <c r="D130" s="320">
        <v>0.6</v>
      </c>
      <c r="E130" s="318"/>
      <c r="F130" s="344">
        <v>0.22</v>
      </c>
      <c r="G130" s="319"/>
      <c r="H130" s="319"/>
      <c r="I130" s="1"/>
      <c r="J130" s="1"/>
      <c r="K130" s="369"/>
      <c r="L130" s="369"/>
      <c r="M130" s="369"/>
      <c r="N130" s="369"/>
      <c r="O130" s="369"/>
      <c r="P130" s="369"/>
    </row>
    <row r="131" spans="1:16">
      <c r="A131" s="386"/>
      <c r="B131" s="56" t="s">
        <v>19</v>
      </c>
      <c r="C131" s="315">
        <v>0.08</v>
      </c>
      <c r="D131" s="320">
        <v>0.3</v>
      </c>
      <c r="E131" s="318"/>
      <c r="F131" s="344">
        <v>0.22</v>
      </c>
      <c r="G131" s="319"/>
      <c r="H131" s="319"/>
      <c r="I131" s="1"/>
      <c r="J131" s="1"/>
      <c r="K131" s="369"/>
      <c r="L131" s="369"/>
      <c r="M131" s="369"/>
      <c r="N131" s="369"/>
      <c r="O131" s="369"/>
      <c r="P131" s="369"/>
    </row>
    <row r="132" spans="1:16">
      <c r="A132" s="386"/>
      <c r="B132" s="56" t="s">
        <v>20</v>
      </c>
      <c r="C132" s="315">
        <v>8.7999999999999995E-2</v>
      </c>
      <c r="D132" s="320">
        <v>0.6</v>
      </c>
      <c r="E132" s="318"/>
      <c r="F132" s="344">
        <v>0.22</v>
      </c>
      <c r="G132" s="319"/>
      <c r="H132" s="319"/>
      <c r="I132" s="1"/>
      <c r="J132" s="1"/>
      <c r="K132" s="369"/>
      <c r="L132" s="369"/>
      <c r="M132" s="369"/>
      <c r="N132" s="369"/>
      <c r="O132" s="369"/>
      <c r="P132" s="369"/>
    </row>
    <row r="133" spans="1:16">
      <c r="A133" s="386"/>
      <c r="B133" s="56" t="s">
        <v>21</v>
      </c>
      <c r="C133" s="315">
        <v>9.2999999999999999E-2</v>
      </c>
      <c r="D133" s="320">
        <v>0.6</v>
      </c>
      <c r="E133" s="318"/>
      <c r="F133" s="344">
        <v>0.22</v>
      </c>
      <c r="G133" s="319"/>
      <c r="H133" s="319"/>
      <c r="I133" s="1"/>
      <c r="J133" s="1"/>
      <c r="K133" s="369"/>
      <c r="L133" s="369"/>
      <c r="M133" s="369"/>
      <c r="N133" s="369"/>
      <c r="O133" s="369"/>
      <c r="P133" s="369"/>
    </row>
    <row r="134" spans="1:16">
      <c r="A134" s="386"/>
      <c r="B134" s="56" t="s">
        <v>22</v>
      </c>
      <c r="C134" s="315">
        <v>9.4E-2</v>
      </c>
      <c r="D134" s="320">
        <v>0.3</v>
      </c>
      <c r="E134" s="318"/>
      <c r="F134" s="344">
        <v>0.22</v>
      </c>
      <c r="G134" s="319"/>
      <c r="H134" s="319"/>
      <c r="I134" s="1"/>
      <c r="J134" s="1"/>
      <c r="K134" s="369"/>
      <c r="L134" s="369"/>
      <c r="M134" s="369"/>
      <c r="N134" s="369"/>
      <c r="O134" s="369"/>
      <c r="P134" s="369"/>
    </row>
    <row r="135" spans="1:16">
      <c r="A135" s="386"/>
      <c r="B135" s="56" t="s">
        <v>23</v>
      </c>
      <c r="C135" s="315">
        <v>0.105</v>
      </c>
      <c r="D135" s="320">
        <v>0.8</v>
      </c>
      <c r="E135" s="318"/>
      <c r="F135" s="344">
        <v>0.22</v>
      </c>
      <c r="G135" s="319"/>
      <c r="H135" s="319"/>
      <c r="I135" s="1"/>
      <c r="J135" s="1"/>
      <c r="K135" s="369"/>
      <c r="L135" s="369"/>
      <c r="M135" s="369"/>
      <c r="N135" s="369"/>
      <c r="O135" s="369"/>
      <c r="P135" s="369"/>
    </row>
    <row r="136" spans="1:16">
      <c r="A136" s="386"/>
      <c r="B136" s="56" t="s">
        <v>24</v>
      </c>
      <c r="C136" s="315">
        <v>0.111</v>
      </c>
      <c r="D136" s="320">
        <v>0.4</v>
      </c>
      <c r="E136" s="318"/>
      <c r="F136" s="344">
        <v>0.22</v>
      </c>
      <c r="G136" s="319"/>
      <c r="H136" s="319"/>
      <c r="I136" s="1"/>
      <c r="J136" s="1"/>
      <c r="K136" s="369"/>
      <c r="L136" s="369"/>
      <c r="M136" s="369"/>
      <c r="N136" s="369"/>
      <c r="O136" s="369"/>
      <c r="P136" s="369"/>
    </row>
    <row r="137" spans="1:16">
      <c r="A137" s="386"/>
      <c r="B137" s="56" t="s">
        <v>25</v>
      </c>
      <c r="C137" s="315">
        <v>0.13500000000000001</v>
      </c>
      <c r="D137" s="320">
        <v>0.4</v>
      </c>
      <c r="E137" s="318"/>
      <c r="F137" s="344">
        <v>0.22</v>
      </c>
      <c r="G137" s="319"/>
      <c r="H137" s="319"/>
      <c r="I137" s="1"/>
      <c r="J137" s="1"/>
      <c r="K137" s="369"/>
      <c r="L137" s="369"/>
      <c r="M137" s="369"/>
      <c r="N137" s="369"/>
      <c r="O137" s="369"/>
      <c r="P137" s="369"/>
    </row>
    <row r="138" spans="1:16">
      <c r="A138" s="386"/>
      <c r="B138" s="57" t="s">
        <v>26</v>
      </c>
      <c r="C138" s="369"/>
      <c r="D138" s="321">
        <v>0.5</v>
      </c>
      <c r="E138" s="316">
        <v>0.16300000000000001</v>
      </c>
      <c r="F138" s="344">
        <v>0.22</v>
      </c>
      <c r="G138" s="319"/>
      <c r="H138" s="319"/>
      <c r="I138" s="1"/>
      <c r="J138" s="1"/>
      <c r="K138" s="369"/>
      <c r="L138" s="369"/>
      <c r="M138" s="369"/>
      <c r="N138" s="369"/>
      <c r="O138" s="369"/>
      <c r="P138" s="369"/>
    </row>
    <row r="139" spans="1:16">
      <c r="A139" s="386"/>
      <c r="B139" s="56" t="s">
        <v>27</v>
      </c>
      <c r="C139" s="315">
        <v>0.19</v>
      </c>
      <c r="D139" s="320">
        <v>0.4</v>
      </c>
      <c r="E139" s="318"/>
      <c r="F139" s="344">
        <v>0.22</v>
      </c>
      <c r="G139" s="319"/>
      <c r="H139" s="319"/>
      <c r="I139" s="1"/>
      <c r="J139" s="1"/>
      <c r="K139" s="369"/>
      <c r="L139" s="369"/>
      <c r="M139" s="369"/>
      <c r="N139" s="369"/>
      <c r="O139" s="369"/>
      <c r="P139" s="369"/>
    </row>
    <row r="140" spans="1:16">
      <c r="A140" s="386"/>
      <c r="B140" s="56" t="s">
        <v>28</v>
      </c>
      <c r="C140" s="315">
        <v>0.222</v>
      </c>
      <c r="D140" s="320">
        <v>0.5</v>
      </c>
      <c r="E140" s="318"/>
      <c r="F140" s="344">
        <v>0.22</v>
      </c>
      <c r="G140" s="319"/>
      <c r="H140" s="319"/>
      <c r="I140" s="1"/>
      <c r="J140" s="1"/>
      <c r="K140" s="369"/>
      <c r="L140" s="369"/>
      <c r="M140" s="369"/>
      <c r="N140" s="369"/>
      <c r="O140" s="369"/>
      <c r="P140" s="369"/>
    </row>
    <row r="141" spans="1:16">
      <c r="A141" s="386"/>
      <c r="B141" s="56" t="s">
        <v>29</v>
      </c>
      <c r="C141" s="315">
        <v>0.24603679391328348</v>
      </c>
      <c r="D141" s="320">
        <v>0.6</v>
      </c>
      <c r="E141" s="318"/>
      <c r="F141" s="344">
        <v>0.22</v>
      </c>
      <c r="G141" s="319"/>
      <c r="H141" s="319"/>
      <c r="I141" s="1"/>
      <c r="J141" s="1"/>
      <c r="K141" s="369"/>
      <c r="L141" s="369"/>
      <c r="M141" s="369"/>
      <c r="N141" s="369"/>
      <c r="O141" s="369"/>
      <c r="P141" s="369"/>
    </row>
    <row r="142" spans="1:16">
      <c r="A142" s="386"/>
      <c r="B142" s="56" t="s">
        <v>30</v>
      </c>
      <c r="C142" s="315">
        <v>0.25850000000000001</v>
      </c>
      <c r="D142" s="320">
        <v>0.4</v>
      </c>
      <c r="E142" s="318"/>
      <c r="F142" s="344">
        <v>0.22</v>
      </c>
      <c r="G142" s="319"/>
      <c r="H142" s="319"/>
      <c r="I142" s="1"/>
      <c r="J142" s="1"/>
      <c r="K142" s="369"/>
      <c r="L142" s="369"/>
      <c r="M142" s="369"/>
      <c r="N142" s="369"/>
      <c r="O142" s="369"/>
      <c r="P142" s="369"/>
    </row>
    <row r="143" spans="1:16">
      <c r="A143" s="386"/>
      <c r="B143" s="366" t="s">
        <v>8</v>
      </c>
      <c r="C143" s="315">
        <v>0.29099999999999998</v>
      </c>
      <c r="D143" s="320">
        <v>0.6</v>
      </c>
      <c r="E143" s="318"/>
      <c r="F143" s="344">
        <v>0.22</v>
      </c>
      <c r="G143" s="319"/>
      <c r="H143" s="319"/>
      <c r="I143" s="1"/>
      <c r="J143" s="1"/>
      <c r="K143" s="369"/>
      <c r="L143" s="369"/>
      <c r="M143" s="369"/>
      <c r="N143" s="369"/>
      <c r="O143" s="369"/>
      <c r="P143" s="369"/>
    </row>
    <row r="144" spans="1:16">
      <c r="A144" s="386"/>
      <c r="B144" s="56" t="s">
        <v>31</v>
      </c>
      <c r="C144" s="315">
        <v>0.29904902031149072</v>
      </c>
      <c r="D144" s="320">
        <v>0.5</v>
      </c>
      <c r="E144" s="318"/>
      <c r="F144" s="344">
        <v>0.22</v>
      </c>
      <c r="G144" s="319"/>
      <c r="H144" s="319"/>
      <c r="I144" s="1"/>
      <c r="J144" s="1"/>
      <c r="K144" s="369"/>
      <c r="L144" s="369"/>
      <c r="M144" s="369"/>
      <c r="N144" s="369"/>
      <c r="O144" s="369"/>
      <c r="P144" s="369"/>
    </row>
    <row r="145" spans="1:16">
      <c r="A145" s="386"/>
      <c r="B145" s="56" t="s">
        <v>32</v>
      </c>
      <c r="C145" s="315">
        <v>0.30499999999999999</v>
      </c>
      <c r="D145" s="320">
        <v>0.4</v>
      </c>
      <c r="E145" s="318"/>
      <c r="F145" s="344">
        <v>0.22</v>
      </c>
      <c r="G145" s="319"/>
      <c r="H145" s="319"/>
      <c r="I145" s="1"/>
      <c r="J145" s="1"/>
      <c r="K145" s="369"/>
      <c r="L145" s="369"/>
      <c r="M145" s="369"/>
      <c r="N145" s="369"/>
      <c r="O145" s="369"/>
      <c r="P145" s="369"/>
    </row>
    <row r="146" spans="1:16">
      <c r="A146" s="386"/>
      <c r="B146" s="56" t="s">
        <v>33</v>
      </c>
      <c r="C146" s="315">
        <v>0.32600000000000001</v>
      </c>
      <c r="D146" s="320">
        <v>0.3</v>
      </c>
      <c r="E146" s="318"/>
      <c r="F146" s="344">
        <v>0.22</v>
      </c>
      <c r="G146" s="319"/>
      <c r="H146" s="319"/>
      <c r="I146" s="1"/>
      <c r="J146" s="1"/>
      <c r="K146" s="369"/>
      <c r="L146" s="369"/>
      <c r="M146" s="369"/>
      <c r="N146" s="369"/>
      <c r="O146" s="369"/>
      <c r="P146" s="369"/>
    </row>
    <row r="147" spans="1:16">
      <c r="A147" s="16"/>
      <c r="B147" s="56" t="s">
        <v>34</v>
      </c>
      <c r="C147" s="315">
        <v>0.43</v>
      </c>
      <c r="D147" s="320">
        <v>0.5</v>
      </c>
      <c r="E147" s="16"/>
      <c r="F147" s="344">
        <v>0.22</v>
      </c>
      <c r="G147" s="16"/>
      <c r="H147" s="16"/>
      <c r="I147" s="362"/>
      <c r="J147" s="362"/>
      <c r="K147" s="369"/>
      <c r="L147" s="369"/>
      <c r="M147" s="369"/>
      <c r="N147" s="369"/>
      <c r="O147" s="369"/>
      <c r="P147" s="369"/>
    </row>
    <row r="148" spans="1:16">
      <c r="A148" s="386"/>
      <c r="B148" s="83" t="s">
        <v>9</v>
      </c>
      <c r="C148" s="315">
        <v>0.221</v>
      </c>
      <c r="D148" s="320">
        <v>0.1</v>
      </c>
      <c r="E148" s="318"/>
      <c r="F148" s="173"/>
      <c r="G148" s="319"/>
      <c r="H148" s="319"/>
      <c r="I148" s="1"/>
      <c r="J148" s="1"/>
      <c r="K148" s="369"/>
      <c r="L148" s="369"/>
      <c r="M148" s="369"/>
      <c r="N148" s="369"/>
      <c r="O148" s="369"/>
      <c r="P148" s="369"/>
    </row>
    <row r="149" spans="1:16">
      <c r="A149" s="386"/>
      <c r="B149" s="83" t="s">
        <v>61</v>
      </c>
      <c r="C149" s="315">
        <v>0.13400000000000001</v>
      </c>
      <c r="D149" s="320">
        <v>0.1</v>
      </c>
      <c r="E149" s="318"/>
      <c r="F149" s="173"/>
      <c r="G149" s="319"/>
      <c r="H149" s="319"/>
      <c r="I149" s="1"/>
      <c r="J149" s="1"/>
      <c r="K149" s="369"/>
      <c r="L149" s="369"/>
      <c r="M149" s="369"/>
      <c r="N149" s="369"/>
      <c r="O149" s="369"/>
      <c r="P149" s="369"/>
    </row>
    <row r="150" spans="1:16" s="292" customFormat="1">
      <c r="A150" s="16"/>
      <c r="B150" s="83"/>
      <c r="C150" s="315"/>
      <c r="D150" s="320"/>
      <c r="E150" s="16"/>
      <c r="F150" s="16"/>
      <c r="G150" s="16"/>
      <c r="H150" s="16"/>
      <c r="I150" s="362"/>
      <c r="J150" s="362"/>
      <c r="K150" s="369"/>
      <c r="L150" s="369"/>
      <c r="M150" s="369"/>
      <c r="N150" s="369"/>
      <c r="O150" s="369"/>
      <c r="P150" s="369"/>
    </row>
    <row r="151" spans="1:16" ht="14.25" customHeight="1">
      <c r="A151" s="391" t="s">
        <v>250</v>
      </c>
      <c r="B151" s="391"/>
      <c r="C151" s="391"/>
      <c r="D151" s="391"/>
      <c r="E151" s="391"/>
      <c r="F151" s="391"/>
      <c r="G151" s="391"/>
      <c r="H151" s="391"/>
      <c r="I151" s="391"/>
      <c r="J151" s="380"/>
      <c r="K151" s="369"/>
      <c r="L151" s="369"/>
      <c r="M151" s="369"/>
      <c r="N151" s="369"/>
      <c r="O151" s="369"/>
      <c r="P151" s="369"/>
    </row>
    <row r="152" spans="1:16">
      <c r="A152" s="391"/>
      <c r="B152" s="391"/>
      <c r="C152" s="391"/>
      <c r="D152" s="391"/>
      <c r="E152" s="391"/>
      <c r="F152" s="391"/>
      <c r="G152" s="391"/>
      <c r="H152" s="391"/>
      <c r="I152" s="391"/>
      <c r="J152" s="380"/>
      <c r="K152" s="369"/>
      <c r="L152" s="369"/>
      <c r="M152" s="369"/>
      <c r="N152" s="369"/>
      <c r="O152" s="369"/>
      <c r="P152" s="369"/>
    </row>
    <row r="153" spans="1:16" s="75" customFormat="1">
      <c r="A153" s="390" t="s">
        <v>251</v>
      </c>
      <c r="B153" s="390"/>
      <c r="C153" s="390"/>
      <c r="D153" s="390"/>
      <c r="E153" s="390"/>
      <c r="F153" s="390"/>
      <c r="G153" s="390"/>
      <c r="H153" s="390"/>
      <c r="I153" s="390"/>
      <c r="J153" s="178"/>
      <c r="K153" s="363"/>
      <c r="L153" s="363"/>
      <c r="M153" s="363"/>
      <c r="N153" s="363"/>
      <c r="O153" s="363"/>
      <c r="P153" s="363"/>
    </row>
    <row r="154" spans="1:16">
      <c r="A154" s="380"/>
      <c r="B154" s="380"/>
      <c r="C154" s="380"/>
      <c r="D154" s="380"/>
      <c r="E154" s="380"/>
      <c r="F154" s="380"/>
      <c r="G154" s="380"/>
      <c r="H154" s="380"/>
      <c r="I154" s="380"/>
      <c r="J154" s="380"/>
      <c r="K154" s="369"/>
      <c r="L154" s="369"/>
      <c r="M154" s="369"/>
      <c r="N154" s="369"/>
      <c r="O154" s="369"/>
      <c r="P154" s="369"/>
    </row>
    <row r="155" spans="1:16" ht="24">
      <c r="A155" s="380"/>
      <c r="B155" s="25"/>
      <c r="C155" s="72" t="s">
        <v>12</v>
      </c>
      <c r="D155" s="72" t="s">
        <v>215</v>
      </c>
      <c r="E155" s="380"/>
      <c r="F155" s="380"/>
      <c r="G155" s="380"/>
      <c r="H155" s="380"/>
      <c r="I155" s="380"/>
      <c r="J155" s="380"/>
      <c r="K155" s="369"/>
      <c r="L155" s="369"/>
      <c r="M155" s="369"/>
      <c r="N155" s="369"/>
      <c r="O155" s="369"/>
      <c r="P155" s="369"/>
    </row>
    <row r="156" spans="1:16">
      <c r="A156" s="380"/>
      <c r="B156" s="73">
        <v>2013</v>
      </c>
      <c r="C156" s="322">
        <v>0.16300000000000001</v>
      </c>
      <c r="D156" s="160">
        <v>0.5</v>
      </c>
      <c r="E156" s="380"/>
      <c r="F156" s="380"/>
      <c r="G156" s="380"/>
      <c r="H156" s="380"/>
      <c r="I156" s="380"/>
      <c r="J156" s="380"/>
      <c r="K156" s="369"/>
      <c r="L156" s="369"/>
      <c r="M156" s="369"/>
      <c r="N156" s="369"/>
      <c r="O156" s="369"/>
      <c r="P156" s="369"/>
    </row>
    <row r="157" spans="1:16">
      <c r="A157" s="380"/>
      <c r="B157" s="73">
        <v>2014</v>
      </c>
      <c r="C157" s="322">
        <v>0.16500000000000001</v>
      </c>
      <c r="D157" s="160">
        <v>0.5</v>
      </c>
      <c r="E157" s="380"/>
      <c r="F157" s="380"/>
      <c r="G157" s="380"/>
      <c r="H157" s="380"/>
      <c r="I157" s="380"/>
      <c r="J157" s="380"/>
      <c r="K157" s="369"/>
      <c r="L157" s="369"/>
      <c r="M157" s="369"/>
      <c r="N157" s="369"/>
      <c r="O157" s="369"/>
      <c r="P157" s="369"/>
    </row>
    <row r="158" spans="1:16">
      <c r="A158" s="380"/>
      <c r="B158" s="73">
        <v>2015</v>
      </c>
      <c r="C158" s="322">
        <v>0.16500000000000001</v>
      </c>
      <c r="D158" s="160">
        <v>0.5</v>
      </c>
      <c r="E158" s="380"/>
      <c r="F158" s="380"/>
      <c r="G158" s="380"/>
      <c r="H158" s="380"/>
      <c r="I158" s="380"/>
      <c r="J158" s="380"/>
      <c r="K158" s="369"/>
      <c r="L158" s="369"/>
      <c r="M158" s="369"/>
      <c r="N158" s="369"/>
      <c r="O158" s="369"/>
      <c r="P158" s="369"/>
    </row>
    <row r="159" spans="1:16">
      <c r="A159" s="380"/>
      <c r="B159" s="74">
        <v>2016</v>
      </c>
      <c r="C159" s="322">
        <v>0.16700000000000001</v>
      </c>
      <c r="D159" s="160">
        <v>0.6</v>
      </c>
      <c r="E159" s="380"/>
      <c r="F159" s="380"/>
      <c r="G159" s="380"/>
      <c r="H159" s="380"/>
      <c r="I159" s="380"/>
      <c r="J159" s="380"/>
      <c r="K159" s="369"/>
      <c r="L159" s="369"/>
      <c r="M159" s="369"/>
      <c r="N159" s="369"/>
      <c r="O159" s="369"/>
      <c r="P159" s="369"/>
    </row>
    <row r="160" spans="1:16">
      <c r="A160" s="380"/>
      <c r="B160" s="74">
        <v>2017</v>
      </c>
      <c r="C160" s="322">
        <v>0.16300000000000001</v>
      </c>
      <c r="D160" s="160">
        <v>0.5</v>
      </c>
      <c r="E160" s="380"/>
      <c r="F160" s="380"/>
      <c r="G160" s="380"/>
      <c r="H160" s="380"/>
      <c r="I160" s="380"/>
      <c r="J160" s="380"/>
      <c r="K160" s="369"/>
      <c r="L160" s="369"/>
      <c r="M160" s="369"/>
      <c r="N160" s="369"/>
      <c r="O160" s="369"/>
      <c r="P160" s="369"/>
    </row>
    <row r="161" spans="1:10">
      <c r="A161" s="380"/>
      <c r="B161" s="380"/>
      <c r="C161" s="380"/>
      <c r="D161" s="380"/>
      <c r="E161" s="380"/>
      <c r="F161" s="380"/>
      <c r="G161" s="380"/>
      <c r="H161" s="380"/>
      <c r="I161" s="380"/>
      <c r="J161" s="380"/>
    </row>
    <row r="162" spans="1:10" ht="14.25" customHeight="1">
      <c r="A162" s="391" t="s">
        <v>250</v>
      </c>
      <c r="B162" s="391"/>
      <c r="C162" s="391"/>
      <c r="D162" s="391"/>
      <c r="E162" s="391"/>
      <c r="F162" s="391"/>
      <c r="G162" s="391"/>
      <c r="H162" s="391"/>
      <c r="I162" s="391"/>
      <c r="J162" s="380"/>
    </row>
    <row r="163" spans="1:10">
      <c r="A163" s="391"/>
      <c r="B163" s="391"/>
      <c r="C163" s="391"/>
      <c r="D163" s="391"/>
      <c r="E163" s="391"/>
      <c r="F163" s="391"/>
      <c r="G163" s="391"/>
      <c r="H163" s="391"/>
      <c r="I163" s="391"/>
      <c r="J163" s="380"/>
    </row>
    <row r="165" spans="1:10" s="75" customFormat="1">
      <c r="A165" s="390" t="s">
        <v>35</v>
      </c>
      <c r="B165" s="390"/>
      <c r="C165" s="390"/>
      <c r="D165" s="390"/>
      <c r="E165" s="390"/>
      <c r="F165" s="390"/>
      <c r="G165" s="390"/>
      <c r="H165" s="390"/>
      <c r="I165" s="390"/>
      <c r="J165" s="178"/>
    </row>
    <row r="167" spans="1:10" ht="36">
      <c r="A167" s="369"/>
      <c r="B167" s="25"/>
      <c r="C167" s="358" t="s">
        <v>12</v>
      </c>
      <c r="D167" s="358" t="s">
        <v>215</v>
      </c>
      <c r="E167" s="358" t="s">
        <v>252</v>
      </c>
      <c r="F167" s="358"/>
      <c r="G167" s="369"/>
      <c r="H167" s="369"/>
      <c r="I167" s="369"/>
      <c r="J167" s="369"/>
    </row>
    <row r="168" spans="1:10" s="292" customFormat="1">
      <c r="A168" s="369"/>
      <c r="B168" s="277" t="s">
        <v>228</v>
      </c>
      <c r="C168" s="183">
        <v>0.33</v>
      </c>
      <c r="D168" s="369">
        <v>1.6</v>
      </c>
      <c r="E168" s="345">
        <v>0.16300000000000001</v>
      </c>
      <c r="F168" s="358"/>
      <c r="G168" s="369"/>
      <c r="H168" s="369"/>
      <c r="I168" s="369"/>
      <c r="J168" s="369"/>
    </row>
    <row r="169" spans="1:10">
      <c r="A169" s="369"/>
      <c r="B169" s="277" t="s">
        <v>245</v>
      </c>
      <c r="C169" s="183">
        <v>0.23899999999999999</v>
      </c>
      <c r="D169" s="369">
        <v>3.1</v>
      </c>
      <c r="E169" s="345">
        <v>0.16300000000000001</v>
      </c>
      <c r="F169" s="188"/>
      <c r="G169" s="369"/>
      <c r="H169" s="369"/>
      <c r="I169" s="369"/>
      <c r="J169" s="369"/>
    </row>
    <row r="170" spans="1:10">
      <c r="A170" s="369"/>
      <c r="B170" s="277" t="s">
        <v>226</v>
      </c>
      <c r="C170" s="183">
        <v>0.22900000000000001</v>
      </c>
      <c r="D170" s="369">
        <v>4</v>
      </c>
      <c r="E170" s="345">
        <v>0.16300000000000001</v>
      </c>
      <c r="F170" s="174"/>
      <c r="G170" s="369"/>
      <c r="H170" s="369"/>
      <c r="I170" s="369"/>
      <c r="J170" s="369"/>
    </row>
    <row r="171" spans="1:10">
      <c r="A171" s="369"/>
      <c r="B171" s="277" t="s">
        <v>233</v>
      </c>
      <c r="C171" s="183">
        <v>0.16700000000000001</v>
      </c>
      <c r="D171" s="369">
        <v>1.7</v>
      </c>
      <c r="E171" s="345">
        <v>0.16300000000000001</v>
      </c>
      <c r="F171" s="174"/>
      <c r="G171" s="369"/>
      <c r="H171" s="369"/>
      <c r="I171" s="369"/>
      <c r="J171" s="369"/>
    </row>
    <row r="172" spans="1:10">
      <c r="A172" s="369"/>
      <c r="B172" s="277" t="s">
        <v>234</v>
      </c>
      <c r="C172" s="183">
        <v>0.14399999999999999</v>
      </c>
      <c r="D172" s="369">
        <v>7</v>
      </c>
      <c r="E172" s="345">
        <v>0.16300000000000001</v>
      </c>
      <c r="F172" s="174"/>
      <c r="G172" s="369"/>
      <c r="H172" s="369"/>
      <c r="I172" s="369"/>
      <c r="J172" s="369"/>
    </row>
    <row r="173" spans="1:10">
      <c r="A173" s="369"/>
      <c r="B173" s="277" t="s">
        <v>237</v>
      </c>
      <c r="C173" s="183">
        <v>0.14199999999999999</v>
      </c>
      <c r="D173" s="369">
        <v>1.7</v>
      </c>
      <c r="E173" s="345">
        <v>0.16300000000000001</v>
      </c>
      <c r="F173" s="174"/>
      <c r="G173" s="369"/>
      <c r="H173" s="369"/>
      <c r="I173" s="369"/>
      <c r="J173" s="369"/>
    </row>
    <row r="174" spans="1:10">
      <c r="A174" s="369"/>
      <c r="B174" s="277" t="s">
        <v>244</v>
      </c>
      <c r="C174" s="183">
        <v>0.13400000000000001</v>
      </c>
      <c r="D174" s="369">
        <v>3.4</v>
      </c>
      <c r="E174" s="345">
        <v>0.16300000000000001</v>
      </c>
      <c r="F174" s="174"/>
      <c r="G174" s="369"/>
      <c r="H174" s="369"/>
      <c r="I174" s="369"/>
      <c r="J174" s="369"/>
    </row>
    <row r="175" spans="1:10">
      <c r="A175" s="369"/>
      <c r="B175" s="277" t="s">
        <v>239</v>
      </c>
      <c r="C175" s="183">
        <v>0.114</v>
      </c>
      <c r="D175" s="369">
        <v>2.8</v>
      </c>
      <c r="E175" s="345">
        <v>0.16300000000000001</v>
      </c>
      <c r="F175" s="174"/>
      <c r="G175" s="369"/>
      <c r="H175" s="369"/>
      <c r="I175" s="369"/>
      <c r="J175" s="369"/>
    </row>
    <row r="176" spans="1:10">
      <c r="A176" s="369"/>
      <c r="B176" s="277" t="s">
        <v>238</v>
      </c>
      <c r="C176" s="183">
        <v>0.112</v>
      </c>
      <c r="D176" s="369">
        <v>2.1</v>
      </c>
      <c r="E176" s="345">
        <v>0.16300000000000001</v>
      </c>
      <c r="F176" s="174"/>
      <c r="G176" s="369"/>
      <c r="H176" s="369"/>
      <c r="I176" s="369"/>
      <c r="J176" s="369"/>
    </row>
    <row r="177" spans="1:25">
      <c r="A177" s="369"/>
      <c r="B177" s="277" t="s">
        <v>247</v>
      </c>
      <c r="C177" s="183">
        <v>0.111</v>
      </c>
      <c r="D177" s="369">
        <v>2.7</v>
      </c>
      <c r="E177" s="345">
        <v>0.16300000000000001</v>
      </c>
      <c r="F177" s="188"/>
      <c r="G177" s="369"/>
      <c r="H177" s="369"/>
      <c r="I177" s="369"/>
      <c r="J177" s="369"/>
      <c r="K177" s="369"/>
      <c r="L177" s="369"/>
      <c r="M177" s="369"/>
      <c r="N177" s="369"/>
      <c r="O177" s="369"/>
      <c r="P177" s="369"/>
      <c r="Q177" s="369"/>
      <c r="R177" s="369"/>
      <c r="S177" s="369"/>
      <c r="T177" s="369"/>
      <c r="U177" s="369"/>
      <c r="V177" s="369"/>
      <c r="W177" s="369"/>
      <c r="X177" s="369"/>
      <c r="Y177" s="369"/>
    </row>
    <row r="178" spans="1:25">
      <c r="A178" s="369"/>
      <c r="B178" s="277" t="s">
        <v>229</v>
      </c>
      <c r="C178" s="183">
        <v>0.109</v>
      </c>
      <c r="D178" s="369">
        <v>2.5</v>
      </c>
      <c r="E178" s="345">
        <v>0.16300000000000001</v>
      </c>
      <c r="F178" s="188"/>
      <c r="G178" s="369"/>
      <c r="H178" s="369"/>
      <c r="I178" s="369"/>
      <c r="J178" s="369"/>
      <c r="K178" s="369"/>
      <c r="L178" s="369"/>
      <c r="M178" s="369"/>
      <c r="N178" s="369"/>
      <c r="O178" s="369"/>
      <c r="P178" s="369"/>
      <c r="Q178" s="369"/>
      <c r="R178" s="369"/>
      <c r="S178" s="369"/>
      <c r="T178" s="369"/>
      <c r="U178" s="369"/>
      <c r="V178" s="369"/>
      <c r="W178" s="369"/>
      <c r="X178" s="369"/>
      <c r="Y178" s="369"/>
    </row>
    <row r="179" spans="1:25">
      <c r="A179" s="369"/>
      <c r="B179" s="277" t="s">
        <v>230</v>
      </c>
      <c r="C179" s="183">
        <v>9.7000000000000003E-2</v>
      </c>
      <c r="D179" s="369">
        <v>2.2999999999999998</v>
      </c>
      <c r="E179" s="345">
        <v>0.16300000000000001</v>
      </c>
      <c r="F179" s="188"/>
      <c r="G179" s="369"/>
      <c r="H179" s="369"/>
      <c r="I179" s="369"/>
      <c r="J179" s="369"/>
      <c r="K179" s="369"/>
      <c r="L179" s="369"/>
      <c r="M179" s="369"/>
      <c r="N179" s="369"/>
      <c r="O179" s="369"/>
      <c r="P179" s="369"/>
      <c r="Q179" s="369"/>
      <c r="R179" s="369"/>
      <c r="S179" s="369"/>
      <c r="T179" s="369"/>
      <c r="U179" s="369"/>
      <c r="V179" s="369"/>
      <c r="W179" s="369"/>
      <c r="X179" s="369"/>
      <c r="Y179" s="369"/>
    </row>
    <row r="180" spans="1:25">
      <c r="A180" s="369"/>
      <c r="B180" s="277" t="s">
        <v>231</v>
      </c>
      <c r="C180" s="183">
        <v>8.5999999999999993E-2</v>
      </c>
      <c r="D180" s="369">
        <v>4.5</v>
      </c>
      <c r="E180" s="345">
        <v>0.16300000000000001</v>
      </c>
      <c r="F180" s="188"/>
      <c r="G180" s="369"/>
      <c r="H180" s="369"/>
      <c r="I180" s="369"/>
      <c r="J180" s="369"/>
      <c r="K180" s="369"/>
      <c r="L180" s="369"/>
      <c r="M180" s="369"/>
      <c r="N180" s="369"/>
      <c r="O180" s="369"/>
      <c r="P180" s="369"/>
      <c r="Q180" s="369"/>
      <c r="R180" s="369"/>
      <c r="S180" s="369"/>
      <c r="T180" s="369"/>
      <c r="U180" s="369"/>
      <c r="V180" s="369"/>
      <c r="W180" s="369"/>
      <c r="X180" s="369"/>
      <c r="Y180" s="369"/>
    </row>
    <row r="181" spans="1:25">
      <c r="A181" s="369"/>
      <c r="B181" s="277" t="s">
        <v>240</v>
      </c>
      <c r="C181" s="183">
        <v>6.7000000000000004E-2</v>
      </c>
      <c r="D181" s="369">
        <v>1.7</v>
      </c>
      <c r="E181" s="345">
        <v>0.16300000000000001</v>
      </c>
      <c r="F181" s="188"/>
      <c r="G181" s="369"/>
      <c r="H181" s="369"/>
      <c r="I181" s="369"/>
      <c r="J181" s="369"/>
      <c r="K181" s="369"/>
      <c r="L181" s="369"/>
      <c r="M181" s="369"/>
      <c r="N181" s="369"/>
      <c r="O181" s="369"/>
      <c r="P181" s="369"/>
      <c r="Q181" s="369"/>
      <c r="R181" s="369"/>
      <c r="S181" s="369"/>
      <c r="T181" s="369"/>
      <c r="U181" s="369"/>
      <c r="V181" s="369"/>
      <c r="W181" s="369"/>
      <c r="X181" s="369"/>
      <c r="Y181" s="369"/>
    </row>
    <row r="182" spans="1:25">
      <c r="A182" s="369"/>
      <c r="B182" s="277" t="s">
        <v>242</v>
      </c>
      <c r="C182" s="183">
        <v>6.5000000000000002E-2</v>
      </c>
      <c r="D182" s="369">
        <v>2.1</v>
      </c>
      <c r="E182" s="345">
        <v>0.16300000000000001</v>
      </c>
      <c r="F182" s="188"/>
      <c r="G182" s="369"/>
      <c r="H182" s="369"/>
      <c r="I182" s="369"/>
      <c r="J182" s="369"/>
      <c r="K182" s="369"/>
      <c r="L182" s="369"/>
      <c r="M182" s="369"/>
      <c r="N182" s="369"/>
      <c r="O182" s="369"/>
      <c r="P182" s="369"/>
      <c r="Q182" s="369"/>
      <c r="R182" s="369"/>
      <c r="S182" s="369"/>
      <c r="T182" s="369"/>
      <c r="U182" s="369"/>
      <c r="V182" s="369"/>
      <c r="W182" s="369"/>
      <c r="X182" s="369"/>
      <c r="Y182" s="369"/>
    </row>
    <row r="183" spans="1:25">
      <c r="A183" s="369"/>
      <c r="B183" s="277" t="s">
        <v>243</v>
      </c>
      <c r="C183" s="183">
        <v>5.3999999999999999E-2</v>
      </c>
      <c r="D183" s="369">
        <v>3.2</v>
      </c>
      <c r="E183" s="345">
        <v>0.16300000000000001</v>
      </c>
      <c r="F183" s="188"/>
      <c r="G183" s="369"/>
      <c r="H183" s="369"/>
      <c r="I183" s="369"/>
      <c r="J183" s="369"/>
      <c r="K183" s="369"/>
      <c r="L183" s="369"/>
      <c r="M183" s="369"/>
      <c r="N183" s="369"/>
      <c r="O183" s="369"/>
      <c r="P183" s="369"/>
      <c r="Q183" s="369"/>
      <c r="R183" s="369"/>
      <c r="S183" s="369"/>
      <c r="T183" s="369"/>
      <c r="U183" s="369"/>
      <c r="V183" s="369"/>
      <c r="W183" s="369"/>
      <c r="X183" s="369"/>
      <c r="Y183" s="369"/>
    </row>
    <row r="184" spans="1:25">
      <c r="A184" s="369"/>
      <c r="B184" s="380" t="s">
        <v>248</v>
      </c>
      <c r="C184" s="183">
        <v>5.1999999999999998E-2</v>
      </c>
      <c r="D184" s="369">
        <v>2</v>
      </c>
      <c r="E184" s="345">
        <v>0.16300000000000001</v>
      </c>
      <c r="F184" s="188"/>
      <c r="G184" s="369"/>
      <c r="H184" s="369"/>
      <c r="I184" s="369"/>
      <c r="J184" s="369"/>
      <c r="K184" s="369"/>
      <c r="L184" s="369"/>
      <c r="M184" s="369"/>
      <c r="N184" s="369"/>
      <c r="O184" s="369"/>
      <c r="P184" s="369"/>
      <c r="Q184" s="369"/>
      <c r="R184" s="369"/>
      <c r="S184" s="369"/>
      <c r="T184" s="369"/>
      <c r="U184" s="369"/>
      <c r="V184" s="369"/>
      <c r="W184" s="369"/>
      <c r="X184" s="369"/>
      <c r="Y184" s="369"/>
    </row>
    <row r="185" spans="1:25" s="207" customFormat="1">
      <c r="A185" s="369"/>
      <c r="B185" s="277" t="s">
        <v>246</v>
      </c>
      <c r="C185" s="183">
        <v>4.9000000000000002E-2</v>
      </c>
      <c r="D185" s="369">
        <v>2.7</v>
      </c>
      <c r="E185" s="345">
        <v>0.16300000000000001</v>
      </c>
      <c r="F185" s="188"/>
      <c r="G185" s="369"/>
      <c r="H185" s="369"/>
      <c r="I185" s="369"/>
      <c r="J185" s="369"/>
      <c r="K185" s="369"/>
      <c r="L185" s="369"/>
      <c r="M185" s="369"/>
      <c r="N185" s="369"/>
      <c r="O185" s="369"/>
      <c r="P185" s="369"/>
      <c r="Q185" s="369"/>
      <c r="R185" s="369"/>
      <c r="S185" s="369"/>
      <c r="T185" s="369"/>
      <c r="U185" s="369"/>
      <c r="V185" s="369"/>
      <c r="W185" s="369"/>
      <c r="X185" s="369"/>
      <c r="Y185" s="369"/>
    </row>
    <row r="186" spans="1:25" s="207" customFormat="1">
      <c r="A186" s="369"/>
      <c r="B186" s="277" t="s">
        <v>232</v>
      </c>
      <c r="C186" s="183">
        <v>4.5999999999999999E-2</v>
      </c>
      <c r="D186" s="369">
        <v>2.8</v>
      </c>
      <c r="E186" s="345">
        <v>0.16300000000000001</v>
      </c>
      <c r="F186" s="188"/>
      <c r="G186" s="369"/>
      <c r="H186" s="369"/>
      <c r="I186" s="369"/>
      <c r="J186" s="369"/>
      <c r="K186" s="369"/>
      <c r="L186" s="369"/>
      <c r="M186" s="369"/>
      <c r="N186" s="369"/>
      <c r="O186" s="369"/>
      <c r="P186" s="369"/>
      <c r="Q186" s="369"/>
      <c r="R186" s="369"/>
      <c r="S186" s="369"/>
      <c r="T186" s="369"/>
      <c r="U186" s="369"/>
      <c r="V186" s="369"/>
      <c r="W186" s="369"/>
      <c r="X186" s="369"/>
      <c r="Y186" s="369"/>
    </row>
    <row r="187" spans="1:25" s="207" customFormat="1">
      <c r="A187" s="369"/>
      <c r="B187" s="277" t="s">
        <v>241</v>
      </c>
      <c r="C187" s="183">
        <v>3.6999999999999998E-2</v>
      </c>
      <c r="D187" s="369">
        <v>2</v>
      </c>
      <c r="E187" s="345">
        <v>0.16300000000000001</v>
      </c>
      <c r="F187" s="188"/>
      <c r="G187" s="369"/>
      <c r="H187" s="369"/>
      <c r="I187" s="369"/>
      <c r="J187" s="369"/>
      <c r="K187" s="369"/>
      <c r="L187" s="369"/>
      <c r="M187" s="369"/>
      <c r="N187" s="369"/>
      <c r="O187" s="369"/>
      <c r="P187" s="369"/>
      <c r="Q187" s="369"/>
      <c r="R187" s="369"/>
      <c r="S187" s="369"/>
      <c r="T187" s="369"/>
      <c r="U187" s="369"/>
      <c r="V187" s="369"/>
      <c r="W187" s="369"/>
      <c r="X187" s="369"/>
      <c r="Y187" s="369"/>
    </row>
    <row r="188" spans="1:25" s="207" customFormat="1">
      <c r="A188" s="369"/>
      <c r="B188" s="277" t="s">
        <v>236</v>
      </c>
      <c r="C188" s="183">
        <v>2.3E-2</v>
      </c>
      <c r="D188" s="369">
        <v>1.3</v>
      </c>
      <c r="E188" s="345">
        <v>0.16300000000000001</v>
      </c>
      <c r="F188" s="188"/>
      <c r="G188" s="369"/>
      <c r="H188" s="369"/>
      <c r="I188" s="369"/>
      <c r="J188" s="369"/>
      <c r="K188" s="369"/>
      <c r="L188" s="369"/>
      <c r="M188" s="369"/>
      <c r="N188" s="369"/>
      <c r="O188" s="369"/>
      <c r="P188" s="369"/>
      <c r="Q188" s="369"/>
      <c r="R188" s="369"/>
      <c r="S188" s="369"/>
      <c r="T188" s="369"/>
      <c r="U188" s="369"/>
      <c r="V188" s="369"/>
      <c r="W188" s="369"/>
      <c r="X188" s="369"/>
      <c r="Y188" s="369"/>
    </row>
    <row r="189" spans="1:25" s="207" customFormat="1">
      <c r="A189" s="369"/>
      <c r="B189" s="277" t="s">
        <v>235</v>
      </c>
      <c r="C189" s="183">
        <v>1.7000000000000001E-2</v>
      </c>
      <c r="D189" s="369">
        <v>1</v>
      </c>
      <c r="E189" s="345">
        <v>0.16300000000000001</v>
      </c>
      <c r="F189" s="188"/>
      <c r="G189" s="369"/>
      <c r="H189" s="369"/>
      <c r="I189" s="369"/>
      <c r="J189" s="369"/>
      <c r="K189" s="369"/>
      <c r="L189" s="369"/>
      <c r="M189" s="369"/>
      <c r="N189" s="369"/>
      <c r="O189" s="369"/>
      <c r="P189" s="369"/>
      <c r="Q189" s="369"/>
      <c r="R189" s="369"/>
      <c r="S189" s="369"/>
      <c r="T189" s="369"/>
      <c r="U189" s="369"/>
      <c r="V189" s="369"/>
      <c r="W189" s="369"/>
      <c r="X189" s="369"/>
      <c r="Y189" s="369"/>
    </row>
    <row r="190" spans="1:25" s="207" customFormat="1">
      <c r="A190" s="369"/>
      <c r="B190" s="277" t="s">
        <v>224</v>
      </c>
      <c r="C190" s="183">
        <v>1.4E-2</v>
      </c>
      <c r="D190" s="369">
        <v>1.1000000000000001</v>
      </c>
      <c r="E190" s="345">
        <v>0.16300000000000001</v>
      </c>
      <c r="F190" s="188"/>
      <c r="G190" s="369"/>
      <c r="H190" s="369"/>
      <c r="I190" s="369"/>
      <c r="J190" s="369"/>
      <c r="K190" s="369"/>
      <c r="L190" s="369"/>
      <c r="M190" s="369"/>
      <c r="N190" s="369"/>
      <c r="O190" s="369"/>
      <c r="P190" s="369"/>
      <c r="Q190" s="369"/>
      <c r="R190" s="369"/>
      <c r="S190" s="369"/>
      <c r="T190" s="369"/>
      <c r="U190" s="369"/>
      <c r="V190" s="369"/>
      <c r="W190" s="369"/>
      <c r="X190" s="369"/>
      <c r="Y190" s="369"/>
    </row>
    <row r="191" spans="1:25" s="369" customFormat="1">
      <c r="A191" s="380"/>
      <c r="B191" s="380"/>
      <c r="C191" s="380"/>
      <c r="D191" s="380"/>
      <c r="E191" s="380"/>
      <c r="F191" s="380"/>
      <c r="G191" s="380"/>
      <c r="H191" s="380"/>
      <c r="I191" s="380"/>
      <c r="J191" s="380"/>
      <c r="K191" s="380"/>
      <c r="L191" s="380"/>
      <c r="M191" s="380"/>
      <c r="N191" s="380"/>
      <c r="O191" s="380"/>
      <c r="P191" s="380"/>
      <c r="Q191" s="380"/>
      <c r="R191" s="380"/>
      <c r="S191" s="380"/>
      <c r="T191" s="380"/>
      <c r="U191" s="380"/>
      <c r="V191" s="380"/>
      <c r="W191" s="380"/>
      <c r="X191" s="380"/>
      <c r="Y191" s="380"/>
    </row>
    <row r="192" spans="1:25" s="369" customFormat="1">
      <c r="A192" s="380"/>
      <c r="B192" s="380"/>
      <c r="C192" s="380"/>
      <c r="D192" s="380"/>
      <c r="E192" s="380"/>
      <c r="F192" s="380"/>
      <c r="G192" s="380"/>
      <c r="H192" s="380"/>
      <c r="I192" s="380"/>
      <c r="J192" s="380"/>
      <c r="K192" s="380"/>
      <c r="L192" s="380"/>
      <c r="M192" s="380"/>
      <c r="N192" s="380"/>
      <c r="O192" s="380"/>
      <c r="P192" s="380"/>
      <c r="Q192" s="380"/>
      <c r="R192" s="380"/>
      <c r="S192" s="380"/>
      <c r="T192" s="380"/>
      <c r="U192" s="380"/>
      <c r="V192" s="380"/>
      <c r="W192" s="380"/>
      <c r="X192" s="380"/>
      <c r="Y192" s="380"/>
    </row>
    <row r="193" spans="1:25" s="369" customFormat="1">
      <c r="A193" s="380"/>
      <c r="B193" s="380"/>
      <c r="C193" s="380"/>
      <c r="D193" s="380"/>
      <c r="E193" s="380"/>
      <c r="F193" s="380"/>
      <c r="G193" s="380"/>
      <c r="H193" s="380"/>
      <c r="I193" s="380"/>
      <c r="J193" s="380"/>
      <c r="K193" s="380"/>
      <c r="L193" s="380"/>
      <c r="M193" s="380"/>
      <c r="N193" s="380"/>
      <c r="O193" s="380"/>
      <c r="P193" s="380"/>
      <c r="Q193" s="380"/>
      <c r="R193" s="380"/>
      <c r="S193" s="380"/>
      <c r="T193" s="380"/>
      <c r="U193" s="380"/>
      <c r="V193" s="380"/>
      <c r="W193" s="380"/>
      <c r="X193" s="380"/>
      <c r="Y193" s="380"/>
    </row>
    <row r="194" spans="1:25" s="369" customFormat="1">
      <c r="A194" s="380"/>
      <c r="B194" s="380"/>
      <c r="C194" s="380"/>
      <c r="D194" s="380"/>
      <c r="E194" s="380"/>
      <c r="F194" s="380"/>
      <c r="G194" s="380"/>
      <c r="H194" s="380"/>
      <c r="I194" s="380"/>
      <c r="J194" s="380"/>
      <c r="K194" s="380"/>
      <c r="L194" s="380"/>
      <c r="M194" s="380"/>
      <c r="N194" s="380"/>
      <c r="O194" s="380"/>
      <c r="P194" s="380"/>
      <c r="Q194" s="380"/>
      <c r="R194" s="380"/>
      <c r="S194" s="380"/>
      <c r="T194" s="380"/>
      <c r="U194" s="380"/>
      <c r="V194" s="380"/>
      <c r="W194" s="380"/>
      <c r="X194" s="380"/>
      <c r="Y194" s="380"/>
    </row>
    <row r="195" spans="1:25" s="369" customFormat="1">
      <c r="A195" s="380"/>
      <c r="B195" s="380"/>
      <c r="C195" s="380"/>
      <c r="D195" s="380"/>
      <c r="E195" s="380"/>
      <c r="F195" s="380"/>
      <c r="G195" s="380"/>
      <c r="H195" s="380"/>
      <c r="I195" s="380"/>
      <c r="J195" s="380"/>
      <c r="K195" s="380"/>
      <c r="L195" s="380"/>
      <c r="M195" s="380"/>
      <c r="N195" s="380"/>
      <c r="O195" s="380"/>
      <c r="P195" s="380"/>
      <c r="Q195" s="380"/>
      <c r="R195" s="380"/>
      <c r="S195" s="380"/>
      <c r="T195" s="380"/>
      <c r="U195" s="380"/>
      <c r="V195" s="380"/>
      <c r="W195" s="380"/>
      <c r="X195" s="380"/>
      <c r="Y195" s="380"/>
    </row>
    <row r="196" spans="1:25" s="369" customFormat="1">
      <c r="A196" s="380"/>
      <c r="B196" s="380"/>
      <c r="C196" s="380"/>
      <c r="D196" s="380"/>
      <c r="E196" s="380"/>
      <c r="F196" s="380"/>
      <c r="G196" s="380"/>
      <c r="H196" s="380"/>
      <c r="I196" s="380"/>
      <c r="J196" s="380"/>
      <c r="K196" s="380"/>
      <c r="L196" s="380"/>
      <c r="M196" s="380"/>
      <c r="N196" s="380"/>
      <c r="O196" s="380"/>
      <c r="P196" s="380"/>
      <c r="Q196" s="380"/>
      <c r="R196" s="380"/>
      <c r="S196" s="380"/>
      <c r="T196" s="380"/>
      <c r="U196" s="380"/>
      <c r="V196" s="380"/>
      <c r="W196" s="380"/>
      <c r="X196" s="380"/>
      <c r="Y196" s="380"/>
    </row>
    <row r="197" spans="1:25" s="369" customFormat="1">
      <c r="A197" s="380"/>
      <c r="B197" s="380"/>
      <c r="C197" s="380"/>
      <c r="D197" s="380"/>
      <c r="E197" s="380"/>
      <c r="F197" s="380"/>
      <c r="G197" s="380"/>
      <c r="H197" s="380"/>
      <c r="I197" s="380"/>
      <c r="J197" s="380"/>
      <c r="K197" s="380"/>
      <c r="L197" s="380"/>
      <c r="M197" s="380"/>
      <c r="N197" s="380"/>
      <c r="O197" s="380"/>
      <c r="P197" s="380"/>
      <c r="Q197" s="380"/>
      <c r="R197" s="380"/>
      <c r="S197" s="380"/>
      <c r="T197" s="380"/>
      <c r="U197" s="380"/>
      <c r="V197" s="380"/>
      <c r="W197" s="380"/>
      <c r="X197" s="380"/>
      <c r="Y197" s="380"/>
    </row>
    <row r="198" spans="1:25" s="369" customFormat="1">
      <c r="A198" s="380"/>
      <c r="B198" s="380"/>
      <c r="C198" s="380"/>
      <c r="D198" s="380"/>
      <c r="E198" s="380"/>
      <c r="F198" s="380"/>
      <c r="G198" s="380"/>
      <c r="H198" s="380"/>
      <c r="I198" s="380"/>
      <c r="J198" s="380"/>
      <c r="K198" s="380"/>
      <c r="L198" s="380"/>
      <c r="M198" s="380"/>
      <c r="N198" s="380"/>
      <c r="O198" s="380"/>
      <c r="P198" s="380"/>
      <c r="Q198" s="380"/>
      <c r="R198" s="380"/>
      <c r="S198" s="380"/>
      <c r="T198" s="380"/>
      <c r="U198" s="380"/>
      <c r="V198" s="380"/>
      <c r="W198" s="380"/>
      <c r="X198" s="380"/>
      <c r="Y198" s="380"/>
    </row>
    <row r="199" spans="1:25" s="369" customFormat="1">
      <c r="A199" s="380"/>
      <c r="B199" s="380"/>
      <c r="C199" s="380"/>
      <c r="D199" s="380"/>
      <c r="E199" s="380"/>
      <c r="F199" s="380"/>
      <c r="G199" s="380"/>
      <c r="H199" s="380"/>
      <c r="I199" s="380"/>
      <c r="J199" s="380"/>
      <c r="K199" s="380"/>
      <c r="L199" s="380"/>
      <c r="M199" s="380"/>
      <c r="N199" s="380"/>
      <c r="O199" s="380"/>
      <c r="P199" s="380"/>
      <c r="Q199" s="380"/>
      <c r="R199" s="380"/>
      <c r="S199" s="380"/>
      <c r="T199" s="380"/>
      <c r="U199" s="380"/>
      <c r="V199" s="380"/>
      <c r="W199" s="380"/>
      <c r="X199" s="380"/>
      <c r="Y199" s="380"/>
    </row>
    <row r="200" spans="1:25" s="369" customFormat="1">
      <c r="A200" s="380"/>
      <c r="B200" s="380"/>
      <c r="C200" s="380"/>
      <c r="D200" s="380"/>
      <c r="E200" s="380"/>
      <c r="F200" s="380"/>
      <c r="G200" s="380"/>
      <c r="H200" s="380"/>
      <c r="I200" s="380"/>
      <c r="J200" s="380"/>
      <c r="K200" s="380"/>
      <c r="L200" s="380"/>
      <c r="M200" s="380"/>
      <c r="N200" s="380"/>
      <c r="O200" s="380"/>
      <c r="P200" s="380"/>
      <c r="Q200" s="380"/>
      <c r="R200" s="380"/>
      <c r="S200" s="380"/>
      <c r="T200" s="380"/>
      <c r="U200" s="380"/>
      <c r="V200" s="380"/>
      <c r="W200" s="380"/>
      <c r="X200" s="380"/>
      <c r="Y200" s="380"/>
    </row>
    <row r="201" spans="1:25" s="369" customFormat="1">
      <c r="A201" s="380"/>
      <c r="B201" s="380"/>
      <c r="C201" s="380"/>
      <c r="D201" s="380"/>
      <c r="E201" s="380"/>
      <c r="F201" s="380"/>
      <c r="G201" s="380"/>
      <c r="H201" s="380"/>
      <c r="I201" s="380"/>
      <c r="J201" s="380"/>
      <c r="K201" s="380"/>
      <c r="L201" s="380"/>
      <c r="M201" s="380"/>
      <c r="N201" s="380"/>
      <c r="O201" s="380"/>
      <c r="P201" s="380"/>
      <c r="Q201" s="380"/>
      <c r="R201" s="380"/>
      <c r="S201" s="380"/>
      <c r="T201" s="380"/>
      <c r="U201" s="380"/>
      <c r="V201" s="380"/>
      <c r="W201" s="380"/>
      <c r="X201" s="380"/>
      <c r="Y201" s="380"/>
    </row>
    <row r="202" spans="1:25" s="369" customFormat="1">
      <c r="A202" s="380"/>
      <c r="B202" s="380"/>
      <c r="C202" s="380"/>
      <c r="D202" s="380"/>
      <c r="E202" s="380"/>
      <c r="F202" s="380"/>
      <c r="G202" s="380"/>
      <c r="H202" s="380"/>
      <c r="I202" s="380"/>
      <c r="J202" s="380"/>
      <c r="K202" s="380"/>
      <c r="L202" s="380"/>
      <c r="M202" s="380"/>
      <c r="N202" s="380"/>
      <c r="O202" s="380"/>
      <c r="P202" s="380"/>
      <c r="Q202" s="380"/>
      <c r="R202" s="380"/>
      <c r="S202" s="380"/>
      <c r="T202" s="380"/>
      <c r="U202" s="380"/>
      <c r="V202" s="380"/>
      <c r="W202" s="380"/>
      <c r="X202" s="380"/>
      <c r="Y202" s="380"/>
    </row>
    <row r="203" spans="1:25" s="369" customFormat="1">
      <c r="A203" s="380"/>
      <c r="B203" s="380"/>
      <c r="C203" s="380"/>
      <c r="D203" s="380"/>
      <c r="E203" s="380"/>
      <c r="F203" s="380"/>
      <c r="G203" s="380"/>
      <c r="H203" s="380"/>
      <c r="I203" s="380"/>
      <c r="J203" s="380"/>
      <c r="K203" s="380"/>
      <c r="L203" s="380"/>
      <c r="M203" s="380"/>
      <c r="N203" s="380"/>
      <c r="O203" s="380"/>
      <c r="P203" s="380"/>
      <c r="Q203" s="380"/>
      <c r="R203" s="380"/>
      <c r="S203" s="380"/>
      <c r="T203" s="380"/>
      <c r="U203" s="380"/>
      <c r="V203" s="380"/>
      <c r="W203" s="380"/>
      <c r="X203" s="380"/>
      <c r="Y203" s="380"/>
    </row>
    <row r="204" spans="1:25" s="369" customFormat="1">
      <c r="A204" s="380"/>
      <c r="B204" s="380"/>
      <c r="C204" s="380"/>
      <c r="D204" s="380"/>
      <c r="E204" s="380"/>
      <c r="F204" s="380"/>
      <c r="G204" s="380"/>
      <c r="H204" s="380"/>
      <c r="I204" s="380"/>
      <c r="J204" s="380"/>
      <c r="K204" s="380"/>
      <c r="L204" s="380"/>
      <c r="M204" s="380"/>
      <c r="N204" s="380"/>
      <c r="O204" s="380"/>
      <c r="P204" s="380"/>
      <c r="Q204" s="380"/>
      <c r="R204" s="380"/>
      <c r="S204" s="380"/>
      <c r="T204" s="380"/>
      <c r="U204" s="380"/>
      <c r="V204" s="380"/>
      <c r="W204" s="380"/>
      <c r="X204" s="380"/>
      <c r="Y204" s="380"/>
    </row>
    <row r="205" spans="1:25" s="369" customFormat="1">
      <c r="A205" s="380"/>
      <c r="B205" s="380"/>
      <c r="C205" s="380"/>
      <c r="D205" s="380"/>
      <c r="E205" s="380"/>
      <c r="F205" s="380"/>
      <c r="G205" s="380"/>
      <c r="H205" s="380"/>
      <c r="I205" s="380"/>
      <c r="J205" s="380"/>
      <c r="K205" s="380"/>
      <c r="L205" s="380"/>
      <c r="M205" s="380"/>
      <c r="N205" s="380"/>
      <c r="O205" s="380"/>
      <c r="P205" s="380"/>
      <c r="Q205" s="380"/>
      <c r="R205" s="380"/>
      <c r="S205" s="380"/>
      <c r="T205" s="380"/>
      <c r="U205" s="380"/>
      <c r="V205" s="380"/>
      <c r="W205" s="380"/>
      <c r="X205" s="380"/>
      <c r="Y205" s="380"/>
    </row>
    <row r="206" spans="1:25" s="369" customFormat="1">
      <c r="A206" s="380"/>
      <c r="B206" s="380"/>
      <c r="C206" s="380"/>
      <c r="D206" s="380"/>
      <c r="E206" s="380"/>
      <c r="F206" s="380"/>
      <c r="G206" s="380"/>
      <c r="H206" s="380"/>
      <c r="I206" s="380"/>
      <c r="J206" s="380"/>
      <c r="K206" s="380"/>
      <c r="L206" s="380"/>
      <c r="M206" s="380"/>
      <c r="N206" s="380"/>
      <c r="O206" s="380"/>
      <c r="P206" s="380"/>
      <c r="Q206" s="380"/>
      <c r="R206" s="380"/>
      <c r="S206" s="380"/>
      <c r="T206" s="380"/>
      <c r="U206" s="380"/>
      <c r="V206" s="380"/>
      <c r="W206" s="380"/>
      <c r="X206" s="380"/>
      <c r="Y206" s="380"/>
    </row>
    <row r="207" spans="1:25" s="369" customFormat="1">
      <c r="A207" s="380"/>
      <c r="B207" s="380"/>
      <c r="C207" s="380"/>
      <c r="D207" s="380"/>
      <c r="E207" s="380"/>
      <c r="F207" s="380"/>
      <c r="G207" s="380"/>
      <c r="H207" s="380"/>
      <c r="I207" s="380"/>
      <c r="J207" s="380"/>
      <c r="K207" s="380"/>
      <c r="L207" s="380"/>
      <c r="M207" s="380"/>
      <c r="N207" s="380"/>
      <c r="O207" s="380"/>
      <c r="P207" s="380"/>
      <c r="Q207" s="380"/>
      <c r="R207" s="380"/>
      <c r="S207" s="380"/>
      <c r="T207" s="380"/>
      <c r="U207" s="380"/>
      <c r="V207" s="380"/>
      <c r="W207" s="380"/>
      <c r="X207" s="380"/>
      <c r="Y207" s="380"/>
    </row>
    <row r="208" spans="1:25" s="369" customFormat="1">
      <c r="A208" s="380"/>
      <c r="B208" s="380"/>
      <c r="C208" s="380"/>
      <c r="D208" s="380"/>
      <c r="E208" s="380"/>
      <c r="F208" s="380"/>
      <c r="G208" s="380"/>
      <c r="H208" s="380"/>
      <c r="I208" s="380"/>
      <c r="J208" s="380"/>
      <c r="K208" s="380"/>
      <c r="L208" s="380"/>
      <c r="M208" s="380"/>
      <c r="N208" s="380"/>
      <c r="O208" s="380"/>
      <c r="P208" s="380"/>
      <c r="Q208" s="380"/>
      <c r="R208" s="380"/>
      <c r="S208" s="380"/>
      <c r="T208" s="380"/>
      <c r="U208" s="380"/>
      <c r="V208" s="380"/>
      <c r="W208" s="380"/>
      <c r="X208" s="380"/>
      <c r="Y208" s="380"/>
    </row>
    <row r="209" spans="1:25" s="369" customFormat="1">
      <c r="A209" s="380"/>
      <c r="B209" s="380"/>
      <c r="C209" s="380"/>
      <c r="D209" s="380"/>
      <c r="E209" s="380"/>
      <c r="F209" s="380"/>
      <c r="G209" s="380"/>
      <c r="H209" s="380"/>
      <c r="I209" s="380"/>
      <c r="J209" s="380"/>
      <c r="K209" s="380"/>
      <c r="L209" s="380"/>
      <c r="M209" s="380"/>
      <c r="N209" s="380"/>
      <c r="O209" s="380"/>
      <c r="P209" s="380"/>
      <c r="Q209" s="380"/>
      <c r="R209" s="380"/>
      <c r="S209" s="380"/>
      <c r="T209" s="380"/>
      <c r="U209" s="380"/>
      <c r="V209" s="380"/>
      <c r="W209" s="380"/>
      <c r="X209" s="380"/>
      <c r="Y209" s="380"/>
    </row>
    <row r="210" spans="1:25" s="369" customFormat="1">
      <c r="A210" s="380"/>
      <c r="B210" s="380"/>
      <c r="C210" s="380"/>
      <c r="D210" s="380"/>
      <c r="E210" s="380"/>
      <c r="F210" s="380"/>
      <c r="G210" s="380"/>
      <c r="H210" s="380"/>
      <c r="I210" s="380"/>
      <c r="J210" s="380"/>
      <c r="K210" s="380"/>
      <c r="L210" s="380"/>
      <c r="M210" s="380"/>
      <c r="N210" s="380"/>
      <c r="O210" s="380"/>
      <c r="P210" s="380"/>
      <c r="Q210" s="380"/>
      <c r="R210" s="380"/>
      <c r="S210" s="380"/>
      <c r="T210" s="380"/>
      <c r="U210" s="380"/>
      <c r="V210" s="380"/>
      <c r="W210" s="380"/>
      <c r="X210" s="380"/>
      <c r="Y210" s="380"/>
    </row>
    <row r="211" spans="1:25" s="369" customFormat="1">
      <c r="A211" s="380"/>
      <c r="B211" s="380"/>
      <c r="C211" s="380"/>
      <c r="D211" s="380"/>
      <c r="E211" s="380"/>
      <c r="F211" s="380"/>
      <c r="G211" s="380"/>
      <c r="H211" s="380"/>
      <c r="I211" s="380"/>
      <c r="J211" s="380"/>
      <c r="K211" s="380"/>
      <c r="L211" s="380"/>
      <c r="M211" s="380"/>
      <c r="N211" s="380"/>
      <c r="O211" s="380"/>
      <c r="P211" s="380"/>
      <c r="Q211" s="380"/>
      <c r="R211" s="380"/>
      <c r="S211" s="380"/>
      <c r="T211" s="380"/>
      <c r="U211" s="380"/>
      <c r="V211" s="380"/>
      <c r="W211" s="380"/>
      <c r="X211" s="380"/>
      <c r="Y211" s="380"/>
    </row>
    <row r="212" spans="1:25" s="369" customFormat="1">
      <c r="A212" s="380"/>
      <c r="B212" s="380"/>
      <c r="C212" s="380"/>
      <c r="D212" s="380"/>
      <c r="E212" s="380"/>
      <c r="F212" s="380"/>
      <c r="G212" s="380"/>
      <c r="H212" s="380"/>
      <c r="I212" s="380"/>
      <c r="J212" s="380"/>
      <c r="K212" s="380"/>
      <c r="L212" s="380"/>
      <c r="M212" s="380"/>
      <c r="N212" s="380"/>
      <c r="O212" s="380"/>
      <c r="P212" s="380"/>
      <c r="Q212" s="380"/>
      <c r="R212" s="380"/>
      <c r="S212" s="380"/>
      <c r="T212" s="380"/>
      <c r="U212" s="380"/>
      <c r="V212" s="380"/>
      <c r="W212" s="380"/>
      <c r="X212" s="380"/>
      <c r="Y212" s="380"/>
    </row>
    <row r="213" spans="1:25" s="369" customFormat="1">
      <c r="A213" s="380"/>
      <c r="B213" s="380"/>
      <c r="C213" s="380"/>
      <c r="D213" s="380"/>
      <c r="E213" s="380"/>
      <c r="F213" s="380"/>
      <c r="G213" s="380"/>
      <c r="H213" s="380"/>
      <c r="I213" s="380"/>
      <c r="J213" s="380"/>
      <c r="K213" s="380"/>
      <c r="L213" s="380"/>
      <c r="M213" s="380"/>
      <c r="N213" s="380"/>
      <c r="O213" s="380"/>
      <c r="P213" s="380"/>
      <c r="Q213" s="380"/>
      <c r="R213" s="380"/>
      <c r="S213" s="380"/>
      <c r="T213" s="380"/>
      <c r="U213" s="380"/>
      <c r="V213" s="380"/>
      <c r="W213" s="380"/>
      <c r="X213" s="380"/>
      <c r="Y213" s="380"/>
    </row>
    <row r="214" spans="1:25" s="369" customFormat="1">
      <c r="A214" s="380"/>
      <c r="B214" s="380"/>
      <c r="C214" s="380"/>
      <c r="D214" s="380"/>
      <c r="E214" s="380"/>
      <c r="F214" s="380"/>
      <c r="G214" s="380"/>
      <c r="H214" s="380"/>
      <c r="I214" s="380"/>
      <c r="J214" s="380"/>
      <c r="K214" s="380"/>
      <c r="L214" s="380"/>
      <c r="M214" s="380"/>
      <c r="N214" s="380"/>
      <c r="O214" s="380"/>
      <c r="P214" s="380"/>
      <c r="Q214" s="380"/>
      <c r="R214" s="380"/>
      <c r="S214" s="380"/>
      <c r="T214" s="380"/>
      <c r="U214" s="380"/>
      <c r="V214" s="380"/>
      <c r="W214" s="380"/>
      <c r="X214" s="380"/>
      <c r="Y214" s="380"/>
    </row>
    <row r="215" spans="1:25" s="369" customFormat="1">
      <c r="A215" s="380"/>
      <c r="B215" s="380"/>
      <c r="C215" s="380"/>
      <c r="D215" s="380"/>
      <c r="E215" s="380"/>
      <c r="F215" s="380"/>
      <c r="G215" s="380"/>
      <c r="H215" s="380"/>
      <c r="I215" s="380"/>
      <c r="J215" s="380"/>
      <c r="K215" s="380"/>
      <c r="L215" s="380"/>
      <c r="M215" s="380"/>
      <c r="N215" s="380"/>
      <c r="O215" s="380"/>
      <c r="P215" s="380"/>
      <c r="Q215" s="380"/>
      <c r="R215" s="380"/>
      <c r="S215" s="380"/>
      <c r="T215" s="380"/>
      <c r="U215" s="380"/>
      <c r="V215" s="380"/>
      <c r="W215" s="380"/>
      <c r="X215" s="380"/>
      <c r="Y215" s="380"/>
    </row>
    <row r="216" spans="1:25" s="369" customFormat="1">
      <c r="A216" s="380"/>
      <c r="B216" s="380"/>
      <c r="C216" s="380"/>
      <c r="D216" s="380"/>
      <c r="E216" s="380"/>
      <c r="F216" s="380"/>
      <c r="G216" s="380"/>
      <c r="H216" s="380"/>
      <c r="I216" s="380"/>
      <c r="J216" s="380"/>
      <c r="K216" s="380"/>
      <c r="L216" s="380"/>
      <c r="M216" s="380"/>
      <c r="N216" s="380"/>
      <c r="O216" s="380"/>
      <c r="P216" s="380"/>
      <c r="Q216" s="380"/>
      <c r="R216" s="380"/>
      <c r="S216" s="380"/>
      <c r="T216" s="380"/>
      <c r="U216" s="380"/>
      <c r="V216" s="380"/>
      <c r="W216" s="380"/>
      <c r="X216" s="380"/>
      <c r="Y216" s="380"/>
    </row>
    <row r="217" spans="1:25" s="369" customFormat="1">
      <c r="A217" s="380"/>
      <c r="B217" s="380"/>
      <c r="C217" s="380"/>
      <c r="D217" s="380"/>
      <c r="E217" s="380"/>
      <c r="F217" s="380"/>
      <c r="G217" s="380"/>
      <c r="H217" s="380"/>
      <c r="I217" s="380"/>
      <c r="J217" s="380"/>
      <c r="K217" s="380"/>
      <c r="L217" s="380"/>
      <c r="M217" s="380"/>
      <c r="N217" s="380"/>
      <c r="O217" s="380"/>
      <c r="P217" s="380"/>
      <c r="Q217" s="380"/>
      <c r="R217" s="380"/>
      <c r="S217" s="380"/>
      <c r="T217" s="380"/>
      <c r="U217" s="380"/>
      <c r="V217" s="380"/>
      <c r="W217" s="380"/>
      <c r="X217" s="380"/>
      <c r="Y217" s="380"/>
    </row>
    <row r="218" spans="1:25" s="369" customFormat="1">
      <c r="A218" s="380"/>
      <c r="B218" s="380"/>
      <c r="C218" s="380"/>
      <c r="D218" s="380"/>
      <c r="E218" s="380"/>
      <c r="F218" s="380"/>
      <c r="G218" s="380"/>
      <c r="H218" s="380"/>
      <c r="I218" s="380"/>
      <c r="J218" s="380"/>
      <c r="K218" s="380"/>
      <c r="L218" s="380"/>
      <c r="M218" s="380"/>
      <c r="N218" s="380"/>
      <c r="O218" s="380"/>
      <c r="P218" s="380"/>
      <c r="Q218" s="380"/>
      <c r="R218" s="380"/>
      <c r="S218" s="380"/>
      <c r="T218" s="380"/>
      <c r="U218" s="380"/>
      <c r="V218" s="380"/>
      <c r="W218" s="380"/>
      <c r="X218" s="380"/>
      <c r="Y218" s="380"/>
    </row>
    <row r="219" spans="1:25" s="369" customFormat="1">
      <c r="A219" s="380"/>
      <c r="B219" s="380"/>
      <c r="C219" s="380"/>
      <c r="D219" s="380"/>
      <c r="E219" s="380"/>
      <c r="F219" s="380"/>
      <c r="G219" s="380"/>
      <c r="H219" s="380"/>
      <c r="I219" s="380"/>
      <c r="J219" s="380"/>
      <c r="K219" s="380"/>
      <c r="L219" s="380"/>
      <c r="M219" s="380"/>
      <c r="N219" s="380"/>
      <c r="O219" s="380"/>
      <c r="P219" s="380"/>
      <c r="Q219" s="380"/>
      <c r="R219" s="380"/>
      <c r="S219" s="380"/>
      <c r="T219" s="380"/>
      <c r="U219" s="380"/>
      <c r="V219" s="380"/>
      <c r="W219" s="380"/>
      <c r="X219" s="380"/>
      <c r="Y219" s="380"/>
    </row>
    <row r="220" spans="1:25" s="369" customFormat="1">
      <c r="A220" s="380"/>
      <c r="B220" s="380"/>
      <c r="C220" s="380"/>
      <c r="D220" s="380"/>
      <c r="E220" s="380"/>
      <c r="F220" s="380"/>
      <c r="G220" s="380"/>
      <c r="H220" s="380"/>
      <c r="I220" s="380"/>
      <c r="J220" s="380"/>
      <c r="K220" s="380"/>
      <c r="L220" s="380"/>
      <c r="M220" s="380"/>
      <c r="N220" s="380"/>
      <c r="O220" s="380"/>
      <c r="P220" s="380"/>
      <c r="Q220" s="380"/>
      <c r="R220" s="380"/>
      <c r="S220" s="380"/>
      <c r="T220" s="380"/>
      <c r="U220" s="380"/>
      <c r="V220" s="380"/>
      <c r="W220" s="380"/>
      <c r="X220" s="380"/>
      <c r="Y220" s="380"/>
    </row>
    <row r="221" spans="1:25" s="369" customFormat="1">
      <c r="A221" s="380"/>
      <c r="B221" s="380"/>
      <c r="C221" s="380"/>
      <c r="D221" s="380"/>
      <c r="E221" s="380"/>
      <c r="F221" s="380"/>
      <c r="G221" s="380"/>
      <c r="H221" s="380"/>
      <c r="I221" s="380"/>
      <c r="J221" s="380"/>
      <c r="K221" s="380"/>
      <c r="L221" s="380"/>
      <c r="M221" s="380"/>
      <c r="N221" s="380"/>
      <c r="O221" s="380"/>
      <c r="P221" s="380"/>
      <c r="Q221" s="380"/>
      <c r="R221" s="380"/>
      <c r="S221" s="380"/>
      <c r="T221" s="380"/>
      <c r="U221" s="380"/>
      <c r="V221" s="380"/>
      <c r="W221" s="380"/>
      <c r="X221" s="380"/>
      <c r="Y221" s="380"/>
    </row>
    <row r="222" spans="1:25" s="369" customFormat="1">
      <c r="A222" s="380"/>
      <c r="B222" s="380"/>
      <c r="C222" s="380"/>
      <c r="D222" s="380"/>
      <c r="E222" s="380"/>
      <c r="F222" s="380"/>
      <c r="G222" s="380"/>
      <c r="H222" s="380"/>
      <c r="I222" s="380"/>
      <c r="J222" s="380"/>
      <c r="K222" s="380"/>
      <c r="L222" s="380"/>
      <c r="M222" s="380"/>
      <c r="N222" s="380"/>
      <c r="O222" s="380"/>
      <c r="P222" s="380"/>
      <c r="Q222" s="380"/>
      <c r="R222" s="380"/>
      <c r="S222" s="380"/>
      <c r="T222" s="380"/>
      <c r="U222" s="380"/>
      <c r="V222" s="380"/>
      <c r="W222" s="380"/>
      <c r="X222" s="380"/>
      <c r="Y222" s="380"/>
    </row>
    <row r="223" spans="1:25" s="369" customFormat="1">
      <c r="A223" s="380"/>
      <c r="B223" s="380"/>
      <c r="C223" s="380"/>
      <c r="D223" s="380"/>
      <c r="E223" s="380"/>
      <c r="F223" s="380"/>
      <c r="G223" s="380"/>
      <c r="H223" s="380"/>
      <c r="I223" s="380"/>
      <c r="J223" s="380"/>
      <c r="K223" s="380"/>
      <c r="L223" s="380"/>
      <c r="M223" s="380"/>
      <c r="N223" s="380"/>
      <c r="O223" s="380"/>
      <c r="P223" s="380"/>
      <c r="Q223" s="380"/>
      <c r="R223" s="380"/>
      <c r="S223" s="380"/>
      <c r="T223" s="380"/>
      <c r="U223" s="380"/>
      <c r="V223" s="380"/>
      <c r="W223" s="380"/>
      <c r="X223" s="380"/>
      <c r="Y223" s="380"/>
    </row>
    <row r="224" spans="1:25" s="369" customFormat="1">
      <c r="A224" s="380"/>
      <c r="B224" s="380"/>
      <c r="C224" s="380"/>
      <c r="D224" s="380"/>
      <c r="E224" s="380"/>
      <c r="F224" s="380"/>
      <c r="G224" s="380"/>
      <c r="H224" s="380"/>
      <c r="I224" s="380"/>
      <c r="J224" s="380"/>
      <c r="K224" s="380"/>
      <c r="L224" s="380"/>
      <c r="M224" s="380"/>
      <c r="N224" s="380"/>
      <c r="O224" s="380"/>
      <c r="P224" s="380"/>
      <c r="Q224" s="380"/>
      <c r="R224" s="380"/>
      <c r="S224" s="380"/>
      <c r="T224" s="380"/>
      <c r="U224" s="380"/>
      <c r="V224" s="380"/>
      <c r="W224" s="380"/>
      <c r="X224" s="380"/>
      <c r="Y224" s="380"/>
    </row>
    <row r="225" spans="1:25" s="369" customFormat="1">
      <c r="A225" s="380"/>
      <c r="B225" s="380"/>
      <c r="C225" s="380"/>
      <c r="D225" s="380"/>
      <c r="E225" s="380"/>
      <c r="F225" s="380"/>
      <c r="G225" s="380"/>
      <c r="H225" s="380"/>
      <c r="I225" s="380"/>
      <c r="J225" s="380"/>
      <c r="K225" s="380"/>
      <c r="L225" s="380"/>
      <c r="M225" s="380"/>
      <c r="N225" s="380"/>
      <c r="O225" s="380"/>
      <c r="P225" s="380"/>
      <c r="Q225" s="380"/>
      <c r="R225" s="380"/>
      <c r="S225" s="380"/>
      <c r="T225" s="380"/>
      <c r="U225" s="380"/>
      <c r="V225" s="380"/>
      <c r="W225" s="380"/>
      <c r="X225" s="380"/>
      <c r="Y225" s="380"/>
    </row>
    <row r="226" spans="1:25" s="369" customFormat="1">
      <c r="A226" s="380"/>
      <c r="B226" s="380"/>
      <c r="C226" s="380"/>
      <c r="D226" s="380"/>
      <c r="E226" s="380"/>
      <c r="F226" s="380"/>
      <c r="G226" s="380"/>
      <c r="H226" s="380"/>
      <c r="I226" s="380"/>
      <c r="J226" s="380"/>
      <c r="K226" s="380"/>
      <c r="L226" s="380"/>
      <c r="M226" s="380"/>
      <c r="N226" s="380"/>
      <c r="O226" s="380"/>
      <c r="P226" s="380"/>
      <c r="Q226" s="380"/>
      <c r="R226" s="380"/>
      <c r="S226" s="380"/>
      <c r="T226" s="380"/>
      <c r="U226" s="380"/>
      <c r="V226" s="380"/>
      <c r="W226" s="380"/>
      <c r="X226" s="380"/>
      <c r="Y226" s="380"/>
    </row>
    <row r="227" spans="1:25" s="369" customFormat="1">
      <c r="A227" s="380"/>
      <c r="B227" s="380"/>
      <c r="C227" s="380"/>
      <c r="D227" s="380"/>
      <c r="E227" s="380"/>
      <c r="F227" s="380"/>
      <c r="G227" s="380"/>
      <c r="H227" s="380"/>
      <c r="I227" s="380"/>
      <c r="J227" s="380"/>
      <c r="K227" s="380"/>
      <c r="L227" s="380"/>
      <c r="M227" s="380"/>
      <c r="N227" s="380"/>
      <c r="O227" s="380"/>
      <c r="P227" s="380"/>
      <c r="Q227" s="380"/>
      <c r="R227" s="380"/>
      <c r="S227" s="380"/>
      <c r="T227" s="380"/>
      <c r="U227" s="380"/>
      <c r="V227" s="380"/>
      <c r="W227" s="380"/>
      <c r="X227" s="380"/>
      <c r="Y227" s="380"/>
    </row>
    <row r="228" spans="1:25" s="369" customFormat="1">
      <c r="A228" s="380"/>
      <c r="B228" s="380"/>
      <c r="C228" s="380"/>
      <c r="D228" s="380"/>
      <c r="E228" s="380"/>
      <c r="F228" s="380"/>
      <c r="G228" s="380"/>
      <c r="H228" s="380"/>
      <c r="I228" s="380"/>
      <c r="J228" s="380"/>
      <c r="K228" s="380"/>
      <c r="L228" s="380"/>
      <c r="M228" s="380"/>
      <c r="N228" s="380"/>
      <c r="O228" s="380"/>
      <c r="P228" s="380"/>
      <c r="Q228" s="380"/>
      <c r="R228" s="380"/>
      <c r="S228" s="380"/>
      <c r="T228" s="380"/>
      <c r="U228" s="380"/>
      <c r="V228" s="380"/>
      <c r="W228" s="380"/>
      <c r="X228" s="380"/>
      <c r="Y228" s="380"/>
    </row>
    <row r="229" spans="1:25" s="369" customFormat="1">
      <c r="A229" s="380"/>
      <c r="B229" s="380"/>
      <c r="C229" s="380"/>
      <c r="D229" s="380"/>
      <c r="E229" s="380"/>
      <c r="F229" s="380"/>
      <c r="G229" s="380"/>
      <c r="H229" s="380"/>
      <c r="I229" s="380"/>
      <c r="J229" s="380"/>
      <c r="K229" s="380"/>
      <c r="L229" s="380"/>
      <c r="M229" s="380"/>
      <c r="N229" s="380"/>
      <c r="O229" s="380"/>
      <c r="P229" s="380"/>
      <c r="Q229" s="380"/>
      <c r="R229" s="380"/>
      <c r="S229" s="380"/>
      <c r="T229" s="380"/>
      <c r="U229" s="380"/>
      <c r="V229" s="380"/>
      <c r="W229" s="380"/>
      <c r="X229" s="380"/>
      <c r="Y229" s="380"/>
    </row>
    <row r="230" spans="1:25" s="369" customFormat="1">
      <c r="A230" s="380"/>
      <c r="B230" s="380"/>
      <c r="C230" s="380"/>
      <c r="D230" s="380"/>
      <c r="E230" s="380"/>
      <c r="F230" s="380"/>
      <c r="G230" s="380"/>
      <c r="H230" s="380"/>
      <c r="I230" s="380"/>
      <c r="J230" s="380"/>
      <c r="K230" s="380"/>
      <c r="L230" s="380"/>
      <c r="M230" s="380"/>
      <c r="N230" s="380"/>
      <c r="O230" s="380"/>
      <c r="P230" s="380"/>
      <c r="Q230" s="380"/>
      <c r="R230" s="380"/>
      <c r="S230" s="380"/>
      <c r="T230" s="380"/>
      <c r="U230" s="380"/>
      <c r="V230" s="380"/>
      <c r="W230" s="380"/>
      <c r="X230" s="380"/>
      <c r="Y230" s="380"/>
    </row>
    <row r="231" spans="1:25" s="369" customFormat="1">
      <c r="A231" s="380"/>
      <c r="B231" s="380"/>
      <c r="C231" s="380"/>
      <c r="D231" s="380"/>
      <c r="E231" s="380"/>
      <c r="F231" s="380"/>
      <c r="G231" s="380"/>
      <c r="H231" s="380"/>
      <c r="I231" s="380"/>
      <c r="J231" s="380"/>
      <c r="K231" s="380"/>
      <c r="L231" s="380"/>
      <c r="M231" s="380"/>
      <c r="N231" s="380"/>
      <c r="O231" s="380"/>
      <c r="P231" s="380"/>
      <c r="Q231" s="380"/>
      <c r="R231" s="380"/>
      <c r="S231" s="380"/>
      <c r="T231" s="380"/>
      <c r="U231" s="380"/>
      <c r="V231" s="380"/>
      <c r="W231" s="380"/>
      <c r="X231" s="380"/>
      <c r="Y231" s="380"/>
    </row>
    <row r="232" spans="1:25" s="369" customFormat="1">
      <c r="A232" s="380"/>
      <c r="B232" s="380"/>
      <c r="C232" s="380"/>
      <c r="D232" s="380"/>
      <c r="E232" s="380"/>
      <c r="F232" s="380"/>
      <c r="G232" s="380"/>
      <c r="H232" s="380"/>
      <c r="I232" s="380"/>
      <c r="J232" s="380"/>
      <c r="K232" s="380"/>
      <c r="L232" s="380"/>
      <c r="M232" s="380"/>
      <c r="N232" s="380"/>
      <c r="O232" s="380"/>
      <c r="P232" s="380"/>
      <c r="Q232" s="380"/>
      <c r="R232" s="380"/>
      <c r="S232" s="380"/>
      <c r="T232" s="380"/>
      <c r="U232" s="380"/>
      <c r="V232" s="380"/>
      <c r="W232" s="380"/>
      <c r="X232" s="380"/>
      <c r="Y232" s="380"/>
    </row>
    <row r="233" spans="1:25" s="369" customFormat="1">
      <c r="A233" s="380"/>
      <c r="B233" s="380"/>
      <c r="C233" s="380"/>
      <c r="D233" s="380"/>
      <c r="E233" s="380"/>
      <c r="F233" s="380"/>
      <c r="G233" s="380"/>
      <c r="H233" s="380"/>
      <c r="I233" s="380"/>
      <c r="J233" s="380"/>
      <c r="K233" s="380"/>
      <c r="L233" s="380"/>
      <c r="M233" s="380"/>
      <c r="N233" s="380"/>
      <c r="O233" s="380"/>
      <c r="P233" s="380"/>
      <c r="Q233" s="380"/>
      <c r="R233" s="380"/>
      <c r="S233" s="380"/>
      <c r="T233" s="380"/>
      <c r="U233" s="380"/>
      <c r="V233" s="380"/>
      <c r="W233" s="380"/>
      <c r="X233" s="380"/>
      <c r="Y233" s="380"/>
    </row>
    <row r="234" spans="1:25" s="369" customFormat="1">
      <c r="A234" s="380"/>
      <c r="B234" s="380"/>
      <c r="C234" s="380"/>
      <c r="D234" s="380"/>
      <c r="E234" s="380"/>
      <c r="F234" s="380"/>
      <c r="G234" s="380"/>
      <c r="H234" s="380"/>
      <c r="I234" s="380"/>
      <c r="J234" s="380"/>
      <c r="K234" s="380"/>
      <c r="L234" s="380"/>
      <c r="M234" s="380"/>
      <c r="N234" s="380"/>
      <c r="O234" s="380"/>
      <c r="P234" s="380"/>
      <c r="Q234" s="380"/>
      <c r="R234" s="380"/>
      <c r="S234" s="380"/>
      <c r="T234" s="380"/>
      <c r="U234" s="380"/>
      <c r="V234" s="380"/>
      <c r="W234" s="380"/>
      <c r="X234" s="380"/>
      <c r="Y234" s="380"/>
    </row>
    <row r="235" spans="1:25" s="369" customFormat="1">
      <c r="A235" s="380"/>
      <c r="B235" s="380"/>
      <c r="C235" s="380"/>
      <c r="D235" s="380"/>
      <c r="E235" s="380"/>
      <c r="F235" s="380"/>
      <c r="G235" s="380"/>
      <c r="H235" s="380"/>
      <c r="I235" s="380"/>
      <c r="J235" s="380"/>
      <c r="K235" s="380"/>
      <c r="L235" s="380"/>
      <c r="M235" s="380"/>
      <c r="N235" s="380"/>
      <c r="O235" s="380"/>
      <c r="P235" s="380"/>
      <c r="Q235" s="380"/>
      <c r="R235" s="380"/>
      <c r="S235" s="380"/>
      <c r="T235" s="380"/>
      <c r="U235" s="380"/>
      <c r="V235" s="380"/>
      <c r="W235" s="380"/>
      <c r="X235" s="380"/>
      <c r="Y235" s="380"/>
    </row>
    <row r="236" spans="1:25" s="369" customFormat="1">
      <c r="A236" s="380"/>
      <c r="B236" s="380"/>
      <c r="C236" s="380"/>
      <c r="D236" s="380"/>
      <c r="E236" s="380"/>
      <c r="F236" s="380"/>
      <c r="G236" s="380"/>
      <c r="H236" s="380"/>
      <c r="I236" s="380"/>
      <c r="J236" s="380"/>
      <c r="K236" s="380"/>
      <c r="L236" s="380"/>
      <c r="M236" s="380"/>
      <c r="N236" s="380"/>
      <c r="O236" s="380"/>
      <c r="P236" s="380"/>
      <c r="Q236" s="380"/>
      <c r="R236" s="380"/>
      <c r="S236" s="380"/>
      <c r="T236" s="380"/>
      <c r="U236" s="380"/>
      <c r="V236" s="380"/>
      <c r="W236" s="380"/>
      <c r="X236" s="380"/>
      <c r="Y236" s="380"/>
    </row>
    <row r="237" spans="1:25" s="369" customFormat="1">
      <c r="A237" s="380"/>
      <c r="B237" s="380"/>
      <c r="C237" s="380"/>
      <c r="D237" s="380"/>
      <c r="E237" s="380"/>
      <c r="F237" s="380"/>
      <c r="G237" s="380"/>
      <c r="H237" s="380"/>
      <c r="I237" s="380"/>
      <c r="J237" s="380"/>
      <c r="K237" s="380"/>
      <c r="L237" s="380"/>
      <c r="M237" s="380"/>
      <c r="N237" s="380"/>
      <c r="O237" s="380"/>
      <c r="P237" s="380"/>
      <c r="Q237" s="380"/>
      <c r="R237" s="380"/>
      <c r="S237" s="380"/>
      <c r="T237" s="380"/>
      <c r="U237" s="380"/>
      <c r="V237" s="380"/>
      <c r="W237" s="380"/>
      <c r="X237" s="380"/>
      <c r="Y237" s="380"/>
    </row>
    <row r="238" spans="1:25" s="369" customFormat="1">
      <c r="A238" s="380"/>
      <c r="B238" s="380"/>
      <c r="C238" s="380"/>
      <c r="D238" s="380"/>
      <c r="E238" s="380"/>
      <c r="F238" s="380"/>
      <c r="G238" s="380"/>
      <c r="H238" s="380"/>
      <c r="I238" s="380"/>
      <c r="J238" s="380"/>
      <c r="K238" s="380"/>
      <c r="L238" s="380"/>
      <c r="M238" s="380"/>
      <c r="N238" s="380"/>
      <c r="O238" s="380"/>
      <c r="P238" s="380"/>
      <c r="Q238" s="380"/>
      <c r="R238" s="380"/>
      <c r="S238" s="380"/>
      <c r="T238" s="380"/>
      <c r="U238" s="380"/>
      <c r="V238" s="380"/>
      <c r="W238" s="380"/>
      <c r="X238" s="380"/>
      <c r="Y238" s="380"/>
    </row>
    <row r="239" spans="1:25" ht="14.25" customHeight="1">
      <c r="A239" s="391" t="s">
        <v>253</v>
      </c>
      <c r="B239" s="391"/>
      <c r="C239" s="391"/>
      <c r="D239" s="391"/>
      <c r="E239" s="391"/>
      <c r="F239" s="391"/>
      <c r="G239" s="391"/>
      <c r="H239" s="391"/>
      <c r="I239" s="391"/>
      <c r="J239" s="380"/>
      <c r="K239" s="369"/>
      <c r="L239" s="369"/>
      <c r="M239" s="369"/>
      <c r="N239" s="369"/>
      <c r="O239" s="369"/>
      <c r="P239" s="369"/>
      <c r="Q239" s="369"/>
      <c r="R239" s="369"/>
      <c r="S239" s="369"/>
      <c r="T239" s="369"/>
      <c r="U239" s="369"/>
      <c r="V239" s="369"/>
      <c r="W239" s="369"/>
      <c r="X239" s="369"/>
      <c r="Y239" s="369"/>
    </row>
    <row r="240" spans="1:25">
      <c r="A240" s="391" t="s">
        <v>254</v>
      </c>
      <c r="B240" s="391"/>
      <c r="C240" s="391"/>
      <c r="D240" s="391"/>
      <c r="E240" s="391"/>
      <c r="F240" s="391"/>
      <c r="G240" s="391"/>
      <c r="H240" s="391"/>
      <c r="I240" s="391"/>
      <c r="J240" s="380"/>
      <c r="K240" s="369"/>
      <c r="L240" s="369"/>
      <c r="M240" s="369"/>
      <c r="N240" s="369"/>
      <c r="O240" s="369"/>
      <c r="P240" s="369"/>
      <c r="Q240" s="369"/>
      <c r="R240" s="369"/>
      <c r="S240" s="369"/>
      <c r="T240" s="369"/>
      <c r="U240" s="369"/>
      <c r="V240" s="369"/>
      <c r="W240" s="369"/>
      <c r="X240" s="369"/>
      <c r="Y240" s="369"/>
    </row>
    <row r="241" spans="1:16">
      <c r="A241" s="380"/>
      <c r="B241" s="380"/>
      <c r="C241" s="380"/>
      <c r="D241" s="380"/>
      <c r="E241" s="380"/>
      <c r="F241" s="380"/>
      <c r="G241" s="380"/>
      <c r="H241" s="380"/>
      <c r="I241" s="380"/>
      <c r="J241" s="380"/>
      <c r="K241" s="369"/>
      <c r="L241" s="369"/>
      <c r="M241" s="369"/>
      <c r="N241" s="369"/>
      <c r="O241" s="369"/>
      <c r="P241" s="369"/>
    </row>
    <row r="242" spans="1:16" s="75" customFormat="1">
      <c r="A242" s="390" t="s">
        <v>255</v>
      </c>
      <c r="B242" s="390"/>
      <c r="C242" s="390"/>
      <c r="D242" s="390"/>
      <c r="E242" s="390"/>
      <c r="F242" s="390"/>
      <c r="G242" s="390"/>
      <c r="H242" s="390"/>
      <c r="I242" s="390"/>
      <c r="J242" s="178"/>
      <c r="K242" s="363"/>
      <c r="L242" s="363"/>
      <c r="M242" s="363"/>
      <c r="N242" s="363"/>
      <c r="O242" s="363"/>
      <c r="P242" s="363"/>
    </row>
    <row r="243" spans="1:16" s="201" customFormat="1">
      <c r="A243" s="200"/>
      <c r="B243" s="200"/>
      <c r="C243" s="200"/>
      <c r="D243" s="200"/>
      <c r="E243" s="200"/>
      <c r="F243" s="200"/>
      <c r="G243" s="200"/>
      <c r="H243" s="200"/>
      <c r="I243" s="200"/>
      <c r="J243" s="198"/>
    </row>
    <row r="244" spans="1:16" s="292" customFormat="1" ht="24">
      <c r="A244" s="369"/>
      <c r="B244" s="369"/>
      <c r="C244" s="358" t="s">
        <v>37</v>
      </c>
      <c r="D244" s="358" t="s">
        <v>215</v>
      </c>
      <c r="E244" s="369" t="s">
        <v>14</v>
      </c>
      <c r="F244" s="369" t="s">
        <v>36</v>
      </c>
      <c r="G244" s="369"/>
      <c r="H244" s="369"/>
      <c r="I244" s="369"/>
      <c r="J244" s="1"/>
      <c r="K244" s="369"/>
      <c r="L244" s="369"/>
      <c r="M244" s="369"/>
      <c r="N244" s="369"/>
      <c r="O244" s="369"/>
      <c r="P244" s="369"/>
    </row>
    <row r="245" spans="1:16" s="28" customFormat="1">
      <c r="A245" s="369"/>
      <c r="B245" s="56" t="s">
        <v>34</v>
      </c>
      <c r="C245" s="327">
        <v>0.40799999999999997</v>
      </c>
      <c r="D245" s="199">
        <v>0.6</v>
      </c>
      <c r="E245" s="369"/>
      <c r="F245" s="238">
        <v>0.69</v>
      </c>
      <c r="G245" s="369"/>
      <c r="H245" s="369"/>
      <c r="I245" s="369"/>
      <c r="J245" s="25"/>
      <c r="K245" s="26"/>
      <c r="L245" s="25"/>
      <c r="M245" s="26"/>
      <c r="N245" s="25"/>
      <c r="O245" s="26"/>
      <c r="P245" s="25"/>
    </row>
    <row r="246" spans="1:16" s="292" customFormat="1">
      <c r="A246" s="369"/>
      <c r="B246" s="56" t="s">
        <v>8</v>
      </c>
      <c r="C246" s="327">
        <v>0.51800000000000002</v>
      </c>
      <c r="D246" s="199">
        <v>0.6</v>
      </c>
      <c r="E246" s="369"/>
      <c r="F246" s="238">
        <v>0.69</v>
      </c>
      <c r="G246" s="369"/>
      <c r="H246" s="369"/>
      <c r="I246" s="369"/>
      <c r="J246" s="1"/>
      <c r="K246" s="369"/>
      <c r="L246" s="369"/>
      <c r="M246" s="369"/>
      <c r="N246" s="369"/>
      <c r="O246" s="369"/>
      <c r="P246" s="369"/>
    </row>
    <row r="247" spans="1:16" s="292" customFormat="1">
      <c r="A247" s="369"/>
      <c r="B247" s="56" t="s">
        <v>31</v>
      </c>
      <c r="C247" s="327">
        <v>0.56399999999999995</v>
      </c>
      <c r="D247" s="199">
        <v>0.6</v>
      </c>
      <c r="E247" s="369"/>
      <c r="F247" s="238">
        <v>0.69</v>
      </c>
      <c r="G247" s="369"/>
      <c r="H247" s="369"/>
      <c r="I247" s="369"/>
      <c r="J247" s="1"/>
      <c r="K247" s="369"/>
      <c r="L247" s="369"/>
      <c r="M247" s="369"/>
      <c r="N247" s="369"/>
      <c r="O247" s="369"/>
      <c r="P247" s="369"/>
    </row>
    <row r="248" spans="1:16" s="292" customFormat="1">
      <c r="A248" s="369"/>
      <c r="B248" s="56" t="s">
        <v>33</v>
      </c>
      <c r="C248" s="327">
        <v>0.56899999999999995</v>
      </c>
      <c r="D248" s="199">
        <v>0.4</v>
      </c>
      <c r="E248" s="369"/>
      <c r="F248" s="238">
        <v>0.69</v>
      </c>
      <c r="G248" s="369"/>
      <c r="H248" s="369"/>
      <c r="I248" s="369"/>
      <c r="J248" s="1"/>
      <c r="K248" s="369"/>
      <c r="L248" s="369"/>
      <c r="M248" s="369"/>
      <c r="N248" s="369"/>
      <c r="O248" s="369"/>
      <c r="P248" s="369"/>
    </row>
    <row r="249" spans="1:16" s="292" customFormat="1">
      <c r="A249" s="369"/>
      <c r="B249" s="56" t="s">
        <v>32</v>
      </c>
      <c r="C249" s="327">
        <v>0.60099999999999998</v>
      </c>
      <c r="D249" s="199">
        <v>0.4</v>
      </c>
      <c r="E249" s="369"/>
      <c r="F249" s="238">
        <v>0.69</v>
      </c>
      <c r="G249" s="369"/>
      <c r="H249" s="369"/>
      <c r="I249" s="369"/>
      <c r="J249" s="1"/>
      <c r="K249" s="369"/>
      <c r="L249" s="369"/>
      <c r="M249" s="369"/>
      <c r="N249" s="369"/>
      <c r="O249" s="369"/>
      <c r="P249" s="369"/>
    </row>
    <row r="250" spans="1:16" s="292" customFormat="1">
      <c r="A250" s="369"/>
      <c r="B250" s="56" t="s">
        <v>30</v>
      </c>
      <c r="C250" s="327">
        <v>0.65400000000000003</v>
      </c>
      <c r="D250" s="199">
        <v>0.5</v>
      </c>
      <c r="E250" s="369"/>
      <c r="F250" s="238">
        <v>0.69</v>
      </c>
      <c r="G250" s="369"/>
      <c r="H250" s="369"/>
      <c r="I250" s="369"/>
      <c r="J250" s="1"/>
      <c r="K250" s="369"/>
      <c r="L250" s="369"/>
      <c r="M250" s="369"/>
      <c r="N250" s="369"/>
      <c r="O250" s="369"/>
      <c r="P250" s="369"/>
    </row>
    <row r="251" spans="1:16" s="292" customFormat="1">
      <c r="A251" s="369"/>
      <c r="B251" s="56" t="s">
        <v>29</v>
      </c>
      <c r="C251" s="327">
        <v>0.69599999999999995</v>
      </c>
      <c r="D251" s="199">
        <v>0.7</v>
      </c>
      <c r="E251" s="369"/>
      <c r="F251" s="238">
        <v>0.69</v>
      </c>
      <c r="G251" s="369"/>
      <c r="H251" s="369"/>
      <c r="I251" s="369"/>
      <c r="J251" s="1"/>
      <c r="K251" s="369"/>
      <c r="L251" s="369"/>
      <c r="M251" s="369"/>
      <c r="N251" s="369"/>
      <c r="O251" s="369"/>
      <c r="P251" s="369"/>
    </row>
    <row r="252" spans="1:16" s="292" customFormat="1">
      <c r="A252" s="369"/>
      <c r="B252" s="56" t="s">
        <v>28</v>
      </c>
      <c r="C252" s="327">
        <v>0.70299999999999996</v>
      </c>
      <c r="D252" s="199">
        <v>0.7</v>
      </c>
      <c r="E252" s="369"/>
      <c r="F252" s="238">
        <v>0.69</v>
      </c>
      <c r="G252" s="369"/>
      <c r="H252" s="369"/>
      <c r="I252" s="369"/>
      <c r="J252" s="1"/>
      <c r="K252" s="369"/>
      <c r="L252" s="369"/>
      <c r="M252" s="369"/>
      <c r="N252" s="369"/>
      <c r="O252" s="369"/>
      <c r="P252" s="369"/>
    </row>
    <row r="253" spans="1:16" s="292" customFormat="1">
      <c r="A253" s="369"/>
      <c r="B253" s="56" t="s">
        <v>23</v>
      </c>
      <c r="C253" s="327">
        <v>0.72</v>
      </c>
      <c r="D253" s="199">
        <v>0.8</v>
      </c>
      <c r="E253" s="369"/>
      <c r="F253" s="238">
        <v>0.69</v>
      </c>
      <c r="G253" s="369"/>
      <c r="H253" s="369"/>
      <c r="I253" s="369"/>
      <c r="J253" s="1"/>
      <c r="K253" s="369"/>
      <c r="L253" s="369"/>
      <c r="M253" s="369"/>
      <c r="N253" s="369"/>
      <c r="O253" s="369"/>
      <c r="P253" s="369"/>
    </row>
    <row r="254" spans="1:16" s="292" customFormat="1">
      <c r="A254" s="369"/>
      <c r="B254" s="57" t="s">
        <v>26</v>
      </c>
      <c r="C254" s="369"/>
      <c r="D254" s="329">
        <v>0.7</v>
      </c>
      <c r="E254" s="328">
        <v>0.72799999999999998</v>
      </c>
      <c r="F254" s="238">
        <v>0.69</v>
      </c>
      <c r="G254" s="369"/>
      <c r="H254" s="369"/>
      <c r="I254" s="369"/>
      <c r="J254" s="1"/>
      <c r="K254" s="369"/>
      <c r="L254" s="369"/>
      <c r="M254" s="369"/>
      <c r="N254" s="369"/>
      <c r="O254" s="369"/>
      <c r="P254" s="369"/>
    </row>
    <row r="255" spans="1:16" s="292" customFormat="1">
      <c r="A255" s="369"/>
      <c r="B255" s="56" t="s">
        <v>27</v>
      </c>
      <c r="C255" s="327">
        <v>0.75700000000000001</v>
      </c>
      <c r="D255" s="199">
        <v>0.5</v>
      </c>
      <c r="E255" s="369"/>
      <c r="F255" s="238">
        <v>0.69</v>
      </c>
      <c r="G255" s="369"/>
      <c r="H255" s="369"/>
      <c r="I255" s="369"/>
      <c r="J255" s="1"/>
      <c r="K255" s="369"/>
      <c r="L255" s="369"/>
      <c r="M255" s="369"/>
      <c r="N255" s="369"/>
      <c r="O255" s="369"/>
      <c r="P255" s="369"/>
    </row>
    <row r="256" spans="1:16" s="292" customFormat="1">
      <c r="A256" s="369"/>
      <c r="B256" s="56" t="s">
        <v>24</v>
      </c>
      <c r="C256" s="327">
        <v>0.79500000000000004</v>
      </c>
      <c r="D256" s="199">
        <v>0.5</v>
      </c>
      <c r="E256" s="369"/>
      <c r="F256" s="238">
        <v>0.69</v>
      </c>
      <c r="G256" s="369"/>
      <c r="H256" s="369"/>
      <c r="I256" s="369"/>
      <c r="J256" s="1"/>
      <c r="K256" s="369"/>
      <c r="L256" s="369"/>
      <c r="M256" s="369"/>
      <c r="N256" s="369"/>
      <c r="O256" s="369"/>
      <c r="P256" s="369"/>
    </row>
    <row r="257" spans="1:15" s="292" customFormat="1">
      <c r="A257" s="369"/>
      <c r="B257" s="56" t="s">
        <v>25</v>
      </c>
      <c r="C257" s="327">
        <v>0.82499999999999996</v>
      </c>
      <c r="D257" s="199">
        <v>0.5</v>
      </c>
      <c r="E257" s="369"/>
      <c r="F257" s="238">
        <v>0.69</v>
      </c>
      <c r="G257" s="369"/>
      <c r="H257" s="369"/>
      <c r="I257" s="369"/>
      <c r="J257" s="1"/>
      <c r="K257" s="369"/>
      <c r="L257" s="369"/>
      <c r="M257" s="369"/>
      <c r="N257" s="369"/>
      <c r="O257" s="369"/>
    </row>
    <row r="258" spans="1:15" s="292" customFormat="1">
      <c r="A258" s="369"/>
      <c r="B258" s="56" t="s">
        <v>22</v>
      </c>
      <c r="C258" s="327">
        <v>0.87</v>
      </c>
      <c r="D258" s="199">
        <v>0.3</v>
      </c>
      <c r="E258" s="369"/>
      <c r="F258" s="238">
        <v>0.69</v>
      </c>
      <c r="G258" s="369"/>
      <c r="H258" s="369"/>
      <c r="I258" s="369"/>
      <c r="J258" s="1"/>
      <c r="K258" s="369"/>
      <c r="L258" s="369"/>
      <c r="M258" s="369"/>
      <c r="N258" s="369"/>
      <c r="O258" s="369"/>
    </row>
    <row r="259" spans="1:15" s="292" customFormat="1">
      <c r="A259" s="369"/>
      <c r="B259" s="277" t="s">
        <v>19</v>
      </c>
      <c r="C259" s="327">
        <v>0.873</v>
      </c>
      <c r="D259" s="199">
        <v>0.4</v>
      </c>
      <c r="E259" s="369"/>
      <c r="F259" s="238">
        <v>0.69</v>
      </c>
      <c r="G259" s="369"/>
      <c r="H259" s="369"/>
      <c r="I259" s="369"/>
      <c r="J259" s="1"/>
      <c r="K259" s="369"/>
      <c r="L259" s="369"/>
      <c r="M259" s="369"/>
      <c r="N259" s="369"/>
      <c r="O259" s="369"/>
    </row>
    <row r="260" spans="1:15" s="292" customFormat="1">
      <c r="A260" s="369"/>
      <c r="B260" s="56" t="s">
        <v>21</v>
      </c>
      <c r="C260" s="327">
        <v>0.88500000000000001</v>
      </c>
      <c r="D260" s="199">
        <v>0.6</v>
      </c>
      <c r="E260" s="369"/>
      <c r="F260" s="238">
        <v>0.69</v>
      </c>
      <c r="G260" s="369"/>
      <c r="H260" s="369"/>
      <c r="I260" s="369"/>
      <c r="J260" s="1"/>
      <c r="K260" s="369"/>
      <c r="L260" s="369"/>
      <c r="M260" s="369"/>
      <c r="N260" s="369"/>
      <c r="O260" s="369"/>
    </row>
    <row r="261" spans="1:15" s="292" customFormat="1">
      <c r="A261" s="369"/>
      <c r="B261" s="56" t="s">
        <v>20</v>
      </c>
      <c r="C261" s="327">
        <v>0.89600000000000002</v>
      </c>
      <c r="D261" s="199">
        <v>0.6</v>
      </c>
      <c r="E261" s="369"/>
      <c r="F261" s="238">
        <v>0.69</v>
      </c>
      <c r="G261" s="369"/>
      <c r="H261" s="369"/>
      <c r="I261" s="369"/>
      <c r="J261" s="1"/>
      <c r="K261" s="369"/>
      <c r="L261" s="369"/>
      <c r="M261" s="369"/>
      <c r="N261" s="369"/>
      <c r="O261" s="369"/>
    </row>
    <row r="262" spans="1:15" s="292" customFormat="1">
      <c r="A262" s="369"/>
      <c r="B262" s="56" t="s">
        <v>18</v>
      </c>
      <c r="C262" s="327">
        <v>0.90300000000000002</v>
      </c>
      <c r="D262" s="199">
        <v>0.7</v>
      </c>
      <c r="E262" s="369"/>
      <c r="F262" s="238">
        <v>0.69</v>
      </c>
      <c r="G262" s="369"/>
      <c r="H262" s="369"/>
      <c r="I262" s="369"/>
      <c r="J262" s="1"/>
      <c r="K262" s="369"/>
      <c r="L262" s="369"/>
      <c r="M262" s="369"/>
      <c r="N262" s="369"/>
      <c r="O262" s="369"/>
    </row>
    <row r="263" spans="1:15" s="292" customFormat="1">
      <c r="A263" s="369"/>
      <c r="B263" s="56" t="s">
        <v>15</v>
      </c>
      <c r="C263" s="327">
        <v>0.90700000000000003</v>
      </c>
      <c r="D263" s="199">
        <v>0.8</v>
      </c>
      <c r="E263" s="369"/>
      <c r="F263" s="238">
        <v>0.69</v>
      </c>
      <c r="G263" s="369"/>
      <c r="H263" s="369"/>
      <c r="I263" s="369"/>
      <c r="J263" s="1"/>
      <c r="K263" s="369"/>
      <c r="L263" s="369"/>
      <c r="M263" s="369"/>
      <c r="N263" s="369"/>
      <c r="O263" s="369"/>
    </row>
    <row r="264" spans="1:15" s="292" customFormat="1">
      <c r="A264" s="369"/>
      <c r="B264" s="56" t="s">
        <v>17</v>
      </c>
      <c r="C264" s="327">
        <v>0.91200000000000003</v>
      </c>
      <c r="D264" s="199">
        <v>0.4</v>
      </c>
      <c r="E264" s="369"/>
      <c r="F264" s="238">
        <v>0.69</v>
      </c>
      <c r="G264" s="369"/>
      <c r="H264" s="369"/>
      <c r="I264" s="369"/>
      <c r="J264" s="1"/>
      <c r="K264" s="369"/>
      <c r="L264" s="369"/>
      <c r="M264" s="369"/>
      <c r="N264" s="369"/>
      <c r="O264" s="369"/>
    </row>
    <row r="265" spans="1:15" s="292" customFormat="1">
      <c r="A265" s="369"/>
      <c r="B265" s="56" t="s">
        <v>16</v>
      </c>
      <c r="C265" s="327">
        <v>0.91300000000000003</v>
      </c>
      <c r="D265" s="199">
        <v>0.7</v>
      </c>
      <c r="E265" s="369"/>
      <c r="F265" s="238">
        <v>0.69</v>
      </c>
      <c r="G265" s="369"/>
      <c r="H265" s="369"/>
      <c r="I265" s="369"/>
      <c r="J265" s="1"/>
      <c r="K265" s="369"/>
      <c r="L265" s="369"/>
      <c r="M265" s="369"/>
      <c r="N265" s="369"/>
      <c r="O265" s="369"/>
    </row>
    <row r="266" spans="1:15" s="292" customFormat="1">
      <c r="A266" s="369"/>
      <c r="B266" s="56" t="s">
        <v>9</v>
      </c>
      <c r="C266" s="330">
        <v>0.69</v>
      </c>
      <c r="D266" s="331">
        <v>0.2</v>
      </c>
      <c r="E266" s="369"/>
      <c r="F266" s="238"/>
      <c r="G266" s="369"/>
      <c r="H266" s="369"/>
      <c r="I266" s="369"/>
      <c r="J266" s="1"/>
      <c r="K266" s="369"/>
      <c r="L266" s="369"/>
      <c r="M266" s="369"/>
      <c r="N266" s="369"/>
      <c r="O266" s="369"/>
    </row>
    <row r="267" spans="1:15" s="292" customFormat="1">
      <c r="A267" s="369"/>
      <c r="B267" s="56" t="s">
        <v>61</v>
      </c>
      <c r="C267" s="330">
        <v>0.78700000000000003</v>
      </c>
      <c r="D267" s="331">
        <v>0.1</v>
      </c>
      <c r="E267" s="369"/>
      <c r="F267" s="238"/>
      <c r="G267" s="369"/>
      <c r="H267" s="369"/>
      <c r="I267" s="369"/>
      <c r="J267" s="1"/>
      <c r="K267" s="369"/>
      <c r="L267" s="369"/>
      <c r="M267" s="369"/>
      <c r="N267" s="369"/>
      <c r="O267" s="369"/>
    </row>
    <row r="268" spans="1:15" s="369" customFormat="1">
      <c r="B268" s="56"/>
      <c r="C268" s="330"/>
      <c r="D268" s="331"/>
      <c r="F268" s="238"/>
      <c r="J268" s="1"/>
    </row>
    <row r="269" spans="1:15" s="292" customFormat="1" ht="19.649999999999999" customHeight="1">
      <c r="A269" s="394" t="s">
        <v>256</v>
      </c>
      <c r="B269" s="394"/>
      <c r="C269" s="394"/>
      <c r="D269" s="394"/>
      <c r="E269" s="394"/>
      <c r="F269" s="394"/>
      <c r="G269" s="394"/>
      <c r="H269" s="394"/>
      <c r="I269" s="394"/>
      <c r="J269" s="380"/>
      <c r="K269" s="369"/>
      <c r="L269" s="369"/>
      <c r="M269" s="369"/>
      <c r="N269" s="369"/>
      <c r="O269" s="369"/>
    </row>
    <row r="270" spans="1:15">
      <c r="A270" s="380"/>
      <c r="B270" s="380"/>
      <c r="C270" s="380"/>
      <c r="D270" s="380"/>
      <c r="E270" s="380"/>
      <c r="F270" s="380"/>
      <c r="G270" s="380"/>
      <c r="H270" s="380"/>
      <c r="I270" s="380"/>
      <c r="J270" s="380"/>
      <c r="K270" s="369"/>
      <c r="L270" s="369"/>
      <c r="M270" s="369"/>
      <c r="N270" s="369"/>
      <c r="O270" s="369"/>
    </row>
    <row r="271" spans="1:15" s="75" customFormat="1">
      <c r="A271" s="390" t="s">
        <v>257</v>
      </c>
      <c r="B271" s="390"/>
      <c r="C271" s="390"/>
      <c r="D271" s="390"/>
      <c r="E271" s="390"/>
      <c r="F271" s="390"/>
      <c r="G271" s="390"/>
      <c r="H271" s="390"/>
      <c r="I271" s="390"/>
      <c r="J271" s="178"/>
      <c r="K271" s="363"/>
      <c r="L271" s="363"/>
      <c r="M271" s="363"/>
      <c r="N271" s="363"/>
      <c r="O271" s="363"/>
    </row>
    <row r="272" spans="1:15">
      <c r="A272" s="380"/>
      <c r="B272" s="380"/>
      <c r="C272" s="380"/>
      <c r="D272" s="380"/>
      <c r="E272" s="380"/>
      <c r="F272" s="380"/>
      <c r="G272" s="380"/>
      <c r="H272" s="380"/>
      <c r="I272" s="380"/>
      <c r="J272" s="380"/>
      <c r="K272" s="369"/>
      <c r="L272" s="369"/>
      <c r="M272" s="369"/>
      <c r="N272" s="369"/>
      <c r="O272" s="369"/>
    </row>
    <row r="273" spans="1:15" s="28" customFormat="1" ht="24">
      <c r="B273" s="73"/>
      <c r="C273" s="72" t="s">
        <v>37</v>
      </c>
      <c r="D273" s="72" t="s">
        <v>215</v>
      </c>
      <c r="E273" s="25"/>
      <c r="F273" s="25"/>
      <c r="G273" s="25"/>
      <c r="H273" s="25"/>
      <c r="I273" s="26"/>
      <c r="J273" s="26"/>
      <c r="K273" s="26"/>
      <c r="L273" s="26"/>
      <c r="M273" s="26"/>
      <c r="N273" s="26"/>
      <c r="O273" s="26"/>
    </row>
    <row r="274" spans="1:15">
      <c r="A274" s="380"/>
      <c r="B274" s="73">
        <v>2013</v>
      </c>
      <c r="C274" s="170">
        <v>0.74099999999999999</v>
      </c>
      <c r="D274" s="171">
        <v>0.6</v>
      </c>
      <c r="E274" s="380"/>
      <c r="F274" s="380"/>
      <c r="G274" s="380"/>
      <c r="H274" s="380"/>
      <c r="I274" s="380"/>
      <c r="J274" s="380"/>
      <c r="K274" s="369"/>
      <c r="L274" s="369"/>
      <c r="M274" s="369"/>
      <c r="N274" s="369"/>
      <c r="O274" s="369"/>
    </row>
    <row r="275" spans="1:15">
      <c r="A275" s="380"/>
      <c r="B275" s="73">
        <v>2014</v>
      </c>
      <c r="C275" s="170">
        <v>0.73499999999999999</v>
      </c>
      <c r="D275" s="171">
        <v>0.6</v>
      </c>
      <c r="E275" s="380"/>
      <c r="F275" s="380"/>
      <c r="G275" s="380"/>
      <c r="H275" s="380"/>
      <c r="I275" s="380"/>
      <c r="J275" s="380"/>
      <c r="K275" s="369"/>
      <c r="L275" s="369"/>
      <c r="M275" s="369"/>
      <c r="N275" s="369"/>
      <c r="O275" s="369"/>
    </row>
    <row r="276" spans="1:15">
      <c r="A276" s="380"/>
      <c r="B276" s="73">
        <v>2015</v>
      </c>
      <c r="C276" s="170">
        <v>0.72599999999999998</v>
      </c>
      <c r="D276" s="171">
        <v>0.6</v>
      </c>
      <c r="E276" s="380"/>
      <c r="F276" s="380"/>
      <c r="G276" s="380"/>
      <c r="H276" s="380"/>
      <c r="I276" s="380"/>
      <c r="J276" s="380"/>
      <c r="K276" s="369"/>
      <c r="L276" s="369"/>
      <c r="M276" s="369"/>
      <c r="N276" s="369"/>
      <c r="O276" s="369"/>
    </row>
    <row r="277" spans="1:15">
      <c r="A277" s="380"/>
      <c r="B277" s="74">
        <v>2016</v>
      </c>
      <c r="C277" s="170">
        <v>0.72599999999999998</v>
      </c>
      <c r="D277" s="171">
        <v>0.7</v>
      </c>
      <c r="E277" s="380"/>
      <c r="F277" s="380"/>
      <c r="G277" s="380"/>
      <c r="H277" s="380"/>
      <c r="I277" s="380"/>
      <c r="J277" s="380"/>
      <c r="K277" s="369"/>
      <c r="L277" s="369"/>
      <c r="M277" s="369"/>
      <c r="N277" s="369"/>
      <c r="O277" s="369"/>
    </row>
    <row r="278" spans="1:15">
      <c r="A278" s="380"/>
      <c r="B278" s="74">
        <v>2017</v>
      </c>
      <c r="C278" s="170">
        <v>0.72799999999999998</v>
      </c>
      <c r="D278" s="171">
        <v>0.7</v>
      </c>
      <c r="E278" s="380"/>
      <c r="F278" s="380"/>
      <c r="G278" s="380"/>
      <c r="H278" s="380"/>
      <c r="I278" s="380"/>
      <c r="J278" s="380"/>
      <c r="K278" s="369"/>
      <c r="L278" s="369"/>
      <c r="M278" s="369"/>
      <c r="N278" s="369"/>
      <c r="O278" s="369"/>
    </row>
    <row r="279" spans="1:15">
      <c r="A279" s="362"/>
      <c r="B279" s="362"/>
      <c r="C279" s="362"/>
      <c r="D279" s="362"/>
      <c r="E279" s="362"/>
      <c r="F279" s="362"/>
      <c r="G279" s="362"/>
      <c r="H279" s="362"/>
      <c r="I279" s="362"/>
      <c r="J279" s="362"/>
      <c r="K279" s="369"/>
      <c r="L279" s="369"/>
      <c r="M279" s="369"/>
      <c r="N279" s="369"/>
      <c r="O279" s="369"/>
    </row>
    <row r="280" spans="1:15" ht="14.25" customHeight="1">
      <c r="A280" s="391" t="s">
        <v>258</v>
      </c>
      <c r="B280" s="391"/>
      <c r="C280" s="391"/>
      <c r="D280" s="391"/>
      <c r="E280" s="391"/>
      <c r="F280" s="391"/>
      <c r="G280" s="391"/>
      <c r="H280" s="391"/>
      <c r="I280" s="391"/>
      <c r="J280" s="380"/>
      <c r="K280" s="369"/>
      <c r="L280" s="369"/>
      <c r="M280" s="369"/>
      <c r="N280" s="369"/>
      <c r="O280" s="369"/>
    </row>
    <row r="281" spans="1:15">
      <c r="A281" s="391" t="s">
        <v>259</v>
      </c>
      <c r="B281" s="391"/>
      <c r="C281" s="391"/>
      <c r="D281" s="391"/>
      <c r="E281" s="391"/>
      <c r="F281" s="391"/>
      <c r="G281" s="391"/>
      <c r="H281" s="391"/>
      <c r="I281" s="391"/>
      <c r="J281" s="380"/>
      <c r="K281" s="369"/>
      <c r="L281" s="369"/>
      <c r="M281" s="369"/>
      <c r="N281" s="369"/>
      <c r="O281" s="369"/>
    </row>
    <row r="282" spans="1:15">
      <c r="A282" s="380"/>
      <c r="B282" s="380"/>
      <c r="C282" s="380"/>
      <c r="D282" s="380"/>
      <c r="E282" s="380"/>
      <c r="F282" s="380"/>
      <c r="G282" s="380"/>
      <c r="H282" s="380"/>
      <c r="I282" s="380"/>
      <c r="J282" s="380"/>
      <c r="K282" s="369"/>
      <c r="L282" s="369"/>
      <c r="M282" s="369"/>
      <c r="N282" s="369"/>
      <c r="O282" s="369"/>
    </row>
    <row r="283" spans="1:15" s="75" customFormat="1">
      <c r="A283" s="390" t="s">
        <v>260</v>
      </c>
      <c r="B283" s="390"/>
      <c r="C283" s="390"/>
      <c r="D283" s="390"/>
      <c r="E283" s="390"/>
      <c r="F283" s="390"/>
      <c r="G283" s="390"/>
      <c r="H283" s="390"/>
      <c r="I283" s="390"/>
      <c r="J283" s="178"/>
      <c r="K283" s="363"/>
      <c r="L283" s="363"/>
      <c r="M283" s="363"/>
      <c r="N283" s="363"/>
      <c r="O283" s="363"/>
    </row>
    <row r="285" spans="1:15" ht="24">
      <c r="A285" s="369"/>
      <c r="B285" s="25"/>
      <c r="C285" s="358" t="s">
        <v>37</v>
      </c>
      <c r="D285" s="358" t="s">
        <v>215</v>
      </c>
      <c r="E285" s="358" t="s">
        <v>261</v>
      </c>
      <c r="F285" s="358" t="s">
        <v>262</v>
      </c>
      <c r="G285" s="369"/>
      <c r="H285" s="369"/>
      <c r="I285" s="369"/>
      <c r="J285" s="369"/>
      <c r="K285" s="369"/>
      <c r="L285" s="369"/>
      <c r="M285" s="369"/>
      <c r="N285" s="369"/>
      <c r="O285" s="369"/>
    </row>
    <row r="286" spans="1:15" s="292" customFormat="1">
      <c r="A286" s="293" t="s">
        <v>223</v>
      </c>
      <c r="B286" s="369" t="s">
        <v>263</v>
      </c>
      <c r="C286" s="183">
        <v>0.97699999999999998</v>
      </c>
      <c r="D286" s="369"/>
      <c r="E286" s="272">
        <v>0.72799999999999998</v>
      </c>
      <c r="F286" s="346">
        <v>0.69</v>
      </c>
      <c r="G286" s="369"/>
      <c r="H286" s="369"/>
      <c r="I286" s="369"/>
      <c r="J286" s="369"/>
      <c r="K286" s="369"/>
      <c r="L286" s="369"/>
      <c r="M286" s="369"/>
      <c r="N286" s="369"/>
      <c r="O286" s="369"/>
    </row>
    <row r="287" spans="1:15" s="292" customFormat="1">
      <c r="A287" s="293" t="s">
        <v>225</v>
      </c>
      <c r="B287" s="369" t="s">
        <v>264</v>
      </c>
      <c r="C287" s="183">
        <v>0.84499999999999997</v>
      </c>
      <c r="D287" s="369">
        <v>3.3</v>
      </c>
      <c r="E287" s="272">
        <v>0.72799999999999998</v>
      </c>
      <c r="F287" s="346">
        <v>0.69</v>
      </c>
      <c r="G287" s="369"/>
      <c r="H287" s="369"/>
      <c r="I287" s="369"/>
      <c r="J287" s="369"/>
      <c r="K287" s="369"/>
      <c r="L287" s="369"/>
      <c r="M287" s="369"/>
      <c r="N287" s="369"/>
      <c r="O287" s="369"/>
    </row>
    <row r="288" spans="1:15" s="292" customFormat="1">
      <c r="A288" s="293" t="s">
        <v>227</v>
      </c>
      <c r="B288" s="369" t="s">
        <v>265</v>
      </c>
      <c r="C288" s="183">
        <v>0.52700000000000002</v>
      </c>
      <c r="D288" s="369">
        <v>1.9</v>
      </c>
      <c r="E288" s="272">
        <v>0.72799999999999998</v>
      </c>
      <c r="F288" s="346">
        <v>0.69</v>
      </c>
      <c r="G288" s="369"/>
      <c r="H288" s="369"/>
      <c r="I288" s="369"/>
      <c r="J288" s="369"/>
      <c r="K288" s="369"/>
      <c r="L288" s="369"/>
      <c r="M288" s="369"/>
      <c r="N288" s="369"/>
      <c r="O288" s="369"/>
    </row>
    <row r="289" spans="1:10">
      <c r="A289" s="369"/>
      <c r="B289" s="369" t="s">
        <v>265</v>
      </c>
      <c r="C289" s="183">
        <v>0.52700000000000002</v>
      </c>
      <c r="D289" s="369">
        <v>1.9</v>
      </c>
      <c r="E289" s="272">
        <v>0.72799999999999998</v>
      </c>
      <c r="F289" s="346">
        <v>0.69</v>
      </c>
      <c r="G289" s="369"/>
      <c r="H289" s="369"/>
      <c r="I289" s="369"/>
      <c r="J289" s="369"/>
    </row>
    <row r="290" spans="1:10">
      <c r="A290" s="369"/>
      <c r="B290" s="369" t="s">
        <v>266</v>
      </c>
      <c r="C290" s="183">
        <v>0.54900000000000004</v>
      </c>
      <c r="D290" s="369">
        <v>4.0999999999999996</v>
      </c>
      <c r="E290" s="272">
        <v>0.72799999999999998</v>
      </c>
      <c r="F290" s="346">
        <v>0.69</v>
      </c>
      <c r="G290" s="369"/>
      <c r="H290" s="369"/>
      <c r="I290" s="369"/>
      <c r="J290" s="369"/>
    </row>
    <row r="291" spans="1:10">
      <c r="A291" s="369"/>
      <c r="B291" s="369" t="s">
        <v>267</v>
      </c>
      <c r="C291" s="183">
        <v>0.63500000000000001</v>
      </c>
      <c r="D291" s="369">
        <v>5.5</v>
      </c>
      <c r="E291" s="272">
        <v>0.72799999999999998</v>
      </c>
      <c r="F291" s="346">
        <v>0.69</v>
      </c>
      <c r="G291" s="369"/>
      <c r="H291" s="369"/>
      <c r="I291" s="369"/>
      <c r="J291" s="369"/>
    </row>
    <row r="292" spans="1:10">
      <c r="A292" s="369"/>
      <c r="B292" s="369" t="s">
        <v>268</v>
      </c>
      <c r="C292" s="183">
        <v>0.67700000000000005</v>
      </c>
      <c r="D292" s="369">
        <v>6.1</v>
      </c>
      <c r="E292" s="272">
        <v>0.72799999999999998</v>
      </c>
      <c r="F292" s="346">
        <v>0.69</v>
      </c>
      <c r="G292" s="369"/>
      <c r="H292" s="369"/>
      <c r="I292" s="369"/>
      <c r="J292" s="369"/>
    </row>
    <row r="293" spans="1:10">
      <c r="A293" s="369"/>
      <c r="B293" s="369" t="s">
        <v>269</v>
      </c>
      <c r="C293" s="183">
        <v>0.69399999999999995</v>
      </c>
      <c r="D293" s="369">
        <v>2.9</v>
      </c>
      <c r="E293" s="272">
        <v>0.72799999999999998</v>
      </c>
      <c r="F293" s="346">
        <v>0.69</v>
      </c>
      <c r="G293" s="369"/>
      <c r="H293" s="369"/>
      <c r="I293" s="369"/>
      <c r="J293" s="369"/>
    </row>
    <row r="294" spans="1:10">
      <c r="A294" s="369"/>
      <c r="B294" s="369" t="s">
        <v>270</v>
      </c>
      <c r="C294" s="183">
        <v>0.74199999999999999</v>
      </c>
      <c r="D294" s="369">
        <v>8.5</v>
      </c>
      <c r="E294" s="272">
        <v>0.72799999999999998</v>
      </c>
      <c r="F294" s="346">
        <v>0.69</v>
      </c>
      <c r="G294" s="369"/>
      <c r="H294" s="369"/>
      <c r="I294" s="369"/>
      <c r="J294" s="369"/>
    </row>
    <row r="295" spans="1:10">
      <c r="A295" s="369"/>
      <c r="B295" s="369" t="s">
        <v>271</v>
      </c>
      <c r="C295" s="183">
        <v>0.75800000000000001</v>
      </c>
      <c r="D295" s="369">
        <v>2.6</v>
      </c>
      <c r="E295" s="272">
        <v>0.72799999999999998</v>
      </c>
      <c r="F295" s="346">
        <v>0.69</v>
      </c>
      <c r="G295" s="369"/>
      <c r="H295" s="369"/>
      <c r="I295" s="369"/>
      <c r="J295" s="369"/>
    </row>
    <row r="296" spans="1:10">
      <c r="A296" s="369"/>
      <c r="B296" s="369" t="s">
        <v>272</v>
      </c>
      <c r="C296" s="183">
        <v>0.75900000000000001</v>
      </c>
      <c r="D296" s="369">
        <v>3.9</v>
      </c>
      <c r="E296" s="272">
        <v>0.72799999999999998</v>
      </c>
      <c r="F296" s="346">
        <v>0.69</v>
      </c>
      <c r="G296" s="369"/>
      <c r="H296" s="369"/>
      <c r="I296" s="369"/>
      <c r="J296" s="369"/>
    </row>
    <row r="297" spans="1:10">
      <c r="A297" s="369"/>
      <c r="B297" s="369" t="s">
        <v>273</v>
      </c>
      <c r="C297" s="183">
        <v>0.79100000000000004</v>
      </c>
      <c r="D297" s="369">
        <v>4.9000000000000004</v>
      </c>
      <c r="E297" s="272">
        <v>0.72799999999999998</v>
      </c>
      <c r="F297" s="346">
        <v>0.69</v>
      </c>
      <c r="G297" s="369"/>
      <c r="H297" s="369"/>
      <c r="I297" s="369"/>
      <c r="J297" s="369"/>
    </row>
    <row r="298" spans="1:10">
      <c r="A298" s="369"/>
      <c r="B298" s="369" t="s">
        <v>274</v>
      </c>
      <c r="C298" s="183">
        <v>0.81</v>
      </c>
      <c r="D298" s="369">
        <v>2.9</v>
      </c>
      <c r="E298" s="272">
        <v>0.72799999999999998</v>
      </c>
      <c r="F298" s="346">
        <v>0.69</v>
      </c>
      <c r="G298" s="369"/>
      <c r="H298" s="369"/>
      <c r="I298" s="369"/>
      <c r="J298" s="369"/>
    </row>
    <row r="299" spans="1:10">
      <c r="A299" s="369"/>
      <c r="B299" s="369" t="s">
        <v>275</v>
      </c>
      <c r="C299" s="183">
        <v>0.82899999999999996</v>
      </c>
      <c r="D299" s="369">
        <v>4.0999999999999996</v>
      </c>
      <c r="E299" s="272">
        <v>0.72799999999999998</v>
      </c>
      <c r="F299" s="346">
        <v>0.69</v>
      </c>
      <c r="G299" s="369"/>
      <c r="H299" s="369"/>
      <c r="I299" s="369"/>
      <c r="J299" s="369"/>
    </row>
    <row r="300" spans="1:10">
      <c r="A300" s="369"/>
      <c r="B300" s="369" t="s">
        <v>264</v>
      </c>
      <c r="C300" s="183">
        <v>0.84499999999999997</v>
      </c>
      <c r="D300" s="369">
        <v>3.3</v>
      </c>
      <c r="E300" s="272">
        <v>0.72799999999999998</v>
      </c>
      <c r="F300" s="346">
        <v>0.69</v>
      </c>
      <c r="G300" s="369"/>
      <c r="H300" s="369"/>
      <c r="I300" s="369"/>
      <c r="J300" s="369"/>
    </row>
    <row r="301" spans="1:10">
      <c r="A301" s="369"/>
      <c r="B301" s="369" t="s">
        <v>276</v>
      </c>
      <c r="C301" s="183">
        <v>0.85</v>
      </c>
      <c r="D301" s="369">
        <v>4.4000000000000004</v>
      </c>
      <c r="E301" s="272">
        <v>0.72799999999999998</v>
      </c>
      <c r="F301" s="346">
        <v>0.69</v>
      </c>
      <c r="G301" s="369"/>
      <c r="H301" s="369"/>
      <c r="I301" s="369"/>
      <c r="J301" s="369"/>
    </row>
    <row r="302" spans="1:10">
      <c r="A302" s="369"/>
      <c r="B302" s="369" t="s">
        <v>277</v>
      </c>
      <c r="C302" s="183">
        <v>0.87</v>
      </c>
      <c r="D302" s="369">
        <v>2.7</v>
      </c>
      <c r="E302" s="272">
        <v>0.72799999999999998</v>
      </c>
      <c r="F302" s="346">
        <v>0.69</v>
      </c>
      <c r="G302" s="369"/>
      <c r="H302" s="369"/>
      <c r="I302" s="369"/>
      <c r="J302" s="369"/>
    </row>
    <row r="303" spans="1:10">
      <c r="A303" s="369"/>
      <c r="B303" s="369" t="s">
        <v>278</v>
      </c>
      <c r="C303" s="183">
        <v>0.873</v>
      </c>
      <c r="D303" s="369">
        <v>2.6</v>
      </c>
      <c r="E303" s="272">
        <v>0.72799999999999998</v>
      </c>
      <c r="F303" s="346">
        <v>0.69</v>
      </c>
      <c r="G303" s="369"/>
      <c r="H303" s="369"/>
      <c r="I303" s="369"/>
      <c r="J303" s="369"/>
    </row>
    <row r="304" spans="1:10">
      <c r="A304" s="369"/>
      <c r="B304" s="369" t="s">
        <v>279</v>
      </c>
      <c r="C304" s="183">
        <v>0.88400000000000001</v>
      </c>
      <c r="D304" s="369">
        <v>2.9</v>
      </c>
      <c r="E304" s="272">
        <v>0.72799999999999998</v>
      </c>
      <c r="F304" s="346">
        <v>0.69</v>
      </c>
      <c r="G304" s="369"/>
      <c r="H304" s="369"/>
      <c r="I304" s="369"/>
      <c r="J304" s="369"/>
    </row>
    <row r="305" spans="1:25" s="276" customFormat="1">
      <c r="A305" s="369"/>
      <c r="B305" s="369" t="s">
        <v>280</v>
      </c>
      <c r="C305" s="183">
        <v>0.91400000000000003</v>
      </c>
      <c r="D305" s="369">
        <v>3.3</v>
      </c>
      <c r="E305" s="272">
        <v>0.72799999999999998</v>
      </c>
      <c r="F305" s="346">
        <v>0.69</v>
      </c>
      <c r="G305" s="369"/>
      <c r="H305" s="369"/>
      <c r="I305" s="369"/>
      <c r="J305" s="369"/>
      <c r="K305" s="369"/>
      <c r="L305" s="369"/>
      <c r="M305" s="369"/>
      <c r="N305" s="369"/>
      <c r="O305" s="369"/>
      <c r="P305" s="369"/>
      <c r="Q305" s="369"/>
      <c r="R305" s="369"/>
      <c r="S305" s="369"/>
      <c r="T305" s="369"/>
      <c r="U305" s="369"/>
      <c r="V305" s="369"/>
      <c r="W305" s="369"/>
      <c r="X305" s="369"/>
      <c r="Y305" s="369"/>
    </row>
    <row r="306" spans="1:25" s="276" customFormat="1">
      <c r="A306" s="369"/>
      <c r="B306" s="369" t="s">
        <v>281</v>
      </c>
      <c r="C306" s="183">
        <v>0.91700000000000004</v>
      </c>
      <c r="D306" s="369">
        <v>2</v>
      </c>
      <c r="E306" s="272">
        <v>0.72799999999999998</v>
      </c>
      <c r="F306" s="346">
        <v>0.69</v>
      </c>
      <c r="G306" s="369"/>
      <c r="H306" s="369"/>
      <c r="I306" s="369"/>
      <c r="J306" s="369"/>
      <c r="K306" s="369"/>
      <c r="L306" s="369"/>
      <c r="M306" s="369"/>
      <c r="N306" s="369"/>
      <c r="O306" s="369"/>
      <c r="P306" s="369"/>
      <c r="Q306" s="369"/>
      <c r="R306" s="369"/>
      <c r="S306" s="369"/>
      <c r="T306" s="369"/>
      <c r="U306" s="369"/>
      <c r="V306" s="369"/>
      <c r="W306" s="369"/>
      <c r="X306" s="369"/>
      <c r="Y306" s="369"/>
    </row>
    <row r="307" spans="1:25" s="276" customFormat="1">
      <c r="A307" s="369"/>
      <c r="B307" s="369" t="s">
        <v>282</v>
      </c>
      <c r="C307" s="183">
        <v>0.92400000000000004</v>
      </c>
      <c r="D307" s="369">
        <v>3.3</v>
      </c>
      <c r="E307" s="272">
        <v>0.72799999999999998</v>
      </c>
      <c r="F307" s="346">
        <v>0.69</v>
      </c>
      <c r="G307" s="369"/>
      <c r="H307" s="369"/>
      <c r="I307" s="369"/>
      <c r="J307" s="369"/>
      <c r="K307" s="369"/>
      <c r="L307" s="369"/>
      <c r="M307" s="369"/>
      <c r="N307" s="369"/>
      <c r="O307" s="369"/>
      <c r="P307" s="369"/>
      <c r="Q307" s="369"/>
      <c r="R307" s="369"/>
      <c r="S307" s="369"/>
      <c r="T307" s="369"/>
      <c r="U307" s="369"/>
      <c r="V307" s="369"/>
      <c r="W307" s="369"/>
      <c r="X307" s="369"/>
      <c r="Y307" s="369"/>
    </row>
    <row r="308" spans="1:25" s="276" customFormat="1">
      <c r="A308" s="369"/>
      <c r="B308" s="369" t="s">
        <v>283</v>
      </c>
      <c r="C308" s="183">
        <v>0.94299999999999995</v>
      </c>
      <c r="D308" s="369">
        <v>2.6</v>
      </c>
      <c r="E308" s="272">
        <v>0.72799999999999998</v>
      </c>
      <c r="F308" s="346">
        <v>0.69</v>
      </c>
      <c r="G308" s="369"/>
      <c r="H308" s="369"/>
      <c r="I308" s="369"/>
      <c r="J308" s="369"/>
      <c r="K308" s="369"/>
      <c r="L308" s="369"/>
      <c r="M308" s="369"/>
      <c r="N308" s="369"/>
      <c r="O308" s="369"/>
      <c r="P308" s="369"/>
      <c r="Q308" s="369"/>
      <c r="R308" s="369"/>
      <c r="S308" s="369"/>
      <c r="T308" s="369"/>
      <c r="U308" s="369"/>
      <c r="V308" s="369"/>
      <c r="W308" s="369"/>
      <c r="X308" s="369"/>
      <c r="Y308" s="369"/>
    </row>
    <row r="309" spans="1:25" s="207" customFormat="1">
      <c r="A309" s="369"/>
      <c r="B309" s="369" t="s">
        <v>284</v>
      </c>
      <c r="C309" s="183">
        <v>0.95699999999999996</v>
      </c>
      <c r="D309" s="369">
        <v>2.4</v>
      </c>
      <c r="E309" s="272">
        <v>0.72799999999999998</v>
      </c>
      <c r="F309" s="346">
        <v>0.69</v>
      </c>
      <c r="G309" s="369"/>
      <c r="H309" s="369"/>
      <c r="I309" s="369"/>
      <c r="J309" s="369"/>
      <c r="K309" s="369"/>
      <c r="L309" s="369"/>
      <c r="M309" s="369"/>
      <c r="N309" s="369"/>
      <c r="O309" s="369"/>
      <c r="P309" s="369"/>
      <c r="Q309" s="369"/>
      <c r="R309" s="369"/>
      <c r="S309" s="369"/>
      <c r="T309" s="369"/>
      <c r="U309" s="369"/>
      <c r="V309" s="369"/>
      <c r="W309" s="369"/>
      <c r="X309" s="369"/>
      <c r="Y309" s="369"/>
    </row>
    <row r="310" spans="1:25" s="207" customFormat="1">
      <c r="A310" s="369"/>
      <c r="B310" s="369" t="s">
        <v>285</v>
      </c>
      <c r="C310" s="183">
        <v>0.96599999999999997</v>
      </c>
      <c r="D310" s="369">
        <v>1.8</v>
      </c>
      <c r="E310" s="272">
        <v>0.72799999999999998</v>
      </c>
      <c r="F310" s="346">
        <v>0.69</v>
      </c>
      <c r="G310" s="369"/>
      <c r="H310" s="369"/>
      <c r="I310" s="369"/>
      <c r="J310" s="369"/>
      <c r="K310" s="369"/>
      <c r="L310" s="369"/>
      <c r="M310" s="369"/>
      <c r="N310" s="369"/>
      <c r="O310" s="369"/>
      <c r="P310" s="369"/>
      <c r="Q310" s="369"/>
      <c r="R310" s="369"/>
      <c r="S310" s="369"/>
      <c r="T310" s="369"/>
      <c r="U310" s="369"/>
      <c r="V310" s="369"/>
      <c r="W310" s="369"/>
      <c r="X310" s="369"/>
      <c r="Y310" s="369"/>
    </row>
    <row r="311" spans="1:25" s="207" customFormat="1">
      <c r="A311" s="369"/>
      <c r="B311" s="369" t="s">
        <v>263</v>
      </c>
      <c r="C311" s="183">
        <v>0.97699999999999998</v>
      </c>
      <c r="D311" s="369">
        <v>1.9</v>
      </c>
      <c r="E311" s="272">
        <v>0.72799999999999998</v>
      </c>
      <c r="F311" s="346">
        <v>0.69</v>
      </c>
      <c r="G311" s="369"/>
      <c r="H311" s="369"/>
      <c r="I311" s="369"/>
      <c r="J311" s="369"/>
      <c r="K311" s="369"/>
      <c r="L311" s="369"/>
      <c r="M311" s="369"/>
      <c r="N311" s="369"/>
      <c r="O311" s="369"/>
      <c r="P311" s="369"/>
      <c r="Q311" s="369"/>
      <c r="R311" s="369"/>
      <c r="S311" s="369"/>
      <c r="T311" s="369"/>
      <c r="U311" s="369"/>
      <c r="V311" s="369"/>
      <c r="W311" s="369"/>
      <c r="X311" s="369"/>
      <c r="Y311" s="369"/>
    </row>
    <row r="312" spans="1:25" s="369" customFormat="1">
      <c r="B312" s="277"/>
      <c r="C312" s="326"/>
      <c r="D312" s="174"/>
      <c r="E312" s="346"/>
      <c r="F312" s="272"/>
    </row>
    <row r="313" spans="1:25" s="369" customFormat="1">
      <c r="B313" s="277"/>
      <c r="C313" s="326"/>
      <c r="D313" s="174"/>
      <c r="E313" s="346"/>
      <c r="F313" s="272"/>
    </row>
    <row r="314" spans="1:25" s="369" customFormat="1">
      <c r="B314" s="277"/>
      <c r="C314" s="326"/>
      <c r="D314" s="174"/>
      <c r="E314" s="346"/>
      <c r="F314" s="272"/>
    </row>
    <row r="315" spans="1:25" s="369" customFormat="1">
      <c r="B315" s="277"/>
      <c r="C315" s="326"/>
      <c r="D315" s="174"/>
      <c r="E315" s="346"/>
      <c r="F315" s="272"/>
    </row>
    <row r="316" spans="1:25" s="369" customFormat="1">
      <c r="B316" s="277"/>
      <c r="C316" s="326"/>
      <c r="D316" s="174"/>
      <c r="E316" s="346"/>
      <c r="F316" s="272"/>
    </row>
    <row r="317" spans="1:25" s="369" customFormat="1">
      <c r="B317" s="277"/>
      <c r="C317" s="326"/>
      <c r="D317" s="174"/>
      <c r="E317" s="346"/>
      <c r="F317" s="272"/>
    </row>
    <row r="318" spans="1:25" s="369" customFormat="1">
      <c r="A318" s="277"/>
      <c r="B318" s="277"/>
      <c r="C318" s="277"/>
      <c r="D318" s="277"/>
      <c r="E318" s="277"/>
      <c r="F318" s="277"/>
      <c r="G318" s="277"/>
      <c r="H318" s="277"/>
      <c r="I318" s="277"/>
      <c r="J318" s="277"/>
      <c r="K318" s="277"/>
      <c r="L318" s="277"/>
      <c r="M318" s="277"/>
      <c r="N318" s="277"/>
      <c r="O318" s="277"/>
      <c r="P318" s="277"/>
      <c r="Q318" s="277"/>
      <c r="R318" s="277"/>
      <c r="S318" s="277"/>
      <c r="T318" s="277"/>
      <c r="U318" s="277"/>
      <c r="V318" s="277"/>
      <c r="W318" s="277"/>
      <c r="X318" s="277"/>
      <c r="Y318" s="277"/>
    </row>
    <row r="319" spans="1:25" s="369" customFormat="1">
      <c r="A319" s="277"/>
      <c r="B319" s="277"/>
      <c r="C319" s="277"/>
      <c r="D319" s="277"/>
      <c r="E319" s="277"/>
      <c r="F319" s="277"/>
      <c r="G319" s="277"/>
      <c r="H319" s="277"/>
      <c r="I319" s="277"/>
      <c r="J319" s="277"/>
      <c r="K319" s="277"/>
      <c r="L319" s="277"/>
      <c r="M319" s="277"/>
      <c r="N319" s="277"/>
      <c r="O319" s="277"/>
      <c r="P319" s="277"/>
      <c r="Q319" s="277"/>
      <c r="R319" s="277"/>
      <c r="S319" s="277"/>
      <c r="T319" s="277"/>
      <c r="U319" s="277"/>
      <c r="V319" s="277"/>
      <c r="W319" s="277"/>
      <c r="X319" s="277"/>
      <c r="Y319" s="277"/>
    </row>
    <row r="320" spans="1:25" s="369" customFormat="1">
      <c r="A320" s="277"/>
      <c r="B320" s="277"/>
      <c r="C320" s="277"/>
      <c r="D320" s="277"/>
      <c r="E320" s="277"/>
      <c r="F320" s="277"/>
      <c r="G320" s="277"/>
      <c r="H320" s="277"/>
      <c r="I320" s="277"/>
      <c r="J320" s="277"/>
      <c r="K320" s="277"/>
      <c r="L320" s="277"/>
      <c r="M320" s="277"/>
      <c r="N320" s="277"/>
      <c r="O320" s="277"/>
      <c r="P320" s="277"/>
      <c r="Q320" s="277"/>
      <c r="R320" s="277"/>
      <c r="S320" s="277"/>
      <c r="T320" s="277"/>
      <c r="U320" s="277"/>
      <c r="V320" s="277"/>
      <c r="W320" s="277"/>
      <c r="X320" s="277"/>
      <c r="Y320" s="277"/>
    </row>
    <row r="321" spans="1:25" s="369" customFormat="1">
      <c r="A321" s="277"/>
      <c r="B321" s="277"/>
      <c r="C321" s="277"/>
      <c r="D321" s="277"/>
      <c r="E321" s="277"/>
      <c r="F321" s="277"/>
      <c r="G321" s="277"/>
      <c r="H321" s="277"/>
      <c r="I321" s="277"/>
      <c r="J321" s="277"/>
      <c r="K321" s="277"/>
      <c r="L321" s="277"/>
      <c r="M321" s="277"/>
      <c r="N321" s="277"/>
      <c r="O321" s="277"/>
      <c r="P321" s="277"/>
      <c r="Q321" s="277"/>
      <c r="R321" s="277"/>
      <c r="S321" s="277"/>
      <c r="T321" s="277"/>
      <c r="U321" s="277"/>
      <c r="V321" s="277"/>
      <c r="W321" s="277"/>
      <c r="X321" s="277"/>
      <c r="Y321" s="277"/>
    </row>
    <row r="322" spans="1:25" s="369" customFormat="1">
      <c r="A322" s="277"/>
      <c r="B322" s="277"/>
      <c r="C322" s="277"/>
      <c r="D322" s="277"/>
      <c r="E322" s="277"/>
      <c r="F322" s="277"/>
      <c r="G322" s="277"/>
      <c r="H322" s="277"/>
      <c r="I322" s="277"/>
      <c r="J322" s="277"/>
      <c r="K322" s="277"/>
      <c r="L322" s="277"/>
      <c r="M322" s="277"/>
      <c r="N322" s="277"/>
      <c r="O322" s="277"/>
      <c r="P322" s="277"/>
      <c r="Q322" s="277"/>
      <c r="R322" s="277"/>
      <c r="S322" s="277"/>
      <c r="T322" s="277"/>
      <c r="U322" s="277"/>
      <c r="V322" s="277"/>
      <c r="W322" s="277"/>
      <c r="X322" s="277"/>
      <c r="Y322" s="277"/>
    </row>
    <row r="323" spans="1:25" s="369" customFormat="1">
      <c r="A323" s="277"/>
      <c r="B323" s="277"/>
      <c r="C323" s="277"/>
      <c r="D323" s="277"/>
      <c r="E323" s="277"/>
      <c r="F323" s="277"/>
      <c r="G323" s="277"/>
      <c r="H323" s="277"/>
      <c r="I323" s="277"/>
      <c r="J323" s="277"/>
      <c r="K323" s="277"/>
      <c r="L323" s="277"/>
      <c r="M323" s="277"/>
      <c r="N323" s="277"/>
      <c r="O323" s="277"/>
      <c r="P323" s="277"/>
      <c r="Q323" s="277"/>
      <c r="R323" s="277"/>
      <c r="S323" s="277"/>
      <c r="T323" s="277"/>
      <c r="U323" s="277"/>
      <c r="V323" s="277"/>
      <c r="W323" s="277"/>
      <c r="X323" s="277"/>
      <c r="Y323" s="277"/>
    </row>
    <row r="324" spans="1:25" s="369" customFormat="1">
      <c r="A324" s="277"/>
      <c r="B324" s="277"/>
      <c r="C324" s="277"/>
      <c r="D324" s="277"/>
      <c r="E324" s="277"/>
      <c r="F324" s="277"/>
      <c r="G324" s="277"/>
      <c r="H324" s="277"/>
      <c r="I324" s="277"/>
      <c r="J324" s="277"/>
      <c r="K324" s="277"/>
      <c r="L324" s="277"/>
      <c r="M324" s="277"/>
      <c r="N324" s="277"/>
      <c r="O324" s="277"/>
      <c r="P324" s="277"/>
      <c r="Q324" s="277"/>
      <c r="R324" s="277"/>
      <c r="S324" s="277"/>
      <c r="T324" s="277"/>
      <c r="U324" s="277"/>
      <c r="V324" s="277"/>
      <c r="W324" s="277"/>
      <c r="X324" s="277"/>
      <c r="Y324" s="277"/>
    </row>
    <row r="325" spans="1:25" s="369" customFormat="1">
      <c r="A325" s="277"/>
      <c r="B325" s="277"/>
      <c r="C325" s="277"/>
      <c r="D325" s="277"/>
      <c r="E325" s="277"/>
      <c r="F325" s="277"/>
      <c r="G325" s="277"/>
      <c r="H325" s="277"/>
      <c r="I325" s="277"/>
      <c r="J325" s="277"/>
      <c r="K325" s="277"/>
      <c r="L325" s="277"/>
      <c r="M325" s="277"/>
      <c r="N325" s="277"/>
      <c r="O325" s="277"/>
      <c r="P325" s="277"/>
      <c r="Q325" s="277"/>
      <c r="R325" s="277"/>
      <c r="S325" s="277"/>
      <c r="T325" s="277"/>
      <c r="U325" s="277"/>
      <c r="V325" s="277"/>
      <c r="W325" s="277"/>
      <c r="X325" s="277"/>
      <c r="Y325" s="277"/>
    </row>
    <row r="326" spans="1:25" s="369" customFormat="1">
      <c r="A326" s="277"/>
      <c r="B326" s="277"/>
      <c r="C326" s="277"/>
      <c r="D326" s="277"/>
      <c r="E326" s="277"/>
      <c r="F326" s="277"/>
      <c r="G326" s="277"/>
      <c r="H326" s="277"/>
      <c r="I326" s="277"/>
      <c r="J326" s="277"/>
      <c r="K326" s="277"/>
      <c r="L326" s="277"/>
      <c r="M326" s="277"/>
      <c r="N326" s="277"/>
      <c r="O326" s="277"/>
      <c r="P326" s="277"/>
      <c r="Q326" s="277"/>
      <c r="R326" s="277"/>
      <c r="S326" s="277"/>
      <c r="T326" s="277"/>
      <c r="U326" s="277"/>
      <c r="V326" s="277"/>
      <c r="W326" s="277"/>
      <c r="X326" s="277"/>
      <c r="Y326" s="277"/>
    </row>
    <row r="327" spans="1:25" s="369" customFormat="1">
      <c r="A327" s="277"/>
      <c r="B327" s="277"/>
      <c r="C327" s="277"/>
      <c r="D327" s="277"/>
      <c r="E327" s="277"/>
      <c r="F327" s="277"/>
      <c r="G327" s="277"/>
      <c r="H327" s="277"/>
      <c r="I327" s="277"/>
      <c r="J327" s="277"/>
      <c r="K327" s="277"/>
      <c r="L327" s="277"/>
      <c r="M327" s="277"/>
      <c r="N327" s="277"/>
      <c r="O327" s="277"/>
      <c r="P327" s="277"/>
      <c r="Q327" s="277"/>
      <c r="R327" s="277"/>
      <c r="S327" s="277"/>
      <c r="T327" s="277"/>
      <c r="U327" s="277"/>
      <c r="V327" s="277"/>
      <c r="W327" s="277"/>
      <c r="X327" s="277"/>
      <c r="Y327" s="277"/>
    </row>
    <row r="328" spans="1:25" s="369" customFormat="1">
      <c r="A328" s="277"/>
      <c r="B328" s="277"/>
      <c r="C328" s="277"/>
      <c r="D328" s="277"/>
      <c r="E328" s="277"/>
      <c r="F328" s="277"/>
      <c r="G328" s="277"/>
      <c r="H328" s="277"/>
      <c r="I328" s="277"/>
      <c r="J328" s="277"/>
      <c r="K328" s="277"/>
      <c r="L328" s="277"/>
      <c r="M328" s="277"/>
      <c r="N328" s="277"/>
      <c r="O328" s="277"/>
      <c r="P328" s="277"/>
      <c r="Q328" s="277"/>
      <c r="R328" s="277"/>
      <c r="S328" s="277"/>
      <c r="T328" s="277"/>
      <c r="U328" s="277"/>
      <c r="V328" s="277"/>
      <c r="W328" s="277"/>
      <c r="X328" s="277"/>
      <c r="Y328" s="277"/>
    </row>
    <row r="329" spans="1:25" s="369" customFormat="1">
      <c r="A329" s="277"/>
      <c r="B329" s="277"/>
      <c r="C329" s="277"/>
      <c r="D329" s="277"/>
      <c r="E329" s="277"/>
      <c r="F329" s="277"/>
      <c r="G329" s="277"/>
      <c r="H329" s="277"/>
      <c r="I329" s="277"/>
      <c r="J329" s="277"/>
      <c r="K329" s="277"/>
      <c r="L329" s="277"/>
      <c r="M329" s="277"/>
      <c r="N329" s="277"/>
      <c r="O329" s="277"/>
      <c r="P329" s="277"/>
      <c r="Q329" s="277"/>
      <c r="R329" s="277"/>
      <c r="S329" s="277"/>
      <c r="T329" s="277"/>
      <c r="U329" s="277"/>
      <c r="V329" s="277"/>
      <c r="W329" s="277"/>
      <c r="X329" s="277"/>
      <c r="Y329" s="277"/>
    </row>
    <row r="330" spans="1:25" s="369" customFormat="1">
      <c r="A330" s="277"/>
      <c r="B330" s="277"/>
      <c r="C330" s="277"/>
      <c r="D330" s="277"/>
      <c r="E330" s="277"/>
      <c r="F330" s="277"/>
      <c r="G330" s="277"/>
      <c r="H330" s="277"/>
      <c r="I330" s="277"/>
      <c r="J330" s="277"/>
      <c r="K330" s="277"/>
      <c r="L330" s="277"/>
      <c r="M330" s="277"/>
      <c r="N330" s="277"/>
      <c r="O330" s="277"/>
      <c r="P330" s="277"/>
      <c r="Q330" s="277"/>
      <c r="R330" s="277"/>
      <c r="S330" s="277"/>
      <c r="T330" s="277"/>
      <c r="U330" s="277"/>
      <c r="V330" s="277"/>
      <c r="W330" s="277"/>
      <c r="X330" s="277"/>
      <c r="Y330" s="277"/>
    </row>
    <row r="331" spans="1:25" s="369" customFormat="1">
      <c r="A331" s="277"/>
      <c r="B331" s="277"/>
      <c r="C331" s="277"/>
      <c r="D331" s="277"/>
      <c r="E331" s="277"/>
      <c r="F331" s="277"/>
      <c r="G331" s="277"/>
      <c r="H331" s="277"/>
      <c r="I331" s="277"/>
      <c r="J331" s="277"/>
      <c r="K331" s="277"/>
      <c r="L331" s="277"/>
      <c r="M331" s="277"/>
      <c r="N331" s="277"/>
      <c r="O331" s="277"/>
      <c r="P331" s="277"/>
      <c r="Q331" s="277"/>
      <c r="R331" s="277"/>
      <c r="S331" s="277"/>
      <c r="T331" s="277"/>
      <c r="U331" s="277"/>
      <c r="V331" s="277"/>
      <c r="W331" s="277"/>
      <c r="X331" s="277"/>
      <c r="Y331" s="277"/>
    </row>
    <row r="332" spans="1:25" s="369" customFormat="1">
      <c r="A332" s="277"/>
      <c r="B332" s="277"/>
      <c r="C332" s="277"/>
      <c r="D332" s="277"/>
      <c r="E332" s="277"/>
      <c r="F332" s="277"/>
      <c r="G332" s="277"/>
      <c r="H332" s="277"/>
      <c r="I332" s="277"/>
      <c r="J332" s="277"/>
      <c r="K332" s="277"/>
      <c r="L332" s="277"/>
      <c r="M332" s="277"/>
      <c r="N332" s="277"/>
      <c r="O332" s="277"/>
      <c r="P332" s="277"/>
      <c r="Q332" s="277"/>
      <c r="R332" s="277"/>
      <c r="S332" s="277"/>
      <c r="T332" s="277"/>
      <c r="U332" s="277"/>
      <c r="V332" s="277"/>
      <c r="W332" s="277"/>
      <c r="X332" s="277"/>
      <c r="Y332" s="277"/>
    </row>
    <row r="333" spans="1:25" s="369" customFormat="1">
      <c r="A333" s="277"/>
      <c r="B333" s="277"/>
      <c r="C333" s="277"/>
      <c r="D333" s="277"/>
      <c r="E333" s="277"/>
      <c r="F333" s="277"/>
      <c r="G333" s="277"/>
      <c r="H333" s="277"/>
      <c r="I333" s="277"/>
      <c r="J333" s="277"/>
      <c r="K333" s="277"/>
      <c r="L333" s="277"/>
      <c r="M333" s="277"/>
      <c r="N333" s="277"/>
      <c r="O333" s="277"/>
      <c r="P333" s="277"/>
      <c r="Q333" s="277"/>
      <c r="R333" s="277"/>
      <c r="S333" s="277"/>
      <c r="T333" s="277"/>
      <c r="U333" s="277"/>
      <c r="V333" s="277"/>
      <c r="W333" s="277"/>
      <c r="X333" s="277"/>
      <c r="Y333" s="277"/>
    </row>
    <row r="334" spans="1:25" s="369" customFormat="1">
      <c r="A334" s="277"/>
      <c r="B334" s="277"/>
      <c r="C334" s="277"/>
      <c r="D334" s="277"/>
      <c r="E334" s="277"/>
      <c r="F334" s="277"/>
      <c r="G334" s="277"/>
      <c r="H334" s="277"/>
      <c r="I334" s="277"/>
      <c r="J334" s="277"/>
      <c r="K334" s="277"/>
      <c r="L334" s="277"/>
      <c r="M334" s="277"/>
      <c r="N334" s="277"/>
      <c r="O334" s="277"/>
      <c r="P334" s="277"/>
      <c r="Q334" s="277"/>
      <c r="R334" s="277"/>
      <c r="S334" s="277"/>
      <c r="T334" s="277"/>
      <c r="U334" s="277"/>
      <c r="V334" s="277"/>
      <c r="W334" s="277"/>
      <c r="X334" s="277"/>
      <c r="Y334" s="277"/>
    </row>
    <row r="335" spans="1:25" s="369" customFormat="1">
      <c r="A335" s="277"/>
      <c r="B335" s="277"/>
      <c r="C335" s="277"/>
      <c r="D335" s="277"/>
      <c r="E335" s="277"/>
      <c r="F335" s="277"/>
      <c r="G335" s="277"/>
      <c r="H335" s="277"/>
      <c r="I335" s="277"/>
      <c r="J335" s="277"/>
      <c r="K335" s="277"/>
      <c r="L335" s="277"/>
      <c r="M335" s="277"/>
      <c r="N335" s="277"/>
      <c r="O335" s="277"/>
      <c r="P335" s="277"/>
      <c r="Q335" s="277"/>
      <c r="R335" s="277"/>
      <c r="S335" s="277"/>
      <c r="T335" s="277"/>
      <c r="U335" s="277"/>
      <c r="V335" s="277"/>
      <c r="W335" s="277"/>
      <c r="X335" s="277"/>
      <c r="Y335" s="277"/>
    </row>
    <row r="336" spans="1:25" s="369" customFormat="1">
      <c r="A336" s="277"/>
      <c r="B336" s="277"/>
      <c r="C336" s="277"/>
      <c r="D336" s="277"/>
      <c r="E336" s="277"/>
      <c r="F336" s="277"/>
      <c r="G336" s="277"/>
      <c r="H336" s="277"/>
      <c r="I336" s="277"/>
      <c r="J336" s="277"/>
      <c r="K336" s="277"/>
      <c r="L336" s="277"/>
      <c r="M336" s="277"/>
      <c r="N336" s="277"/>
      <c r="O336" s="277"/>
      <c r="P336" s="277"/>
      <c r="Q336" s="277"/>
      <c r="R336" s="277"/>
      <c r="S336" s="277"/>
      <c r="T336" s="277"/>
      <c r="U336" s="277"/>
      <c r="V336" s="277"/>
      <c r="W336" s="277"/>
      <c r="X336" s="277"/>
      <c r="Y336" s="277"/>
    </row>
    <row r="337" spans="1:25" s="369" customFormat="1">
      <c r="A337" s="277"/>
      <c r="B337" s="277"/>
      <c r="C337" s="277"/>
      <c r="D337" s="277"/>
      <c r="E337" s="277"/>
      <c r="F337" s="277"/>
      <c r="G337" s="277"/>
      <c r="H337" s="277"/>
      <c r="I337" s="277"/>
      <c r="J337" s="277"/>
      <c r="K337" s="277"/>
      <c r="L337" s="277"/>
      <c r="M337" s="277"/>
      <c r="N337" s="277"/>
      <c r="O337" s="277"/>
      <c r="P337" s="277"/>
      <c r="Q337" s="277"/>
      <c r="R337" s="277"/>
      <c r="S337" s="277"/>
      <c r="T337" s="277"/>
      <c r="U337" s="277"/>
      <c r="V337" s="277"/>
      <c r="W337" s="277"/>
      <c r="X337" s="277"/>
      <c r="Y337" s="277"/>
    </row>
    <row r="338" spans="1:25" s="369" customFormat="1">
      <c r="A338" s="277"/>
      <c r="B338" s="277"/>
      <c r="C338" s="277"/>
      <c r="D338" s="277"/>
      <c r="E338" s="277"/>
      <c r="F338" s="277"/>
      <c r="G338" s="277"/>
      <c r="H338" s="277"/>
      <c r="I338" s="277"/>
      <c r="J338" s="277"/>
      <c r="K338" s="277"/>
      <c r="L338" s="277"/>
      <c r="M338" s="277"/>
      <c r="N338" s="277"/>
      <c r="O338" s="277"/>
      <c r="P338" s="277"/>
      <c r="Q338" s="277"/>
      <c r="R338" s="277"/>
      <c r="S338" s="277"/>
      <c r="T338" s="277"/>
      <c r="U338" s="277"/>
      <c r="V338" s="277"/>
      <c r="W338" s="277"/>
      <c r="X338" s="277"/>
      <c r="Y338" s="277"/>
    </row>
    <row r="339" spans="1:25" s="369" customFormat="1">
      <c r="A339" s="277"/>
      <c r="B339" s="277"/>
      <c r="C339" s="277"/>
      <c r="D339" s="277"/>
      <c r="E339" s="277"/>
      <c r="F339" s="277"/>
      <c r="G339" s="277"/>
      <c r="H339" s="277"/>
      <c r="I339" s="277"/>
      <c r="J339" s="277"/>
      <c r="K339" s="277"/>
      <c r="L339" s="277"/>
      <c r="M339" s="277"/>
      <c r="N339" s="277"/>
      <c r="O339" s="277"/>
      <c r="P339" s="277"/>
      <c r="Q339" s="277"/>
      <c r="R339" s="277"/>
      <c r="S339" s="277"/>
      <c r="T339" s="277"/>
      <c r="U339" s="277"/>
      <c r="V339" s="277"/>
      <c r="W339" s="277"/>
      <c r="X339" s="277"/>
      <c r="Y339" s="277"/>
    </row>
    <row r="340" spans="1:25" s="369" customFormat="1">
      <c r="A340" s="277"/>
      <c r="B340" s="277"/>
      <c r="C340" s="277"/>
      <c r="D340" s="277"/>
      <c r="E340" s="277"/>
      <c r="F340" s="277"/>
      <c r="G340" s="277"/>
      <c r="H340" s="277"/>
      <c r="I340" s="277"/>
      <c r="J340" s="277"/>
      <c r="K340" s="277"/>
      <c r="L340" s="277"/>
      <c r="M340" s="277"/>
      <c r="N340" s="277"/>
      <c r="O340" s="277"/>
      <c r="P340" s="277"/>
      <c r="Q340" s="277"/>
      <c r="R340" s="277"/>
      <c r="S340" s="277"/>
      <c r="T340" s="277"/>
      <c r="U340" s="277"/>
      <c r="V340" s="277"/>
      <c r="W340" s="277"/>
      <c r="X340" s="277"/>
      <c r="Y340" s="277"/>
    </row>
    <row r="341" spans="1:25" s="369" customFormat="1">
      <c r="A341" s="277"/>
      <c r="B341" s="277"/>
      <c r="C341" s="277"/>
      <c r="D341" s="277"/>
      <c r="E341" s="277"/>
      <c r="F341" s="277"/>
      <c r="G341" s="277"/>
      <c r="H341" s="277"/>
      <c r="I341" s="277"/>
      <c r="J341" s="277"/>
      <c r="K341" s="277"/>
      <c r="L341" s="277"/>
      <c r="M341" s="277"/>
      <c r="N341" s="277"/>
      <c r="O341" s="277"/>
      <c r="P341" s="277"/>
      <c r="Q341" s="277"/>
      <c r="R341" s="277"/>
      <c r="S341" s="277"/>
      <c r="T341" s="277"/>
      <c r="U341" s="277"/>
      <c r="V341" s="277"/>
      <c r="W341" s="277"/>
      <c r="X341" s="277"/>
      <c r="Y341" s="277"/>
    </row>
    <row r="342" spans="1:25" s="369" customFormat="1">
      <c r="A342" s="277"/>
      <c r="B342" s="277"/>
      <c r="C342" s="277"/>
      <c r="D342" s="277"/>
      <c r="E342" s="277"/>
      <c r="F342" s="277"/>
      <c r="G342" s="277"/>
      <c r="H342" s="277"/>
      <c r="I342" s="277"/>
      <c r="J342" s="277"/>
      <c r="K342" s="277"/>
      <c r="L342" s="277"/>
      <c r="M342" s="277"/>
      <c r="N342" s="277"/>
      <c r="O342" s="277"/>
      <c r="P342" s="277"/>
      <c r="Q342" s="277"/>
      <c r="R342" s="277"/>
      <c r="S342" s="277"/>
      <c r="T342" s="277"/>
      <c r="U342" s="277"/>
      <c r="V342" s="277"/>
      <c r="W342" s="277"/>
      <c r="X342" s="277"/>
      <c r="Y342" s="277"/>
    </row>
    <row r="343" spans="1:25" s="369" customFormat="1">
      <c r="A343" s="277"/>
      <c r="B343" s="277"/>
      <c r="C343" s="277"/>
      <c r="D343" s="277"/>
      <c r="E343" s="277"/>
      <c r="F343" s="277"/>
      <c r="G343" s="277"/>
      <c r="H343" s="277"/>
      <c r="I343" s="277"/>
      <c r="J343" s="277"/>
      <c r="K343" s="277"/>
      <c r="L343" s="277"/>
      <c r="M343" s="277"/>
      <c r="N343" s="277"/>
      <c r="O343" s="277"/>
      <c r="P343" s="277"/>
      <c r="Q343" s="277"/>
      <c r="R343" s="277"/>
      <c r="S343" s="277"/>
      <c r="T343" s="277"/>
      <c r="U343" s="277"/>
      <c r="V343" s="277"/>
      <c r="W343" s="277"/>
      <c r="X343" s="277"/>
      <c r="Y343" s="277"/>
    </row>
    <row r="344" spans="1:25" s="369" customFormat="1">
      <c r="A344" s="277"/>
      <c r="B344" s="277"/>
      <c r="C344" s="277"/>
      <c r="D344" s="277"/>
      <c r="E344" s="277"/>
      <c r="F344" s="277"/>
      <c r="G344" s="277"/>
      <c r="H344" s="277"/>
      <c r="I344" s="277"/>
      <c r="J344" s="277"/>
      <c r="K344" s="277"/>
      <c r="L344" s="277"/>
      <c r="M344" s="277"/>
      <c r="N344" s="277"/>
      <c r="O344" s="277"/>
      <c r="P344" s="277"/>
      <c r="Q344" s="277"/>
      <c r="R344" s="277"/>
      <c r="S344" s="277"/>
      <c r="T344" s="277"/>
      <c r="U344" s="277"/>
      <c r="V344" s="277"/>
      <c r="W344" s="277"/>
      <c r="X344" s="277"/>
      <c r="Y344" s="277"/>
    </row>
    <row r="345" spans="1:25" s="369" customFormat="1">
      <c r="A345" s="277"/>
      <c r="B345" s="277"/>
      <c r="C345" s="277"/>
      <c r="D345" s="277"/>
      <c r="E345" s="277"/>
      <c r="F345" s="277"/>
      <c r="G345" s="277"/>
      <c r="H345" s="277"/>
      <c r="I345" s="277"/>
      <c r="J345" s="277"/>
      <c r="K345" s="277"/>
      <c r="L345" s="277"/>
      <c r="M345" s="277"/>
      <c r="N345" s="277"/>
      <c r="O345" s="277"/>
      <c r="P345" s="277"/>
      <c r="Q345" s="277"/>
      <c r="R345" s="277"/>
      <c r="S345" s="277"/>
      <c r="T345" s="277"/>
      <c r="U345" s="277"/>
      <c r="V345" s="277"/>
      <c r="W345" s="277"/>
      <c r="X345" s="277"/>
      <c r="Y345" s="277"/>
    </row>
    <row r="346" spans="1:25" s="369" customFormat="1">
      <c r="A346" s="277"/>
      <c r="B346" s="277"/>
      <c r="C346" s="277"/>
      <c r="D346" s="277"/>
      <c r="E346" s="277"/>
      <c r="F346" s="277"/>
      <c r="G346" s="277"/>
      <c r="H346" s="277"/>
      <c r="I346" s="277"/>
      <c r="J346" s="277"/>
      <c r="K346" s="277"/>
      <c r="L346" s="277"/>
      <c r="M346" s="277"/>
      <c r="N346" s="277"/>
      <c r="O346" s="277"/>
      <c r="P346" s="277"/>
      <c r="Q346" s="277"/>
      <c r="R346" s="277"/>
      <c r="S346" s="277"/>
      <c r="T346" s="277"/>
      <c r="U346" s="277"/>
      <c r="V346" s="277"/>
      <c r="W346" s="277"/>
      <c r="X346" s="277"/>
      <c r="Y346" s="277"/>
    </row>
    <row r="347" spans="1:25" s="369" customFormat="1">
      <c r="A347" s="277"/>
      <c r="B347" s="277"/>
      <c r="C347" s="277"/>
      <c r="D347" s="277"/>
      <c r="E347" s="277"/>
      <c r="F347" s="277"/>
      <c r="G347" s="277"/>
      <c r="H347" s="277"/>
      <c r="I347" s="277"/>
      <c r="J347" s="277"/>
      <c r="K347" s="277"/>
      <c r="L347" s="277"/>
      <c r="M347" s="277"/>
      <c r="N347" s="277"/>
      <c r="O347" s="277"/>
      <c r="P347" s="277"/>
      <c r="Q347" s="277"/>
      <c r="R347" s="277"/>
      <c r="S347" s="277"/>
      <c r="T347" s="277"/>
      <c r="U347" s="277"/>
      <c r="V347" s="277"/>
      <c r="W347" s="277"/>
      <c r="X347" s="277"/>
      <c r="Y347" s="277"/>
    </row>
    <row r="348" spans="1:25" s="369" customFormat="1">
      <c r="A348" s="277"/>
      <c r="B348" s="277"/>
      <c r="C348" s="277"/>
      <c r="D348" s="277"/>
      <c r="E348" s="277"/>
      <c r="F348" s="277"/>
      <c r="G348" s="277"/>
      <c r="H348" s="277"/>
      <c r="I348" s="277"/>
      <c r="J348" s="277"/>
      <c r="K348" s="277"/>
      <c r="L348" s="277"/>
      <c r="M348" s="277"/>
      <c r="N348" s="277"/>
      <c r="O348" s="277"/>
      <c r="P348" s="277"/>
      <c r="Q348" s="277"/>
      <c r="R348" s="277"/>
      <c r="S348" s="277"/>
      <c r="T348" s="277"/>
      <c r="U348" s="277"/>
      <c r="V348" s="277"/>
      <c r="W348" s="277"/>
      <c r="X348" s="277"/>
      <c r="Y348" s="277"/>
    </row>
    <row r="349" spans="1:25" s="369" customFormat="1">
      <c r="A349" s="277"/>
      <c r="B349" s="277"/>
      <c r="C349" s="277"/>
      <c r="D349" s="277"/>
      <c r="E349" s="277"/>
      <c r="F349" s="277"/>
      <c r="G349" s="277"/>
      <c r="H349" s="277"/>
      <c r="I349" s="277"/>
      <c r="J349" s="277"/>
      <c r="K349" s="277"/>
      <c r="L349" s="277"/>
      <c r="M349" s="277"/>
      <c r="N349" s="277"/>
      <c r="O349" s="277"/>
      <c r="P349" s="277"/>
      <c r="Q349" s="277"/>
      <c r="R349" s="277"/>
      <c r="S349" s="277"/>
      <c r="T349" s="277"/>
      <c r="U349" s="277"/>
      <c r="V349" s="277"/>
      <c r="W349" s="277"/>
      <c r="X349" s="277"/>
      <c r="Y349" s="277"/>
    </row>
    <row r="350" spans="1:25" s="369" customFormat="1">
      <c r="A350" s="277"/>
      <c r="B350" s="277"/>
      <c r="C350" s="277"/>
      <c r="D350" s="277"/>
      <c r="E350" s="277"/>
      <c r="F350" s="277"/>
      <c r="G350" s="277"/>
      <c r="H350" s="277"/>
      <c r="I350" s="277"/>
      <c r="J350" s="277"/>
      <c r="K350" s="277"/>
      <c r="L350" s="277"/>
      <c r="M350" s="277"/>
      <c r="N350" s="277"/>
      <c r="O350" s="277"/>
      <c r="P350" s="277"/>
      <c r="Q350" s="277"/>
      <c r="R350" s="277"/>
      <c r="S350" s="277"/>
      <c r="T350" s="277"/>
      <c r="U350" s="277"/>
      <c r="V350" s="277"/>
      <c r="W350" s="277"/>
      <c r="X350" s="277"/>
      <c r="Y350" s="277"/>
    </row>
    <row r="351" spans="1:25" s="369" customFormat="1">
      <c r="A351" s="277"/>
      <c r="B351" s="277"/>
      <c r="C351" s="277"/>
      <c r="D351" s="277"/>
      <c r="E351" s="277"/>
      <c r="F351" s="277"/>
      <c r="G351" s="277"/>
      <c r="H351" s="277"/>
      <c r="I351" s="277"/>
      <c r="J351" s="277"/>
      <c r="K351" s="277"/>
      <c r="L351" s="277"/>
      <c r="M351" s="277"/>
      <c r="N351" s="277"/>
      <c r="O351" s="277"/>
      <c r="P351" s="277"/>
      <c r="Q351" s="277"/>
      <c r="R351" s="277"/>
      <c r="S351" s="277"/>
      <c r="T351" s="277"/>
      <c r="U351" s="277"/>
      <c r="V351" s="277"/>
      <c r="W351" s="277"/>
      <c r="X351" s="277"/>
      <c r="Y351" s="277"/>
    </row>
    <row r="352" spans="1:25" s="369" customFormat="1">
      <c r="A352" s="277"/>
      <c r="B352" s="277"/>
      <c r="C352" s="277"/>
      <c r="D352" s="277"/>
      <c r="E352" s="277"/>
      <c r="F352" s="277"/>
      <c r="G352" s="277"/>
      <c r="H352" s="277"/>
      <c r="I352" s="277"/>
      <c r="J352" s="277"/>
      <c r="K352" s="277"/>
      <c r="L352" s="277"/>
      <c r="M352" s="277"/>
      <c r="N352" s="277"/>
      <c r="O352" s="277"/>
      <c r="P352" s="277"/>
      <c r="Q352" s="277"/>
      <c r="R352" s="277"/>
      <c r="S352" s="277"/>
      <c r="T352" s="277"/>
      <c r="U352" s="277"/>
      <c r="V352" s="277"/>
      <c r="W352" s="277"/>
      <c r="X352" s="277"/>
      <c r="Y352" s="277"/>
    </row>
    <row r="353" spans="1:25" s="369" customFormat="1">
      <c r="A353" s="277"/>
      <c r="B353" s="277"/>
      <c r="C353" s="277"/>
      <c r="D353" s="277"/>
      <c r="E353" s="277"/>
      <c r="F353" s="277"/>
      <c r="G353" s="277"/>
      <c r="H353" s="277"/>
      <c r="I353" s="277"/>
      <c r="J353" s="277"/>
      <c r="K353" s="277"/>
      <c r="L353" s="277"/>
      <c r="M353" s="277"/>
      <c r="N353" s="277"/>
      <c r="O353" s="277"/>
      <c r="P353" s="277"/>
      <c r="Q353" s="277"/>
      <c r="R353" s="277"/>
      <c r="S353" s="277"/>
      <c r="T353" s="277"/>
      <c r="U353" s="277"/>
      <c r="V353" s="277"/>
      <c r="W353" s="277"/>
      <c r="X353" s="277"/>
      <c r="Y353" s="277"/>
    </row>
    <row r="354" spans="1:25" s="369" customFormat="1">
      <c r="A354" s="277"/>
      <c r="B354" s="277"/>
      <c r="C354" s="277"/>
      <c r="D354" s="277"/>
      <c r="E354" s="277"/>
      <c r="F354" s="277"/>
      <c r="G354" s="277"/>
      <c r="H354" s="277"/>
      <c r="I354" s="277"/>
      <c r="J354" s="277"/>
      <c r="K354" s="277"/>
      <c r="L354" s="277"/>
      <c r="M354" s="277"/>
      <c r="N354" s="277"/>
      <c r="O354" s="277"/>
      <c r="P354" s="277"/>
      <c r="Q354" s="277"/>
      <c r="R354" s="277"/>
      <c r="S354" s="277"/>
      <c r="T354" s="277"/>
      <c r="U354" s="277"/>
      <c r="V354" s="277"/>
      <c r="W354" s="277"/>
      <c r="X354" s="277"/>
      <c r="Y354" s="277"/>
    </row>
    <row r="355" spans="1:25" s="369" customFormat="1">
      <c r="A355" s="277"/>
      <c r="B355" s="277"/>
      <c r="C355" s="277"/>
      <c r="D355" s="277"/>
      <c r="E355" s="277"/>
      <c r="F355" s="277"/>
      <c r="G355" s="277"/>
      <c r="H355" s="277"/>
      <c r="I355" s="277"/>
      <c r="J355" s="277"/>
      <c r="K355" s="277"/>
      <c r="L355" s="277"/>
      <c r="M355" s="277"/>
      <c r="N355" s="277"/>
      <c r="O355" s="277"/>
      <c r="P355" s="277"/>
      <c r="Q355" s="277"/>
      <c r="R355" s="277"/>
      <c r="S355" s="277"/>
      <c r="T355" s="277"/>
      <c r="U355" s="277"/>
      <c r="V355" s="277"/>
      <c r="W355" s="277"/>
      <c r="X355" s="277"/>
      <c r="Y355" s="277"/>
    </row>
    <row r="356" spans="1:25" s="369" customFormat="1">
      <c r="A356" s="277"/>
      <c r="B356" s="277"/>
      <c r="C356" s="277"/>
      <c r="D356" s="277"/>
      <c r="E356" s="277"/>
      <c r="F356" s="277"/>
      <c r="G356" s="277"/>
      <c r="H356" s="277"/>
      <c r="I356" s="277"/>
      <c r="J356" s="277"/>
      <c r="K356" s="277"/>
      <c r="L356" s="277"/>
      <c r="M356" s="277"/>
      <c r="N356" s="277"/>
      <c r="O356" s="277"/>
      <c r="P356" s="277"/>
      <c r="Q356" s="277"/>
      <c r="R356" s="277"/>
      <c r="S356" s="277"/>
      <c r="T356" s="277"/>
      <c r="U356" s="277"/>
      <c r="V356" s="277"/>
      <c r="W356" s="277"/>
      <c r="X356" s="277"/>
      <c r="Y356" s="277"/>
    </row>
    <row r="357" spans="1:25" s="369" customFormat="1">
      <c r="A357" s="277"/>
      <c r="B357" s="277"/>
      <c r="C357" s="277"/>
      <c r="D357" s="277"/>
      <c r="E357" s="277"/>
      <c r="F357" s="277"/>
      <c r="G357" s="277"/>
      <c r="H357" s="277"/>
      <c r="I357" s="277"/>
      <c r="J357" s="277"/>
      <c r="K357" s="277"/>
      <c r="L357" s="277"/>
      <c r="M357" s="277"/>
      <c r="N357" s="277"/>
      <c r="O357" s="277"/>
      <c r="P357" s="277"/>
      <c r="Q357" s="277"/>
      <c r="R357" s="277"/>
      <c r="S357" s="277"/>
      <c r="T357" s="277"/>
      <c r="U357" s="277"/>
      <c r="V357" s="277"/>
      <c r="W357" s="277"/>
      <c r="X357" s="277"/>
      <c r="Y357" s="277"/>
    </row>
    <row r="358" spans="1:25" s="369" customFormat="1">
      <c r="A358" s="277"/>
      <c r="B358" s="277"/>
      <c r="C358" s="277"/>
      <c r="D358" s="277"/>
      <c r="E358" s="277"/>
      <c r="F358" s="277"/>
      <c r="G358" s="277"/>
      <c r="H358" s="277"/>
      <c r="I358" s="277"/>
      <c r="J358" s="277"/>
      <c r="K358" s="277"/>
      <c r="L358" s="277"/>
      <c r="M358" s="277"/>
      <c r="N358" s="277"/>
      <c r="O358" s="277"/>
      <c r="P358" s="277"/>
      <c r="Q358" s="277"/>
      <c r="R358" s="277"/>
      <c r="S358" s="277"/>
      <c r="T358" s="277"/>
      <c r="U358" s="277"/>
      <c r="V358" s="277"/>
      <c r="W358" s="277"/>
      <c r="X358" s="277"/>
      <c r="Y358" s="277"/>
    </row>
    <row r="360" spans="1:25" ht="14.25" customHeight="1">
      <c r="A360" s="391" t="s">
        <v>250</v>
      </c>
      <c r="B360" s="391"/>
      <c r="C360" s="391"/>
      <c r="D360" s="391"/>
      <c r="E360" s="391"/>
      <c r="F360" s="391"/>
      <c r="G360" s="391"/>
      <c r="H360" s="391"/>
      <c r="I360" s="391"/>
      <c r="J360" s="380"/>
      <c r="K360" s="369"/>
      <c r="L360" s="369"/>
      <c r="M360" s="369"/>
      <c r="N360" s="369"/>
      <c r="O360" s="369"/>
      <c r="P360" s="369"/>
      <c r="Q360" s="369"/>
      <c r="R360" s="369"/>
      <c r="S360" s="369"/>
      <c r="T360" s="369"/>
      <c r="U360" s="369"/>
      <c r="V360" s="369"/>
      <c r="W360" s="369"/>
      <c r="X360" s="369"/>
      <c r="Y360" s="369"/>
    </row>
    <row r="361" spans="1:25">
      <c r="A361" s="391"/>
      <c r="B361" s="391"/>
      <c r="C361" s="391"/>
      <c r="D361" s="391"/>
      <c r="E361" s="391"/>
      <c r="F361" s="391"/>
      <c r="G361" s="391"/>
      <c r="H361" s="391"/>
      <c r="I361" s="391"/>
      <c r="J361" s="380"/>
      <c r="K361" s="369"/>
      <c r="L361" s="369"/>
      <c r="M361" s="369"/>
      <c r="N361" s="369"/>
      <c r="O361" s="369"/>
      <c r="P361" s="369"/>
      <c r="Q361" s="369"/>
      <c r="R361" s="369"/>
      <c r="S361" s="369"/>
      <c r="T361" s="369"/>
      <c r="U361" s="369"/>
      <c r="V361" s="369"/>
      <c r="W361" s="369"/>
      <c r="X361" s="369"/>
      <c r="Y361" s="369"/>
    </row>
    <row r="362" spans="1:25">
      <c r="A362" s="380"/>
      <c r="B362" s="380"/>
      <c r="C362" s="380"/>
      <c r="D362" s="380"/>
      <c r="E362" s="380"/>
      <c r="F362" s="380"/>
      <c r="G362" s="380"/>
      <c r="H362" s="380"/>
      <c r="I362" s="380"/>
      <c r="J362" s="380"/>
      <c r="K362" s="369"/>
      <c r="L362" s="369"/>
      <c r="M362" s="369"/>
      <c r="N362" s="369"/>
      <c r="O362" s="369"/>
      <c r="P362" s="369"/>
      <c r="Q362" s="369"/>
      <c r="R362" s="369"/>
      <c r="S362" s="369"/>
      <c r="T362" s="369"/>
      <c r="U362" s="369"/>
      <c r="V362" s="369"/>
      <c r="W362" s="369"/>
      <c r="X362" s="369"/>
      <c r="Y362" s="369"/>
    </row>
    <row r="363" spans="1:25">
      <c r="A363" s="390" t="s">
        <v>286</v>
      </c>
      <c r="B363" s="390"/>
      <c r="C363" s="390"/>
      <c r="D363" s="390"/>
      <c r="E363" s="390"/>
      <c r="F363" s="390"/>
      <c r="G363" s="390"/>
      <c r="H363" s="390"/>
      <c r="I363" s="390"/>
      <c r="J363" s="380"/>
      <c r="K363" s="369"/>
      <c r="L363" s="369"/>
      <c r="M363" s="369"/>
      <c r="N363" s="369"/>
      <c r="O363" s="369"/>
      <c r="P363" s="369"/>
      <c r="Q363" s="369"/>
      <c r="R363" s="369"/>
      <c r="S363" s="369"/>
      <c r="T363" s="369"/>
      <c r="U363" s="369"/>
      <c r="V363" s="369"/>
      <c r="W363" s="369"/>
      <c r="X363" s="369"/>
      <c r="Y363" s="369"/>
    </row>
    <row r="365" spans="1:25" ht="36.6">
      <c r="A365" s="369"/>
      <c r="B365" s="202"/>
      <c r="C365" s="380" t="s">
        <v>287</v>
      </c>
      <c r="D365" s="369" t="s">
        <v>14</v>
      </c>
      <c r="E365" s="369"/>
      <c r="F365" s="369"/>
      <c r="G365" s="369"/>
      <c r="H365" s="369"/>
      <c r="I365" s="369"/>
      <c r="J365" s="369"/>
      <c r="K365" s="369"/>
      <c r="L365" s="369"/>
      <c r="M365" s="369"/>
      <c r="N365" s="369"/>
      <c r="O365" s="369"/>
      <c r="P365" s="369"/>
      <c r="Q365" s="369"/>
      <c r="R365" s="369"/>
      <c r="S365" s="369"/>
      <c r="T365" s="369"/>
      <c r="U365" s="369"/>
      <c r="V365" s="369"/>
      <c r="W365" s="369"/>
      <c r="X365" s="369"/>
      <c r="Y365" s="369"/>
    </row>
    <row r="366" spans="1:25">
      <c r="A366" s="369"/>
      <c r="B366" s="380" t="s">
        <v>16</v>
      </c>
      <c r="C366" s="380">
        <v>13537</v>
      </c>
      <c r="D366" s="369"/>
      <c r="E366" s="369"/>
      <c r="F366" s="369"/>
      <c r="G366" s="369"/>
      <c r="H366" s="369"/>
      <c r="I366" s="369"/>
      <c r="J366" s="369"/>
      <c r="K366" s="369"/>
      <c r="L366" s="369"/>
      <c r="M366" s="369"/>
      <c r="N366" s="369"/>
      <c r="O366" s="369"/>
      <c r="P366" s="369"/>
      <c r="Q366" s="369"/>
      <c r="R366" s="369"/>
      <c r="S366" s="369"/>
      <c r="T366" s="369"/>
      <c r="U366" s="369"/>
      <c r="V366" s="369"/>
      <c r="W366" s="369"/>
      <c r="X366" s="369"/>
      <c r="Y366" s="369"/>
    </row>
    <row r="367" spans="1:25">
      <c r="A367" s="369"/>
      <c r="B367" s="380" t="s">
        <v>15</v>
      </c>
      <c r="C367" s="380">
        <v>16226</v>
      </c>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row>
    <row r="368" spans="1:25">
      <c r="A368" s="369"/>
      <c r="B368" s="380" t="s">
        <v>21</v>
      </c>
      <c r="C368" s="380">
        <v>21574</v>
      </c>
      <c r="D368" s="369"/>
      <c r="E368" s="369"/>
      <c r="F368" s="369"/>
      <c r="G368" s="369"/>
      <c r="H368" s="369"/>
      <c r="I368" s="369"/>
      <c r="J368" s="369"/>
      <c r="K368" s="369"/>
      <c r="L368" s="369"/>
      <c r="M368" s="369"/>
      <c r="N368" s="369"/>
      <c r="O368" s="369"/>
      <c r="P368" s="369"/>
      <c r="Q368" s="369"/>
      <c r="R368" s="369"/>
      <c r="S368" s="369"/>
      <c r="T368" s="369"/>
      <c r="U368" s="369"/>
      <c r="V368" s="369"/>
      <c r="W368" s="369"/>
      <c r="X368" s="369"/>
      <c r="Y368" s="369"/>
    </row>
    <row r="369" spans="1:10">
      <c r="A369" s="369"/>
      <c r="B369" s="380" t="s">
        <v>20</v>
      </c>
      <c r="C369" s="380">
        <v>25185</v>
      </c>
      <c r="D369" s="369"/>
      <c r="E369" s="369"/>
      <c r="F369" s="369"/>
      <c r="G369" s="369"/>
      <c r="H369" s="369"/>
      <c r="I369" s="369"/>
      <c r="J369" s="369"/>
    </row>
    <row r="370" spans="1:10">
      <c r="A370" s="369"/>
      <c r="B370" s="380" t="s">
        <v>18</v>
      </c>
      <c r="C370" s="380">
        <v>27726</v>
      </c>
      <c r="D370" s="369"/>
      <c r="E370" s="369"/>
      <c r="F370" s="369"/>
      <c r="G370" s="369"/>
      <c r="H370" s="369"/>
      <c r="I370" s="369"/>
      <c r="J370" s="369"/>
    </row>
    <row r="371" spans="1:10">
      <c r="A371" s="369"/>
      <c r="B371" s="380" t="s">
        <v>23</v>
      </c>
      <c r="C371" s="380">
        <v>35909</v>
      </c>
      <c r="D371" s="369"/>
      <c r="E371" s="369"/>
      <c r="F371" s="369"/>
      <c r="G371" s="369"/>
      <c r="H371" s="369"/>
      <c r="I371" s="369"/>
      <c r="J371" s="369"/>
    </row>
    <row r="372" spans="1:10">
      <c r="A372" s="369"/>
      <c r="B372" s="202" t="s">
        <v>26</v>
      </c>
      <c r="C372" s="369"/>
      <c r="D372" s="202">
        <v>58004</v>
      </c>
      <c r="E372" s="369"/>
      <c r="F372" s="369"/>
      <c r="G372" s="369"/>
      <c r="H372" s="369"/>
      <c r="I372" s="369"/>
      <c r="J372" s="369"/>
    </row>
    <row r="373" spans="1:10">
      <c r="A373" s="369"/>
      <c r="B373" s="380" t="s">
        <v>17</v>
      </c>
      <c r="C373" s="380">
        <v>64660</v>
      </c>
      <c r="D373" s="369"/>
      <c r="E373" s="369"/>
      <c r="F373" s="369"/>
      <c r="G373" s="369"/>
      <c r="H373" s="369"/>
      <c r="I373" s="369"/>
      <c r="J373" s="369"/>
    </row>
    <row r="374" spans="1:10">
      <c r="A374" s="369"/>
      <c r="B374" s="380" t="s">
        <v>29</v>
      </c>
      <c r="C374" s="380">
        <v>74088</v>
      </c>
      <c r="D374" s="369"/>
      <c r="E374" s="369"/>
      <c r="F374" s="369"/>
      <c r="G374" s="369"/>
      <c r="H374" s="369"/>
      <c r="I374" s="369"/>
      <c r="J374" s="369"/>
    </row>
    <row r="375" spans="1:10">
      <c r="A375" s="369"/>
      <c r="B375" s="380" t="s">
        <v>28</v>
      </c>
      <c r="C375" s="380">
        <v>79885</v>
      </c>
      <c r="D375" s="369"/>
      <c r="E375" s="369"/>
      <c r="F375" s="369"/>
      <c r="G375" s="369"/>
      <c r="H375" s="369"/>
      <c r="I375" s="369"/>
      <c r="J375" s="369"/>
    </row>
    <row r="376" spans="1:10">
      <c r="A376" s="369"/>
      <c r="B376" s="380" t="s">
        <v>22</v>
      </c>
      <c r="C376" s="380">
        <v>93897</v>
      </c>
      <c r="D376" s="369"/>
      <c r="E376" s="369"/>
      <c r="F376" s="369"/>
      <c r="G376" s="369"/>
      <c r="H376" s="369"/>
      <c r="I376" s="369"/>
      <c r="J376" s="369"/>
    </row>
    <row r="377" spans="1:10">
      <c r="A377" s="369"/>
      <c r="B377" s="380" t="s">
        <v>27</v>
      </c>
      <c r="C377" s="380">
        <v>107093</v>
      </c>
      <c r="D377" s="369"/>
      <c r="E377" s="369"/>
      <c r="F377" s="369"/>
      <c r="G377" s="369"/>
      <c r="H377" s="369"/>
      <c r="I377" s="369"/>
      <c r="J377" s="369"/>
    </row>
    <row r="378" spans="1:10">
      <c r="A378" s="369"/>
      <c r="B378" s="380" t="s">
        <v>24</v>
      </c>
      <c r="C378" s="380">
        <v>116574</v>
      </c>
      <c r="D378" s="369"/>
      <c r="E378" s="369"/>
      <c r="F378" s="369"/>
      <c r="G378" s="369"/>
      <c r="H378" s="369"/>
      <c r="I378" s="369"/>
      <c r="J378" s="369"/>
    </row>
    <row r="379" spans="1:10">
      <c r="A379" s="369"/>
      <c r="B379" s="380" t="s">
        <v>8</v>
      </c>
      <c r="C379" s="380">
        <v>122793</v>
      </c>
      <c r="D379" s="369"/>
      <c r="E379" s="369"/>
      <c r="F379" s="369"/>
      <c r="G379" s="369"/>
      <c r="H379" s="369"/>
      <c r="I379" s="369"/>
      <c r="J379" s="369"/>
    </row>
    <row r="380" spans="1:10">
      <c r="A380" s="369"/>
      <c r="B380" s="380" t="s">
        <v>31</v>
      </c>
      <c r="C380" s="380">
        <v>131375</v>
      </c>
      <c r="D380" s="369"/>
      <c r="E380" s="369"/>
      <c r="F380" s="369"/>
      <c r="G380" s="369"/>
      <c r="H380" s="369"/>
      <c r="I380" s="369"/>
      <c r="J380" s="369"/>
    </row>
    <row r="381" spans="1:10">
      <c r="A381" s="369"/>
      <c r="B381" s="380" t="s">
        <v>25</v>
      </c>
      <c r="C381" s="380">
        <v>133950</v>
      </c>
      <c r="D381" s="369"/>
      <c r="E381" s="369"/>
      <c r="F381" s="369"/>
      <c r="G381" s="369"/>
      <c r="H381" s="369"/>
      <c r="I381" s="369"/>
      <c r="J381" s="369"/>
    </row>
    <row r="382" spans="1:10">
      <c r="A382" s="369"/>
      <c r="B382" s="380" t="s">
        <v>34</v>
      </c>
      <c r="C382" s="380">
        <v>140021</v>
      </c>
      <c r="D382" s="369"/>
      <c r="E382" s="369"/>
      <c r="F382" s="369"/>
      <c r="G382" s="369"/>
      <c r="H382" s="369"/>
      <c r="I382" s="369"/>
      <c r="J382" s="369"/>
    </row>
    <row r="383" spans="1:10">
      <c r="A383" s="369"/>
      <c r="B383" s="380" t="s">
        <v>19</v>
      </c>
      <c r="C383" s="380">
        <v>141981</v>
      </c>
      <c r="D383" s="369"/>
      <c r="E383" s="369"/>
      <c r="F383" s="369"/>
      <c r="G383" s="369"/>
      <c r="H383" s="369"/>
      <c r="I383" s="369"/>
      <c r="J383" s="369"/>
    </row>
    <row r="384" spans="1:10">
      <c r="A384" s="369"/>
      <c r="B384" s="380" t="s">
        <v>33</v>
      </c>
      <c r="C384" s="380">
        <v>182068</v>
      </c>
      <c r="D384" s="369"/>
      <c r="E384" s="369"/>
      <c r="F384" s="369"/>
      <c r="G384" s="369"/>
      <c r="H384" s="369"/>
      <c r="I384" s="369"/>
      <c r="J384" s="369"/>
    </row>
    <row r="385" spans="1:13">
      <c r="A385" s="369"/>
      <c r="B385" s="380" t="s">
        <v>30</v>
      </c>
      <c r="C385" s="380">
        <v>190780</v>
      </c>
      <c r="D385" s="369"/>
      <c r="E385" s="369"/>
      <c r="F385" s="369"/>
      <c r="G385" s="369"/>
      <c r="H385" s="369"/>
      <c r="I385" s="369"/>
      <c r="J385" s="369"/>
      <c r="K385" s="369"/>
      <c r="L385" s="369"/>
      <c r="M385" s="369"/>
    </row>
    <row r="386" spans="1:13">
      <c r="A386" s="369"/>
      <c r="B386" s="380" t="s">
        <v>32</v>
      </c>
      <c r="C386" s="380">
        <v>201470</v>
      </c>
      <c r="D386" s="369"/>
      <c r="E386" s="369"/>
      <c r="F386" s="369"/>
      <c r="G386" s="369"/>
      <c r="H386" s="369"/>
      <c r="I386" s="369"/>
      <c r="J386" s="369"/>
      <c r="K386" s="369"/>
      <c r="L386" s="369"/>
      <c r="M386" s="369"/>
    </row>
    <row r="387" spans="1:13">
      <c r="A387" s="369"/>
      <c r="B387" s="380"/>
      <c r="C387" s="380"/>
      <c r="D387" s="369"/>
      <c r="E387" s="369"/>
      <c r="F387" s="369"/>
      <c r="G387" s="369"/>
      <c r="H387" s="369"/>
      <c r="I387" s="369"/>
      <c r="J387" s="369"/>
      <c r="K387" s="369"/>
      <c r="L387" s="369"/>
      <c r="M387" s="369"/>
    </row>
    <row r="388" spans="1:13">
      <c r="A388" s="369"/>
      <c r="B388" s="380" t="s">
        <v>288</v>
      </c>
      <c r="C388" s="380">
        <v>1978796</v>
      </c>
      <c r="D388" s="369"/>
      <c r="E388" s="369"/>
      <c r="F388" s="369"/>
      <c r="G388" s="369"/>
      <c r="H388" s="369"/>
      <c r="I388" s="369"/>
      <c r="J388" s="369"/>
      <c r="K388" s="369"/>
      <c r="L388" s="369"/>
      <c r="M388" s="369"/>
    </row>
    <row r="389" spans="1:13">
      <c r="A389" s="380"/>
      <c r="B389" s="380"/>
      <c r="C389" s="380"/>
      <c r="D389" s="380"/>
      <c r="E389" s="380"/>
      <c r="F389" s="380"/>
      <c r="G389" s="380"/>
      <c r="H389" s="380"/>
      <c r="I389" s="380"/>
      <c r="J389" s="380"/>
      <c r="K389" s="369"/>
      <c r="L389" s="369"/>
      <c r="M389" s="369"/>
    </row>
    <row r="390" spans="1:13" ht="21" customHeight="1">
      <c r="A390" s="391" t="s">
        <v>289</v>
      </c>
      <c r="B390" s="391"/>
      <c r="C390" s="391"/>
      <c r="D390" s="391"/>
      <c r="E390" s="391"/>
      <c r="F390" s="391"/>
      <c r="G390" s="391"/>
      <c r="H390" s="391"/>
      <c r="I390" s="391"/>
      <c r="J390" s="380"/>
      <c r="K390" s="369"/>
      <c r="L390" s="369"/>
      <c r="M390" s="369"/>
    </row>
    <row r="391" spans="1:13" ht="21" customHeight="1">
      <c r="A391" s="391" t="s">
        <v>290</v>
      </c>
      <c r="B391" s="391"/>
      <c r="C391" s="391"/>
      <c r="D391" s="391"/>
      <c r="E391" s="391"/>
      <c r="F391" s="391"/>
      <c r="G391" s="391"/>
      <c r="H391" s="391"/>
      <c r="I391" s="391"/>
      <c r="J391" s="380"/>
      <c r="K391" s="369"/>
      <c r="L391" s="369"/>
      <c r="M391" s="369"/>
    </row>
    <row r="392" spans="1:13" ht="21" customHeight="1">
      <c r="A392" s="391" t="s">
        <v>291</v>
      </c>
      <c r="B392" s="391"/>
      <c r="C392" s="380"/>
      <c r="D392" s="380"/>
      <c r="E392" s="380"/>
      <c r="F392" s="380"/>
      <c r="G392" s="380"/>
      <c r="H392" s="380"/>
      <c r="I392" s="380"/>
      <c r="J392" s="380"/>
      <c r="K392" s="369"/>
      <c r="L392" s="369"/>
      <c r="M392" s="369"/>
    </row>
    <row r="393" spans="1:13">
      <c r="A393" s="391" t="s">
        <v>292</v>
      </c>
      <c r="B393" s="391"/>
      <c r="C393" s="369"/>
      <c r="D393" s="369"/>
      <c r="E393" s="369"/>
      <c r="F393" s="369"/>
      <c r="G393" s="369"/>
      <c r="H393" s="369"/>
      <c r="I393" s="369"/>
      <c r="J393" s="369"/>
      <c r="K393" s="369"/>
      <c r="L393" s="369"/>
      <c r="M393" s="369"/>
    </row>
    <row r="394" spans="1:13">
      <c r="A394" s="380"/>
      <c r="B394" s="380"/>
      <c r="C394" s="369"/>
      <c r="D394" s="369"/>
      <c r="E394" s="369"/>
      <c r="F394" s="369"/>
      <c r="G394" s="369"/>
      <c r="H394" s="369"/>
      <c r="I394" s="369"/>
      <c r="J394" s="369"/>
      <c r="K394" s="369"/>
      <c r="L394" s="369"/>
      <c r="M394" s="369"/>
    </row>
    <row r="395" spans="1:13" s="75" customFormat="1">
      <c r="A395" s="390" t="s">
        <v>293</v>
      </c>
      <c r="B395" s="390"/>
      <c r="C395" s="390"/>
      <c r="D395" s="390"/>
      <c r="E395" s="390"/>
      <c r="F395" s="390"/>
      <c r="G395" s="390"/>
      <c r="H395" s="390"/>
      <c r="I395" s="390"/>
      <c r="J395" s="178"/>
      <c r="K395" s="363"/>
      <c r="L395" s="363"/>
      <c r="M395" s="363"/>
    </row>
    <row r="396" spans="1:13" s="292" customFormat="1">
      <c r="A396" s="369"/>
      <c r="B396" s="369"/>
      <c r="C396" s="369"/>
      <c r="D396" s="369"/>
      <c r="E396" s="369"/>
      <c r="F396" s="369"/>
      <c r="G396" s="369"/>
      <c r="H396" s="369"/>
      <c r="I396" s="369"/>
      <c r="J396" s="369"/>
      <c r="K396" s="369"/>
      <c r="L396" s="369"/>
      <c r="M396" s="369"/>
    </row>
    <row r="397" spans="1:13" s="292" customFormat="1" ht="48">
      <c r="A397" s="369"/>
      <c r="B397" s="369"/>
      <c r="C397" s="369" t="s">
        <v>294</v>
      </c>
      <c r="D397" s="358" t="s">
        <v>39</v>
      </c>
      <c r="E397" s="358" t="s">
        <v>295</v>
      </c>
      <c r="F397" s="76" t="s">
        <v>215</v>
      </c>
      <c r="G397" s="358" t="s">
        <v>40</v>
      </c>
      <c r="H397" s="358" t="s">
        <v>296</v>
      </c>
      <c r="I397" s="76" t="s">
        <v>215</v>
      </c>
      <c r="J397" s="358" t="s">
        <v>41</v>
      </c>
      <c r="K397" s="358" t="s">
        <v>297</v>
      </c>
      <c r="L397" s="76" t="s">
        <v>215</v>
      </c>
      <c r="M397" s="358" t="s">
        <v>298</v>
      </c>
    </row>
    <row r="398" spans="1:13" s="292" customFormat="1">
      <c r="A398" s="369"/>
      <c r="B398" s="293" t="s">
        <v>26</v>
      </c>
      <c r="C398" s="293">
        <v>1</v>
      </c>
      <c r="D398" s="273">
        <v>18611</v>
      </c>
      <c r="E398" s="194">
        <v>0.312</v>
      </c>
      <c r="F398" s="293">
        <v>0.6</v>
      </c>
      <c r="G398" s="273">
        <v>19498</v>
      </c>
      <c r="H398" s="194">
        <v>0.32700000000000001</v>
      </c>
      <c r="I398" s="293">
        <v>1.2</v>
      </c>
      <c r="J398" s="273">
        <v>21503</v>
      </c>
      <c r="K398" s="194">
        <v>0.36</v>
      </c>
      <c r="L398" s="293">
        <v>1.2</v>
      </c>
      <c r="M398" s="347">
        <v>1</v>
      </c>
    </row>
    <row r="399" spans="1:13" s="292" customFormat="1">
      <c r="A399" s="369"/>
      <c r="B399" s="369" t="s">
        <v>32</v>
      </c>
      <c r="C399" s="369"/>
      <c r="D399" s="373">
        <v>61212</v>
      </c>
      <c r="E399" s="183">
        <v>0.30299999999999999</v>
      </c>
      <c r="F399" s="369">
        <v>0.4</v>
      </c>
      <c r="G399" s="373">
        <v>68055</v>
      </c>
      <c r="H399" s="183">
        <v>0.33700000000000002</v>
      </c>
      <c r="I399" s="369">
        <v>0.6</v>
      </c>
      <c r="J399" s="373">
        <v>72532</v>
      </c>
      <c r="K399" s="183">
        <v>0.35899999999999999</v>
      </c>
      <c r="L399" s="369">
        <v>0.5</v>
      </c>
      <c r="M399" s="348"/>
    </row>
    <row r="400" spans="1:13" s="292" customFormat="1">
      <c r="A400" s="369"/>
      <c r="B400" s="370" t="s">
        <v>22</v>
      </c>
      <c r="C400" s="369"/>
      <c r="D400" s="273">
        <v>28408</v>
      </c>
      <c r="E400" s="196">
        <v>0.29799999999999999</v>
      </c>
      <c r="F400" s="370">
        <v>0.5</v>
      </c>
      <c r="G400" s="273">
        <v>32885</v>
      </c>
      <c r="H400" s="196">
        <v>0.34499999999999997</v>
      </c>
      <c r="I400" s="370">
        <v>0.7</v>
      </c>
      <c r="J400" s="273">
        <v>33987</v>
      </c>
      <c r="K400" s="196">
        <v>0.35699999999999998</v>
      </c>
      <c r="L400" s="370">
        <v>0.7</v>
      </c>
      <c r="M400" s="348"/>
    </row>
    <row r="401" spans="2:13" s="292" customFormat="1">
      <c r="B401" s="370" t="s">
        <v>24</v>
      </c>
      <c r="C401" s="369"/>
      <c r="D401" s="273">
        <v>38601</v>
      </c>
      <c r="E401" s="196">
        <v>0.32800000000000001</v>
      </c>
      <c r="F401" s="370">
        <v>0.4</v>
      </c>
      <c r="G401" s="273">
        <v>38964</v>
      </c>
      <c r="H401" s="196">
        <v>0.33100000000000002</v>
      </c>
      <c r="I401" s="370">
        <v>0.8</v>
      </c>
      <c r="J401" s="273">
        <v>40227</v>
      </c>
      <c r="K401" s="196">
        <v>0.34100000000000003</v>
      </c>
      <c r="L401" s="370">
        <v>0.7</v>
      </c>
      <c r="M401" s="348"/>
    </row>
    <row r="402" spans="2:13" s="292" customFormat="1">
      <c r="B402" s="369" t="s">
        <v>15</v>
      </c>
      <c r="C402" s="369"/>
      <c r="D402" s="273">
        <v>5269</v>
      </c>
      <c r="E402" s="183">
        <v>0.313</v>
      </c>
      <c r="F402" s="369">
        <v>1</v>
      </c>
      <c r="G402" s="273">
        <v>6019</v>
      </c>
      <c r="H402" s="183">
        <v>0.35799999999999998</v>
      </c>
      <c r="I402" s="369">
        <v>1.8</v>
      </c>
      <c r="J402" s="273">
        <v>5541</v>
      </c>
      <c r="K402" s="183">
        <v>0.32800000000000001</v>
      </c>
      <c r="L402" s="369">
        <v>1.7</v>
      </c>
      <c r="M402" s="348"/>
    </row>
    <row r="403" spans="2:13" s="292" customFormat="1">
      <c r="B403" s="369" t="s">
        <v>23</v>
      </c>
      <c r="C403" s="369"/>
      <c r="D403" s="273">
        <v>12200</v>
      </c>
      <c r="E403" s="183">
        <v>0.33300000000000002</v>
      </c>
      <c r="F403" s="369">
        <v>0.9</v>
      </c>
      <c r="G403" s="273">
        <v>12947</v>
      </c>
      <c r="H403" s="183">
        <v>0.35299999999999998</v>
      </c>
      <c r="I403" s="369">
        <v>1.4</v>
      </c>
      <c r="J403" s="273">
        <v>11543</v>
      </c>
      <c r="K403" s="183">
        <v>0.314</v>
      </c>
      <c r="L403" s="369">
        <v>1.4</v>
      </c>
      <c r="M403" s="348"/>
    </row>
    <row r="404" spans="2:13" s="292" customFormat="1">
      <c r="B404" s="370" t="s">
        <v>30</v>
      </c>
      <c r="C404" s="369"/>
      <c r="D404" s="273">
        <v>63390</v>
      </c>
      <c r="E404" s="196">
        <v>0.33300000000000002</v>
      </c>
      <c r="F404" s="370">
        <v>0.4</v>
      </c>
      <c r="G404" s="273">
        <v>63512</v>
      </c>
      <c r="H404" s="196">
        <v>0.33300000000000002</v>
      </c>
      <c r="I404" s="370">
        <v>0.6</v>
      </c>
      <c r="J404" s="273">
        <v>63773</v>
      </c>
      <c r="K404" s="196">
        <v>0.33400000000000002</v>
      </c>
      <c r="L404" s="370">
        <v>0.5</v>
      </c>
      <c r="M404" s="348"/>
    </row>
    <row r="405" spans="2:13" s="292" customFormat="1">
      <c r="B405" s="370" t="s">
        <v>17</v>
      </c>
      <c r="C405" s="369"/>
      <c r="D405" s="273">
        <v>19414</v>
      </c>
      <c r="E405" s="196">
        <v>0.29399999999999998</v>
      </c>
      <c r="F405" s="370">
        <v>0.7</v>
      </c>
      <c r="G405" s="273">
        <v>22761</v>
      </c>
      <c r="H405" s="196">
        <v>0.34499999999999997</v>
      </c>
      <c r="I405" s="370">
        <v>1</v>
      </c>
      <c r="J405" s="273">
        <v>23896</v>
      </c>
      <c r="K405" s="196">
        <v>0.36099999999999999</v>
      </c>
      <c r="L405" s="370">
        <v>1</v>
      </c>
      <c r="M405" s="348"/>
    </row>
    <row r="406" spans="2:13" s="292" customFormat="1">
      <c r="B406" s="370" t="s">
        <v>34</v>
      </c>
      <c r="C406" s="369"/>
      <c r="D406" s="273">
        <v>55224</v>
      </c>
      <c r="E406" s="196">
        <v>0.39900000000000002</v>
      </c>
      <c r="F406" s="370">
        <v>0.5</v>
      </c>
      <c r="G406" s="273">
        <v>42839</v>
      </c>
      <c r="H406" s="196">
        <v>0.309</v>
      </c>
      <c r="I406" s="370">
        <v>0.6</v>
      </c>
      <c r="J406" s="273">
        <v>40571</v>
      </c>
      <c r="K406" s="196">
        <v>0.29199999999999998</v>
      </c>
      <c r="L406" s="370">
        <v>0.7</v>
      </c>
      <c r="M406" s="348"/>
    </row>
    <row r="407" spans="2:13" s="292" customFormat="1">
      <c r="B407" s="370" t="s">
        <v>20</v>
      </c>
      <c r="C407" s="369"/>
      <c r="D407" s="273">
        <v>5817</v>
      </c>
      <c r="E407" s="196">
        <v>0.23100000000000001</v>
      </c>
      <c r="F407" s="370">
        <v>0.6</v>
      </c>
      <c r="G407" s="273">
        <v>8803</v>
      </c>
      <c r="H407" s="196">
        <v>0.35</v>
      </c>
      <c r="I407" s="370">
        <v>1.4</v>
      </c>
      <c r="J407" s="273">
        <v>10521</v>
      </c>
      <c r="K407" s="196">
        <v>0.41799999999999998</v>
      </c>
      <c r="L407" s="370">
        <v>1.5</v>
      </c>
      <c r="M407" s="348"/>
    </row>
    <row r="408" spans="2:13" s="292" customFormat="1">
      <c r="B408" s="369" t="s">
        <v>28</v>
      </c>
      <c r="C408" s="369"/>
      <c r="D408" s="273">
        <v>25369</v>
      </c>
      <c r="E408" s="183">
        <v>0.316</v>
      </c>
      <c r="F408" s="369">
        <v>0.5</v>
      </c>
      <c r="G408" s="273">
        <v>26076</v>
      </c>
      <c r="H408" s="183">
        <v>0.32500000000000001</v>
      </c>
      <c r="I408" s="369">
        <v>1.1000000000000001</v>
      </c>
      <c r="J408" s="273">
        <v>28810</v>
      </c>
      <c r="K408" s="183">
        <v>0.35899999999999999</v>
      </c>
      <c r="L408" s="369">
        <v>1</v>
      </c>
      <c r="M408" s="348"/>
    </row>
    <row r="409" spans="2:13" s="292" customFormat="1">
      <c r="B409" s="369" t="s">
        <v>33</v>
      </c>
      <c r="C409" s="369"/>
      <c r="D409" s="273">
        <v>58587</v>
      </c>
      <c r="E409" s="183">
        <v>0.32</v>
      </c>
      <c r="F409" s="369">
        <v>0.4</v>
      </c>
      <c r="G409" s="273">
        <v>61764</v>
      </c>
      <c r="H409" s="183">
        <v>0.33700000000000002</v>
      </c>
      <c r="I409" s="369">
        <v>0.6</v>
      </c>
      <c r="J409" s="273">
        <v>62837</v>
      </c>
      <c r="K409" s="183">
        <v>0.34300000000000003</v>
      </c>
      <c r="L409" s="369">
        <v>0.6</v>
      </c>
      <c r="M409" s="348"/>
    </row>
    <row r="410" spans="2:13" s="292" customFormat="1">
      <c r="B410" s="370" t="s">
        <v>25</v>
      </c>
      <c r="C410" s="369"/>
      <c r="D410" s="273">
        <v>38909</v>
      </c>
      <c r="E410" s="196">
        <v>0.28299999999999997</v>
      </c>
      <c r="F410" s="370">
        <v>0.4</v>
      </c>
      <c r="G410" s="273">
        <v>47478</v>
      </c>
      <c r="H410" s="196">
        <v>0.34499999999999997</v>
      </c>
      <c r="I410" s="370">
        <v>0.7</v>
      </c>
      <c r="J410" s="273">
        <v>51336</v>
      </c>
      <c r="K410" s="196">
        <v>0.373</v>
      </c>
      <c r="L410" s="370">
        <v>0.6</v>
      </c>
      <c r="M410" s="348"/>
    </row>
    <row r="411" spans="2:13" s="292" customFormat="1">
      <c r="B411" s="369" t="s">
        <v>27</v>
      </c>
      <c r="C411" s="369"/>
      <c r="D411" s="273">
        <v>30381</v>
      </c>
      <c r="E411" s="183">
        <v>0.27800000000000002</v>
      </c>
      <c r="F411" s="369">
        <v>0.4</v>
      </c>
      <c r="G411" s="273">
        <v>37167</v>
      </c>
      <c r="H411" s="183">
        <v>0.34</v>
      </c>
      <c r="I411" s="369">
        <v>0.8</v>
      </c>
      <c r="J411" s="273">
        <v>41776</v>
      </c>
      <c r="K411" s="183">
        <v>0.38200000000000001</v>
      </c>
      <c r="L411" s="369">
        <v>0.8</v>
      </c>
      <c r="M411" s="348"/>
    </row>
    <row r="412" spans="2:13" s="292" customFormat="1">
      <c r="B412" s="369" t="s">
        <v>19</v>
      </c>
      <c r="C412" s="369"/>
      <c r="D412" s="273">
        <v>47891</v>
      </c>
      <c r="E412" s="183">
        <v>0.34499999999999997</v>
      </c>
      <c r="F412" s="369">
        <v>0.4</v>
      </c>
      <c r="G412" s="273">
        <v>45608</v>
      </c>
      <c r="H412" s="183">
        <v>0.32800000000000001</v>
      </c>
      <c r="I412" s="369">
        <v>0.6</v>
      </c>
      <c r="J412" s="273">
        <v>45527</v>
      </c>
      <c r="K412" s="183">
        <v>0.32700000000000001</v>
      </c>
      <c r="L412" s="369">
        <v>0.6</v>
      </c>
      <c r="M412" s="348"/>
    </row>
    <row r="413" spans="2:13" s="292" customFormat="1">
      <c r="B413" s="370" t="s">
        <v>8</v>
      </c>
      <c r="C413" s="369"/>
      <c r="D413" s="374">
        <v>41961</v>
      </c>
      <c r="E413" s="196">
        <v>0.34200000000000003</v>
      </c>
      <c r="F413" s="370">
        <v>0.5</v>
      </c>
      <c r="G413" s="374">
        <v>39106</v>
      </c>
      <c r="H413" s="196">
        <v>0.318</v>
      </c>
      <c r="I413" s="370">
        <v>0.8</v>
      </c>
      <c r="J413" s="374">
        <v>41837</v>
      </c>
      <c r="K413" s="196">
        <v>0.34</v>
      </c>
      <c r="L413" s="370">
        <v>0.7</v>
      </c>
      <c r="M413" s="348"/>
    </row>
    <row r="414" spans="2:13" s="292" customFormat="1">
      <c r="B414" s="370" t="s">
        <v>16</v>
      </c>
      <c r="C414" s="369"/>
      <c r="D414" s="273">
        <v>4304</v>
      </c>
      <c r="E414" s="196">
        <v>0.308</v>
      </c>
      <c r="F414" s="370">
        <v>1.2</v>
      </c>
      <c r="G414" s="273">
        <v>4917</v>
      </c>
      <c r="H414" s="196">
        <v>0.35199999999999998</v>
      </c>
      <c r="I414" s="370">
        <v>2</v>
      </c>
      <c r="J414" s="273">
        <v>4762</v>
      </c>
      <c r="K414" s="196">
        <v>0.34100000000000003</v>
      </c>
      <c r="L414" s="370">
        <v>1.9</v>
      </c>
      <c r="M414" s="348"/>
    </row>
    <row r="415" spans="2:13" s="292" customFormat="1">
      <c r="B415" s="370" t="s">
        <v>29</v>
      </c>
      <c r="C415" s="369"/>
      <c r="D415" s="273">
        <v>21264</v>
      </c>
      <c r="E415" s="196">
        <v>0.28100000000000003</v>
      </c>
      <c r="F415" s="370">
        <v>0.5</v>
      </c>
      <c r="G415" s="273">
        <v>26060</v>
      </c>
      <c r="H415" s="196">
        <v>0.34499999999999997</v>
      </c>
      <c r="I415" s="370">
        <v>0.8</v>
      </c>
      <c r="J415" s="273">
        <v>28301</v>
      </c>
      <c r="K415" s="196">
        <v>0.374</v>
      </c>
      <c r="L415" s="370">
        <v>0.8</v>
      </c>
      <c r="M415" s="348"/>
    </row>
    <row r="416" spans="2:13" s="292" customFormat="1">
      <c r="B416" s="370" t="s">
        <v>18</v>
      </c>
      <c r="C416" s="369"/>
      <c r="D416" s="273">
        <v>8385</v>
      </c>
      <c r="E416" s="196">
        <v>0.27900000000000003</v>
      </c>
      <c r="F416" s="370">
        <v>0.8</v>
      </c>
      <c r="G416" s="273">
        <v>9984</v>
      </c>
      <c r="H416" s="196">
        <v>0.33200000000000002</v>
      </c>
      <c r="I416" s="370">
        <v>1.1000000000000001</v>
      </c>
      <c r="J416" s="273">
        <v>11694</v>
      </c>
      <c r="K416" s="196">
        <v>0.38900000000000001</v>
      </c>
      <c r="L416" s="370">
        <v>1.2</v>
      </c>
      <c r="M416" s="348"/>
    </row>
    <row r="417" spans="1:13" s="292" customFormat="1">
      <c r="A417" s="369"/>
      <c r="B417" s="370" t="s">
        <v>31</v>
      </c>
      <c r="C417" s="369"/>
      <c r="D417" s="273">
        <v>42604</v>
      </c>
      <c r="E417" s="196">
        <v>0.32500000000000001</v>
      </c>
      <c r="F417" s="370">
        <v>0.5</v>
      </c>
      <c r="G417" s="273">
        <v>43651</v>
      </c>
      <c r="H417" s="196">
        <v>0.33300000000000002</v>
      </c>
      <c r="I417" s="370">
        <v>0.8</v>
      </c>
      <c r="J417" s="273">
        <v>44975</v>
      </c>
      <c r="K417" s="196">
        <v>0.34200000000000003</v>
      </c>
      <c r="L417" s="370">
        <v>0.7</v>
      </c>
      <c r="M417" s="348"/>
    </row>
    <row r="418" spans="1:13" s="292" customFormat="1">
      <c r="A418" s="369"/>
      <c r="B418" s="369" t="s">
        <v>21</v>
      </c>
      <c r="C418" s="369"/>
      <c r="D418" s="273">
        <v>6187</v>
      </c>
      <c r="E418" s="183">
        <v>0.27700000000000002</v>
      </c>
      <c r="F418" s="369">
        <v>0.9</v>
      </c>
      <c r="G418" s="273">
        <v>7310</v>
      </c>
      <c r="H418" s="183">
        <v>0.32700000000000001</v>
      </c>
      <c r="I418" s="369">
        <v>1.8</v>
      </c>
      <c r="J418" s="273">
        <v>8850</v>
      </c>
      <c r="K418" s="183">
        <v>0.39600000000000002</v>
      </c>
      <c r="L418" s="369">
        <v>1.7</v>
      </c>
      <c r="M418" s="348"/>
    </row>
    <row r="419" spans="1:13" s="292" customFormat="1" ht="23.25" customHeight="1">
      <c r="A419" s="369"/>
      <c r="B419" s="369" t="s">
        <v>9</v>
      </c>
      <c r="C419" s="369"/>
      <c r="D419" s="375">
        <v>633988</v>
      </c>
      <c r="E419" s="183">
        <v>0.318</v>
      </c>
      <c r="F419" s="369">
        <v>0.1</v>
      </c>
      <c r="G419" s="375">
        <v>665404</v>
      </c>
      <c r="H419" s="183">
        <v>0.33400000000000002</v>
      </c>
      <c r="I419" s="369">
        <v>0.2</v>
      </c>
      <c r="J419" s="375">
        <v>694799</v>
      </c>
      <c r="K419" s="183">
        <v>0.34799999999999998</v>
      </c>
      <c r="L419" s="369">
        <v>0.2</v>
      </c>
      <c r="M419" s="348"/>
    </row>
    <row r="420" spans="1:13" s="292" customFormat="1">
      <c r="A420" s="369"/>
      <c r="B420" s="369"/>
      <c r="C420" s="183"/>
      <c r="D420" s="369"/>
      <c r="E420" s="369"/>
      <c r="F420" s="369"/>
      <c r="G420" s="369"/>
      <c r="H420" s="369"/>
      <c r="I420" s="369"/>
      <c r="J420" s="369"/>
      <c r="K420" s="369"/>
      <c r="L420" s="369"/>
      <c r="M420" s="369"/>
    </row>
    <row r="421" spans="1:13" s="292" customFormat="1">
      <c r="A421" s="392" t="s">
        <v>299</v>
      </c>
      <c r="B421" s="392"/>
      <c r="C421" s="392"/>
      <c r="D421" s="392"/>
      <c r="E421" s="392"/>
      <c r="F421" s="392"/>
      <c r="G421" s="392"/>
      <c r="H421" s="392"/>
      <c r="I421" s="392"/>
      <c r="J421" s="179"/>
      <c r="K421" s="369"/>
      <c r="L421" s="369"/>
      <c r="M421" s="369"/>
    </row>
    <row r="422" spans="1:13" s="292" customFormat="1">
      <c r="A422" s="393" t="s">
        <v>300</v>
      </c>
      <c r="B422" s="391"/>
      <c r="C422" s="391"/>
      <c r="D422" s="391"/>
      <c r="E422" s="391"/>
      <c r="F422" s="391"/>
      <c r="G422" s="391"/>
      <c r="H422" s="391"/>
      <c r="I422" s="391"/>
      <c r="J422" s="380"/>
      <c r="K422" s="369"/>
      <c r="L422" s="369"/>
      <c r="M422" s="369"/>
    </row>
    <row r="423" spans="1:13" s="292" customFormat="1">
      <c r="A423" s="369"/>
      <c r="B423" s="369"/>
      <c r="C423" s="369"/>
      <c r="D423" s="369"/>
      <c r="E423" s="369"/>
      <c r="F423" s="369"/>
      <c r="G423" s="369"/>
      <c r="H423" s="369"/>
      <c r="I423" s="369"/>
      <c r="J423" s="369"/>
      <c r="K423" s="369"/>
      <c r="L423" s="369"/>
      <c r="M423" s="369"/>
    </row>
    <row r="424" spans="1:13">
      <c r="A424" s="380"/>
      <c r="B424" s="380"/>
      <c r="C424" s="380"/>
      <c r="D424" s="380"/>
      <c r="E424" s="380"/>
      <c r="F424" s="380"/>
      <c r="G424" s="380"/>
      <c r="H424" s="380"/>
      <c r="I424" s="380"/>
      <c r="J424" s="380"/>
      <c r="K424" s="369"/>
      <c r="L424" s="369"/>
      <c r="M424" s="369"/>
    </row>
    <row r="425" spans="1:13" s="75" customFormat="1">
      <c r="A425" s="390" t="s">
        <v>301</v>
      </c>
      <c r="B425" s="390"/>
      <c r="C425" s="390"/>
      <c r="D425" s="390"/>
      <c r="E425" s="390"/>
      <c r="F425" s="390"/>
      <c r="G425" s="390"/>
      <c r="H425" s="390"/>
      <c r="I425" s="390"/>
      <c r="J425" s="178"/>
      <c r="K425" s="363"/>
      <c r="L425" s="363"/>
      <c r="M425" s="363"/>
    </row>
    <row r="427" spans="1:13" ht="48">
      <c r="A427" s="369"/>
      <c r="B427" s="369"/>
      <c r="C427" s="358" t="s">
        <v>295</v>
      </c>
      <c r="D427" s="76" t="s">
        <v>215</v>
      </c>
      <c r="E427" s="358" t="s">
        <v>302</v>
      </c>
      <c r="F427" s="76" t="s">
        <v>215</v>
      </c>
      <c r="G427" s="358" t="s">
        <v>297</v>
      </c>
      <c r="H427" s="76" t="s">
        <v>215</v>
      </c>
      <c r="I427" s="358" t="s">
        <v>303</v>
      </c>
      <c r="J427" s="369"/>
      <c r="K427" s="369"/>
      <c r="L427" s="369"/>
      <c r="M427" s="369"/>
    </row>
    <row r="428" spans="1:13">
      <c r="A428" s="369"/>
      <c r="B428" s="369" t="s">
        <v>9</v>
      </c>
      <c r="C428" s="183">
        <v>0.318</v>
      </c>
      <c r="D428" s="369">
        <v>0.1</v>
      </c>
      <c r="E428" s="183">
        <v>0.33400000000000002</v>
      </c>
      <c r="F428" s="369">
        <v>0.2</v>
      </c>
      <c r="G428" s="183">
        <v>0.34799999999999998</v>
      </c>
      <c r="H428" s="369">
        <v>0.2</v>
      </c>
      <c r="I428" s="273">
        <v>1993559</v>
      </c>
      <c r="J428" s="369"/>
      <c r="K428" s="369"/>
      <c r="L428" s="369"/>
      <c r="M428" s="369"/>
    </row>
    <row r="429" spans="1:13">
      <c r="A429" s="369"/>
      <c r="B429" s="369" t="s">
        <v>304</v>
      </c>
      <c r="C429" s="183">
        <v>0.32</v>
      </c>
      <c r="D429" s="369">
        <v>4.4000000000000004</v>
      </c>
      <c r="E429" s="183">
        <v>0.31900000000000001</v>
      </c>
      <c r="F429" s="369">
        <v>4</v>
      </c>
      <c r="G429" s="183">
        <v>0.36099999999999999</v>
      </c>
      <c r="H429" s="369">
        <v>4.4000000000000004</v>
      </c>
      <c r="I429" s="273">
        <v>10965</v>
      </c>
      <c r="J429" s="369"/>
      <c r="K429" s="369"/>
      <c r="L429" s="369"/>
      <c r="M429" s="369"/>
    </row>
    <row r="430" spans="1:13">
      <c r="A430" s="369"/>
      <c r="B430" s="369" t="s">
        <v>228</v>
      </c>
      <c r="C430" s="183">
        <v>0.35199999999999998</v>
      </c>
      <c r="D430" s="369">
        <v>2.5</v>
      </c>
      <c r="E430" s="183">
        <v>0.34200000000000003</v>
      </c>
      <c r="F430" s="369">
        <v>2.6</v>
      </c>
      <c r="G430" s="183">
        <v>0.30499999999999999</v>
      </c>
      <c r="H430" s="369">
        <v>2.4</v>
      </c>
      <c r="I430" s="273">
        <v>9841</v>
      </c>
      <c r="J430" s="369"/>
      <c r="K430" s="369"/>
      <c r="L430" s="369"/>
      <c r="M430" s="369"/>
    </row>
    <row r="431" spans="1:13">
      <c r="A431" s="369"/>
      <c r="B431" s="369" t="s">
        <v>305</v>
      </c>
      <c r="C431" s="183">
        <v>0.27800000000000002</v>
      </c>
      <c r="D431" s="369">
        <v>4.3</v>
      </c>
      <c r="E431" s="183">
        <v>0.32200000000000001</v>
      </c>
      <c r="F431" s="369">
        <v>4.2</v>
      </c>
      <c r="G431" s="183">
        <v>0.39900000000000002</v>
      </c>
      <c r="H431" s="369">
        <v>5</v>
      </c>
      <c r="I431" s="273">
        <v>7108</v>
      </c>
      <c r="J431" s="369"/>
      <c r="K431" s="369"/>
      <c r="L431" s="369"/>
      <c r="M431" s="369"/>
    </row>
    <row r="432" spans="1:13" s="369" customFormat="1">
      <c r="C432" s="183"/>
      <c r="E432" s="183"/>
      <c r="G432" s="183"/>
      <c r="I432" s="273"/>
    </row>
    <row r="433" spans="1:10" s="369" customFormat="1">
      <c r="C433" s="183"/>
      <c r="E433" s="183"/>
      <c r="G433" s="183"/>
      <c r="I433" s="273"/>
    </row>
    <row r="434" spans="1:10" s="369" customFormat="1">
      <c r="C434" s="183"/>
      <c r="E434" s="183"/>
      <c r="G434" s="183"/>
      <c r="I434" s="273"/>
    </row>
    <row r="435" spans="1:10" s="369" customFormat="1">
      <c r="C435" s="183"/>
      <c r="E435" s="183"/>
      <c r="G435" s="183"/>
      <c r="I435" s="273"/>
    </row>
    <row r="436" spans="1:10" s="369" customFormat="1">
      <c r="C436" s="183"/>
      <c r="E436" s="183"/>
      <c r="G436" s="183"/>
      <c r="I436" s="273"/>
    </row>
    <row r="437" spans="1:10" s="369" customFormat="1">
      <c r="C437" s="183"/>
      <c r="E437" s="183"/>
      <c r="G437" s="183"/>
      <c r="I437" s="273"/>
    </row>
    <row r="438" spans="1:10" s="369" customFormat="1">
      <c r="C438" s="183"/>
      <c r="E438" s="183"/>
      <c r="G438" s="183"/>
      <c r="I438" s="273"/>
    </row>
    <row r="439" spans="1:10">
      <c r="A439" s="369"/>
      <c r="B439" s="83"/>
      <c r="C439" s="369"/>
      <c r="D439" s="369"/>
      <c r="E439" s="369"/>
      <c r="F439" s="369"/>
      <c r="G439" s="369"/>
      <c r="H439" s="369"/>
      <c r="I439" s="369"/>
      <c r="J439" s="369"/>
    </row>
    <row r="440" spans="1:10">
      <c r="A440" s="392" t="s">
        <v>306</v>
      </c>
      <c r="B440" s="392"/>
      <c r="C440" s="392"/>
      <c r="D440" s="392"/>
      <c r="E440" s="392"/>
      <c r="F440" s="392"/>
      <c r="G440" s="392"/>
      <c r="H440" s="392"/>
      <c r="I440" s="392"/>
      <c r="J440" s="179"/>
    </row>
    <row r="441" spans="1:10">
      <c r="A441" s="391" t="s">
        <v>307</v>
      </c>
      <c r="B441" s="391"/>
      <c r="C441" s="391"/>
      <c r="D441" s="391"/>
      <c r="E441" s="391"/>
      <c r="F441" s="391"/>
      <c r="G441" s="391"/>
      <c r="H441" s="391"/>
      <c r="I441" s="391"/>
      <c r="J441" s="380"/>
    </row>
    <row r="443" spans="1:10" s="75" customFormat="1">
      <c r="A443" s="390" t="s">
        <v>308</v>
      </c>
      <c r="B443" s="390"/>
      <c r="C443" s="390"/>
      <c r="D443" s="390"/>
      <c r="E443" s="390"/>
      <c r="F443" s="390"/>
      <c r="G443" s="390"/>
      <c r="H443" s="390"/>
      <c r="I443" s="390"/>
      <c r="J443" s="178"/>
    </row>
    <row r="445" spans="1:10">
      <c r="A445" s="369"/>
      <c r="B445" s="369" t="s">
        <v>14</v>
      </c>
      <c r="C445" s="369" t="s">
        <v>38</v>
      </c>
      <c r="D445" s="369" t="s">
        <v>42</v>
      </c>
      <c r="E445" s="369" t="s">
        <v>43</v>
      </c>
      <c r="F445" s="369" t="s">
        <v>44</v>
      </c>
      <c r="G445" s="369" t="s">
        <v>45</v>
      </c>
      <c r="H445" s="369"/>
      <c r="I445" s="369"/>
      <c r="J445" s="369"/>
    </row>
    <row r="446" spans="1:10">
      <c r="A446" s="369"/>
      <c r="B446" s="369" t="s">
        <v>20</v>
      </c>
      <c r="C446" s="369"/>
      <c r="D446" s="369">
        <v>295</v>
      </c>
      <c r="E446" s="369">
        <v>29</v>
      </c>
      <c r="F446" s="369">
        <v>324</v>
      </c>
      <c r="G446" s="369"/>
      <c r="H446" s="369"/>
      <c r="I446" s="369"/>
      <c r="J446" s="369"/>
    </row>
    <row r="447" spans="1:10">
      <c r="A447" s="369"/>
      <c r="B447" s="369" t="s">
        <v>18</v>
      </c>
      <c r="C447" s="369"/>
      <c r="D447" s="369">
        <v>460</v>
      </c>
      <c r="E447" s="369">
        <v>45</v>
      </c>
      <c r="F447" s="369">
        <v>505</v>
      </c>
      <c r="G447" s="369"/>
      <c r="H447" s="369"/>
      <c r="I447" s="369"/>
      <c r="J447" s="369"/>
    </row>
    <row r="448" spans="1:10">
      <c r="A448" s="369"/>
      <c r="B448" s="369" t="s">
        <v>16</v>
      </c>
      <c r="C448" s="369"/>
      <c r="D448" s="369">
        <v>538</v>
      </c>
      <c r="E448" s="369">
        <v>117</v>
      </c>
      <c r="F448" s="369">
        <v>655</v>
      </c>
      <c r="G448" s="369"/>
      <c r="H448" s="369"/>
      <c r="I448" s="369"/>
      <c r="J448" s="369"/>
    </row>
    <row r="449" spans="1:10">
      <c r="A449" s="369"/>
      <c r="B449" s="369" t="s">
        <v>15</v>
      </c>
      <c r="C449" s="369"/>
      <c r="D449" s="369">
        <v>583</v>
      </c>
      <c r="E449" s="369">
        <v>159</v>
      </c>
      <c r="F449" s="369">
        <v>742</v>
      </c>
      <c r="G449" s="369"/>
      <c r="H449" s="369"/>
      <c r="I449" s="369"/>
      <c r="J449" s="369"/>
    </row>
    <row r="450" spans="1:10">
      <c r="A450" s="369"/>
      <c r="B450" s="369" t="s">
        <v>21</v>
      </c>
      <c r="C450" s="369"/>
      <c r="D450" s="369">
        <v>700</v>
      </c>
      <c r="E450" s="369">
        <v>79</v>
      </c>
      <c r="F450" s="369">
        <v>779</v>
      </c>
      <c r="G450" s="369"/>
      <c r="H450" s="369"/>
      <c r="I450" s="369"/>
      <c r="J450" s="369"/>
    </row>
    <row r="451" spans="1:10">
      <c r="A451" s="369"/>
      <c r="B451" s="369" t="s">
        <v>29</v>
      </c>
      <c r="C451" s="369"/>
      <c r="D451" s="369">
        <v>947</v>
      </c>
      <c r="E451" s="369">
        <v>71</v>
      </c>
      <c r="F451" s="369">
        <v>1018</v>
      </c>
      <c r="G451" s="369"/>
      <c r="H451" s="369"/>
      <c r="I451" s="369"/>
      <c r="J451" s="369"/>
    </row>
    <row r="452" spans="1:10">
      <c r="A452" s="369"/>
      <c r="B452" s="369" t="s">
        <v>27</v>
      </c>
      <c r="C452" s="369"/>
      <c r="D452" s="369">
        <v>1247</v>
      </c>
      <c r="E452" s="369">
        <v>95</v>
      </c>
      <c r="F452" s="369">
        <v>1342</v>
      </c>
      <c r="G452" s="369"/>
      <c r="H452" s="369"/>
      <c r="I452" s="369"/>
      <c r="J452" s="369"/>
    </row>
    <row r="453" spans="1:10">
      <c r="A453" s="369"/>
      <c r="B453" s="369" t="s">
        <v>17</v>
      </c>
      <c r="C453" s="369"/>
      <c r="D453" s="369">
        <v>1498</v>
      </c>
      <c r="E453" s="369">
        <v>305</v>
      </c>
      <c r="F453" s="369">
        <v>1803</v>
      </c>
      <c r="G453" s="369"/>
      <c r="H453" s="369"/>
      <c r="I453" s="369"/>
      <c r="J453" s="369"/>
    </row>
    <row r="454" spans="1:10">
      <c r="A454" s="369"/>
      <c r="B454" s="369" t="s">
        <v>28</v>
      </c>
      <c r="C454" s="369"/>
      <c r="D454" s="369">
        <v>1540</v>
      </c>
      <c r="E454" s="369">
        <v>321</v>
      </c>
      <c r="F454" s="369">
        <v>1861</v>
      </c>
      <c r="G454" s="369"/>
      <c r="H454" s="369"/>
      <c r="I454" s="369"/>
      <c r="J454" s="369"/>
    </row>
    <row r="455" spans="1:10">
      <c r="A455" s="369"/>
      <c r="B455" s="369" t="s">
        <v>23</v>
      </c>
      <c r="C455" s="369"/>
      <c r="D455" s="369">
        <v>1739</v>
      </c>
      <c r="E455" s="369">
        <v>261</v>
      </c>
      <c r="F455" s="369">
        <v>2000</v>
      </c>
      <c r="G455" s="369"/>
      <c r="H455" s="369"/>
      <c r="I455" s="369"/>
      <c r="J455" s="369"/>
    </row>
    <row r="456" spans="1:10">
      <c r="A456" s="369"/>
      <c r="B456" s="370" t="s">
        <v>25</v>
      </c>
      <c r="C456" s="369"/>
      <c r="D456" s="369">
        <v>1803</v>
      </c>
      <c r="E456" s="369">
        <v>233</v>
      </c>
      <c r="F456" s="369">
        <v>2036</v>
      </c>
      <c r="G456" s="293"/>
      <c r="H456" s="369"/>
      <c r="I456" s="369"/>
      <c r="J456" s="369"/>
    </row>
    <row r="457" spans="1:10">
      <c r="A457" s="369"/>
      <c r="B457" s="369" t="s">
        <v>32</v>
      </c>
      <c r="C457" s="369"/>
      <c r="D457" s="369">
        <v>1837</v>
      </c>
      <c r="E457" s="369">
        <v>212</v>
      </c>
      <c r="F457" s="369">
        <v>2049</v>
      </c>
      <c r="G457" s="369"/>
      <c r="H457" s="369"/>
      <c r="I457" s="369"/>
      <c r="J457" s="369"/>
    </row>
    <row r="458" spans="1:10">
      <c r="A458" s="369"/>
      <c r="B458" s="369" t="s">
        <v>22</v>
      </c>
      <c r="C458" s="369"/>
      <c r="D458" s="369">
        <v>1799</v>
      </c>
      <c r="E458" s="369">
        <v>259</v>
      </c>
      <c r="F458" s="369">
        <v>2058</v>
      </c>
      <c r="G458" s="369"/>
      <c r="H458" s="369"/>
      <c r="I458" s="369"/>
      <c r="J458" s="369"/>
    </row>
    <row r="459" spans="1:10">
      <c r="A459" s="369"/>
      <c r="B459" s="293" t="s">
        <v>26</v>
      </c>
      <c r="C459" s="293">
        <v>2083</v>
      </c>
      <c r="D459" s="293">
        <v>1768</v>
      </c>
      <c r="E459" s="293">
        <v>315</v>
      </c>
      <c r="F459" s="293">
        <v>2083</v>
      </c>
      <c r="G459" s="293">
        <v>2083</v>
      </c>
      <c r="H459" s="369"/>
      <c r="I459" s="369"/>
      <c r="J459" s="369"/>
    </row>
    <row r="460" spans="1:10">
      <c r="A460" s="369"/>
      <c r="B460" s="369" t="s">
        <v>31</v>
      </c>
      <c r="C460" s="369"/>
      <c r="D460" s="369">
        <v>2113</v>
      </c>
      <c r="E460" s="369">
        <v>266</v>
      </c>
      <c r="F460" s="369">
        <v>2379</v>
      </c>
      <c r="G460" s="369"/>
      <c r="H460" s="369"/>
      <c r="I460" s="369"/>
      <c r="J460" s="369"/>
    </row>
    <row r="461" spans="1:10">
      <c r="A461" s="369"/>
      <c r="B461" s="370" t="s">
        <v>309</v>
      </c>
      <c r="C461" s="369"/>
      <c r="D461" s="369">
        <v>2442</v>
      </c>
      <c r="E461" s="369">
        <v>243</v>
      </c>
      <c r="F461" s="369">
        <v>2685</v>
      </c>
      <c r="G461" s="369"/>
      <c r="H461" s="369"/>
      <c r="I461" s="369"/>
      <c r="J461" s="369"/>
    </row>
    <row r="462" spans="1:10">
      <c r="A462" s="369"/>
      <c r="B462" s="369" t="s">
        <v>19</v>
      </c>
      <c r="C462" s="369"/>
      <c r="D462" s="369">
        <v>2575</v>
      </c>
      <c r="E462" s="369">
        <v>359</v>
      </c>
      <c r="F462" s="369">
        <v>2934</v>
      </c>
      <c r="G462" s="369"/>
      <c r="H462" s="369"/>
      <c r="I462" s="369"/>
      <c r="J462" s="369"/>
    </row>
    <row r="463" spans="1:10">
      <c r="A463" s="369"/>
      <c r="B463" s="369" t="s">
        <v>34</v>
      </c>
      <c r="C463" s="369"/>
      <c r="D463" s="369">
        <v>3034</v>
      </c>
      <c r="E463" s="369">
        <v>288</v>
      </c>
      <c r="F463" s="369">
        <v>3322</v>
      </c>
      <c r="G463" s="369"/>
      <c r="H463" s="369"/>
      <c r="I463" s="369"/>
      <c r="J463" s="369"/>
    </row>
    <row r="464" spans="1:10">
      <c r="A464" s="369"/>
      <c r="B464" s="369" t="s">
        <v>33</v>
      </c>
      <c r="C464" s="369"/>
      <c r="D464" s="369">
        <v>3128</v>
      </c>
      <c r="E464" s="369">
        <v>210</v>
      </c>
      <c r="F464" s="369">
        <v>3338</v>
      </c>
      <c r="G464" s="369"/>
      <c r="H464" s="369"/>
      <c r="I464" s="369"/>
      <c r="J464" s="369"/>
    </row>
    <row r="465" spans="1:10">
      <c r="A465" s="369"/>
      <c r="B465" s="369" t="s">
        <v>24</v>
      </c>
      <c r="C465" s="369"/>
      <c r="D465" s="369">
        <v>4801</v>
      </c>
      <c r="E465" s="369">
        <v>658</v>
      </c>
      <c r="F465" s="369">
        <v>5459</v>
      </c>
      <c r="G465" s="369"/>
      <c r="H465" s="369"/>
      <c r="I465" s="369"/>
      <c r="J465" s="369"/>
    </row>
    <row r="466" spans="1:10">
      <c r="A466" s="369"/>
      <c r="B466" s="369" t="s">
        <v>30</v>
      </c>
      <c r="C466" s="369"/>
      <c r="D466" s="369">
        <v>4980</v>
      </c>
      <c r="E466" s="369">
        <v>1004</v>
      </c>
      <c r="F466" s="369">
        <v>5984</v>
      </c>
      <c r="G466" s="369"/>
      <c r="H466" s="369"/>
      <c r="I466" s="369"/>
      <c r="J466" s="369"/>
    </row>
    <row r="468" spans="1:10">
      <c r="A468" s="369"/>
      <c r="B468" s="369" t="s">
        <v>6</v>
      </c>
      <c r="C468" s="369"/>
      <c r="D468" s="369">
        <v>3091</v>
      </c>
      <c r="E468" s="369">
        <v>14</v>
      </c>
      <c r="F468" s="369">
        <v>3105</v>
      </c>
      <c r="G468" s="369"/>
      <c r="H468" s="369"/>
      <c r="I468" s="369"/>
      <c r="J468" s="369"/>
    </row>
    <row r="469" spans="1:10">
      <c r="A469" s="369"/>
      <c r="B469" s="369" t="s">
        <v>310</v>
      </c>
      <c r="C469" s="369"/>
      <c r="D469" s="369">
        <v>42918</v>
      </c>
      <c r="E469" s="369">
        <v>5543</v>
      </c>
      <c r="F469" s="369">
        <v>48461</v>
      </c>
      <c r="G469" s="369" t="s">
        <v>311</v>
      </c>
      <c r="H469" s="369"/>
      <c r="I469" s="369"/>
      <c r="J469" s="369"/>
    </row>
    <row r="470" spans="1:10">
      <c r="A470" s="369"/>
      <c r="B470" s="369" t="s">
        <v>312</v>
      </c>
      <c r="C470" s="369"/>
      <c r="D470" s="369">
        <v>1896.52</v>
      </c>
      <c r="E470" s="369">
        <v>263.29000000000002</v>
      </c>
      <c r="F470" s="369">
        <v>2159.81</v>
      </c>
      <c r="G470" s="369" t="s">
        <v>313</v>
      </c>
      <c r="H470" s="369"/>
      <c r="I470" s="369"/>
      <c r="J470" s="369"/>
    </row>
    <row r="472" spans="1:10">
      <c r="A472" s="369" t="s">
        <v>314</v>
      </c>
      <c r="B472" s="369"/>
      <c r="C472" s="369"/>
      <c r="D472" s="369"/>
      <c r="E472" s="369"/>
      <c r="F472" s="369"/>
      <c r="G472" s="369"/>
      <c r="H472" s="369"/>
      <c r="I472" s="369"/>
      <c r="J472" s="369"/>
    </row>
    <row r="473" spans="1:10">
      <c r="A473" s="369" t="s">
        <v>315</v>
      </c>
      <c r="B473" s="369"/>
      <c r="C473" s="369"/>
      <c r="D473" s="369"/>
      <c r="E473" s="369"/>
      <c r="F473" s="369"/>
      <c r="G473" s="369"/>
      <c r="H473" s="369"/>
      <c r="I473" s="369"/>
      <c r="J473" s="369"/>
    </row>
    <row r="475" spans="1:10" s="75" customFormat="1">
      <c r="A475" s="390" t="s">
        <v>316</v>
      </c>
      <c r="B475" s="390"/>
      <c r="C475" s="390"/>
      <c r="D475" s="390"/>
      <c r="E475" s="390"/>
      <c r="F475" s="390"/>
      <c r="G475" s="390"/>
      <c r="H475" s="390"/>
      <c r="I475" s="390"/>
      <c r="J475" s="178"/>
    </row>
    <row r="477" spans="1:10" s="325" customFormat="1">
      <c r="B477" s="336"/>
      <c r="C477" s="336"/>
      <c r="D477" s="376" t="s">
        <v>317</v>
      </c>
      <c r="E477" s="377" t="s">
        <v>46</v>
      </c>
      <c r="F477" s="337"/>
      <c r="G477" s="337"/>
    </row>
    <row r="478" spans="1:10">
      <c r="A478" s="369"/>
      <c r="B478" s="369" t="s">
        <v>26</v>
      </c>
      <c r="C478" s="369">
        <v>2011</v>
      </c>
      <c r="D478" s="369">
        <v>150</v>
      </c>
      <c r="E478" s="369">
        <v>226</v>
      </c>
      <c r="F478" s="369"/>
      <c r="G478" s="369"/>
      <c r="H478" s="369"/>
      <c r="I478" s="369"/>
      <c r="J478" s="369"/>
    </row>
    <row r="479" spans="1:10">
      <c r="A479" s="369"/>
      <c r="B479" s="369" t="s">
        <v>26</v>
      </c>
      <c r="C479" s="369">
        <v>2012</v>
      </c>
      <c r="D479" s="369">
        <v>169</v>
      </c>
      <c r="E479" s="369">
        <v>239</v>
      </c>
      <c r="F479" s="369"/>
      <c r="G479" s="369"/>
      <c r="H479" s="369"/>
      <c r="I479" s="369"/>
      <c r="J479" s="369"/>
    </row>
    <row r="480" spans="1:10">
      <c r="A480" s="369"/>
      <c r="B480" s="369" t="s">
        <v>26</v>
      </c>
      <c r="C480" s="369">
        <v>2013</v>
      </c>
      <c r="D480" s="369">
        <v>186</v>
      </c>
      <c r="E480" s="369">
        <v>244</v>
      </c>
      <c r="F480" s="369"/>
      <c r="G480" s="369"/>
      <c r="H480" s="369"/>
      <c r="I480" s="369"/>
      <c r="J480" s="369"/>
    </row>
    <row r="481" spans="1:5">
      <c r="A481" s="369"/>
      <c r="B481" s="369" t="s">
        <v>26</v>
      </c>
      <c r="C481" s="369">
        <v>2014</v>
      </c>
      <c r="D481" s="369">
        <v>178</v>
      </c>
      <c r="E481" s="369">
        <v>249</v>
      </c>
    </row>
    <row r="482" spans="1:5">
      <c r="A482" s="369"/>
      <c r="B482" s="369" t="s">
        <v>26</v>
      </c>
      <c r="C482" s="369">
        <v>2015</v>
      </c>
      <c r="D482" s="369">
        <v>171</v>
      </c>
      <c r="E482" s="369">
        <v>254</v>
      </c>
    </row>
    <row r="483" spans="1:5">
      <c r="A483" s="369"/>
      <c r="B483" s="369" t="s">
        <v>26</v>
      </c>
      <c r="C483" s="369">
        <v>2016</v>
      </c>
      <c r="D483" s="369">
        <v>150</v>
      </c>
      <c r="E483" s="369">
        <v>275</v>
      </c>
    </row>
    <row r="484" spans="1:5">
      <c r="A484" s="369"/>
      <c r="B484" s="369" t="s">
        <v>26</v>
      </c>
      <c r="C484" s="369">
        <v>2017</v>
      </c>
      <c r="D484" s="369">
        <v>106</v>
      </c>
      <c r="E484" s="369">
        <v>253</v>
      </c>
    </row>
    <row r="485" spans="1:5">
      <c r="A485" s="369"/>
      <c r="B485" s="369" t="s">
        <v>26</v>
      </c>
      <c r="C485" s="369">
        <v>2018</v>
      </c>
      <c r="D485" s="369">
        <v>85</v>
      </c>
      <c r="E485" s="369">
        <v>230</v>
      </c>
    </row>
    <row r="486" spans="1:5">
      <c r="A486" s="369"/>
      <c r="B486" s="293" t="s">
        <v>318</v>
      </c>
      <c r="C486" s="293">
        <v>0</v>
      </c>
      <c r="D486" s="293">
        <v>1195</v>
      </c>
      <c r="E486" s="293">
        <v>1970</v>
      </c>
    </row>
    <row r="488" spans="1:5">
      <c r="A488" s="369" t="s">
        <v>314</v>
      </c>
      <c r="B488" s="369"/>
      <c r="C488" s="369"/>
      <c r="D488" s="369"/>
      <c r="E488" s="369"/>
    </row>
    <row r="489" spans="1:5">
      <c r="A489" s="369" t="s">
        <v>319</v>
      </c>
      <c r="B489" s="369"/>
      <c r="C489" s="369"/>
      <c r="D489" s="369"/>
      <c r="E489" s="369"/>
    </row>
  </sheetData>
  <sortState ref="B286:F311">
    <sortCondition ref="C286:C311"/>
  </sortState>
  <mergeCells count="39">
    <mergeCell ref="A283:I283"/>
    <mergeCell ref="A360:I360"/>
    <mergeCell ref="A361:I361"/>
    <mergeCell ref="A152:I152"/>
    <mergeCell ref="A165:I165"/>
    <mergeCell ref="A239:I239"/>
    <mergeCell ref="A240:I240"/>
    <mergeCell ref="A163:I163"/>
    <mergeCell ref="A153:I153"/>
    <mergeCell ref="A162:I162"/>
    <mergeCell ref="A242:I242"/>
    <mergeCell ref="A269:I269"/>
    <mergeCell ref="A271:I271"/>
    <mergeCell ref="A280:I280"/>
    <mergeCell ref="A281:I281"/>
    <mergeCell ref="A1:I1"/>
    <mergeCell ref="A28:I28"/>
    <mergeCell ref="A31:I31"/>
    <mergeCell ref="A151:I151"/>
    <mergeCell ref="A124:I124"/>
    <mergeCell ref="A41:I41"/>
    <mergeCell ref="A42:I42"/>
    <mergeCell ref="A44:I44"/>
    <mergeCell ref="A121:I121"/>
    <mergeCell ref="A122:I122"/>
    <mergeCell ref="A29:I29"/>
    <mergeCell ref="A475:I475"/>
    <mergeCell ref="A443:I443"/>
    <mergeCell ref="A363:I363"/>
    <mergeCell ref="A390:I390"/>
    <mergeCell ref="A392:B392"/>
    <mergeCell ref="A393:B393"/>
    <mergeCell ref="A391:I391"/>
    <mergeCell ref="A425:I425"/>
    <mergeCell ref="A440:I440"/>
    <mergeCell ref="A441:I441"/>
    <mergeCell ref="A421:I421"/>
    <mergeCell ref="A422:I422"/>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105" workbookViewId="0">
      <selection activeCell="E123" sqref="E123"/>
    </sheetView>
  </sheetViews>
  <sheetFormatPr defaultRowHeight="14.4"/>
  <cols>
    <col min="2" max="2" width="26.44140625" bestFit="1" customWidth="1"/>
  </cols>
  <sheetData>
    <row r="1" spans="1:18" s="246" customFormat="1" ht="14.25" customHeight="1">
      <c r="A1" s="395" t="s">
        <v>320</v>
      </c>
      <c r="B1" s="395"/>
      <c r="C1" s="395"/>
      <c r="D1" s="395"/>
      <c r="E1" s="395"/>
      <c r="F1" s="395"/>
      <c r="G1" s="395"/>
      <c r="H1" s="395"/>
      <c r="I1" s="395"/>
      <c r="J1" s="395"/>
      <c r="K1" s="395"/>
      <c r="L1" s="395"/>
      <c r="M1" s="395"/>
      <c r="N1" s="395"/>
      <c r="O1" s="395"/>
      <c r="P1" s="395"/>
      <c r="Q1" s="395"/>
      <c r="R1" s="395"/>
    </row>
    <row r="2" spans="1:18" s="292" customFormat="1">
      <c r="A2" s="369"/>
      <c r="B2" s="369"/>
      <c r="C2" s="369"/>
      <c r="D2" s="369"/>
      <c r="E2" s="369"/>
      <c r="F2" s="369"/>
      <c r="G2" s="369"/>
      <c r="H2" s="369"/>
      <c r="I2" s="369"/>
      <c r="J2" s="369"/>
      <c r="K2" s="369"/>
      <c r="L2" s="369"/>
      <c r="M2" s="369"/>
      <c r="N2" s="369"/>
      <c r="O2" s="369"/>
      <c r="P2" s="369"/>
      <c r="Q2" s="369"/>
      <c r="R2" s="369"/>
    </row>
    <row r="3" spans="1:18" s="292" customFormat="1" ht="24">
      <c r="A3" s="369"/>
      <c r="B3" s="369"/>
      <c r="C3" s="73" t="s">
        <v>49</v>
      </c>
      <c r="D3" s="73" t="s">
        <v>215</v>
      </c>
      <c r="E3" s="369" t="s">
        <v>14</v>
      </c>
      <c r="F3" s="369" t="s">
        <v>47</v>
      </c>
      <c r="G3" s="369" t="s">
        <v>48</v>
      </c>
      <c r="H3" s="369"/>
      <c r="I3" s="369"/>
      <c r="J3" s="369"/>
      <c r="K3" s="369"/>
      <c r="L3" s="369"/>
      <c r="M3" s="369"/>
      <c r="N3" s="369"/>
      <c r="O3" s="369"/>
      <c r="P3" s="369"/>
      <c r="Q3" s="369"/>
      <c r="R3" s="369"/>
    </row>
    <row r="4" spans="1:18" s="292" customFormat="1">
      <c r="A4" s="369"/>
      <c r="B4" s="370" t="s">
        <v>20</v>
      </c>
      <c r="C4" s="196">
        <v>3.9E-2</v>
      </c>
      <c r="D4" s="370">
        <v>1.1000000000000001</v>
      </c>
      <c r="E4" s="369"/>
      <c r="F4" s="238">
        <v>0.17</v>
      </c>
      <c r="G4" s="238">
        <v>0.12</v>
      </c>
      <c r="H4" s="369"/>
      <c r="I4" s="369"/>
      <c r="J4" s="369"/>
      <c r="K4" s="369"/>
      <c r="L4" s="369"/>
      <c r="M4" s="369"/>
      <c r="N4" s="369"/>
      <c r="O4" s="369"/>
      <c r="P4" s="369"/>
      <c r="Q4" s="369"/>
      <c r="R4" s="369"/>
    </row>
    <row r="5" spans="1:18" s="292" customFormat="1">
      <c r="A5" s="369"/>
      <c r="B5" s="369" t="s">
        <v>27</v>
      </c>
      <c r="C5" s="183">
        <v>4.1000000000000002E-2</v>
      </c>
      <c r="D5" s="369">
        <v>0.6</v>
      </c>
      <c r="E5" s="369"/>
      <c r="F5" s="238">
        <v>0.17</v>
      </c>
      <c r="G5" s="238">
        <v>0.12</v>
      </c>
      <c r="H5" s="369"/>
      <c r="I5" s="369"/>
      <c r="J5" s="369"/>
      <c r="K5" s="369"/>
      <c r="L5" s="369"/>
      <c r="M5" s="369"/>
      <c r="N5" s="369"/>
      <c r="O5" s="369"/>
      <c r="P5" s="369"/>
      <c r="Q5" s="369"/>
      <c r="R5" s="369"/>
    </row>
    <row r="6" spans="1:18" s="292" customFormat="1">
      <c r="A6" s="369"/>
      <c r="B6" s="370" t="s">
        <v>29</v>
      </c>
      <c r="C6" s="196">
        <v>4.2000000000000003E-2</v>
      </c>
      <c r="D6" s="370">
        <v>0.7</v>
      </c>
      <c r="E6" s="369"/>
      <c r="F6" s="238">
        <v>0.17</v>
      </c>
      <c r="G6" s="238">
        <v>0.12</v>
      </c>
      <c r="H6" s="369"/>
      <c r="I6" s="369"/>
      <c r="J6" s="369"/>
      <c r="K6" s="369"/>
      <c r="L6" s="369"/>
      <c r="M6" s="369"/>
      <c r="N6" s="369"/>
      <c r="O6" s="369"/>
      <c r="P6" s="369"/>
      <c r="Q6" s="369"/>
      <c r="R6" s="369"/>
    </row>
    <row r="7" spans="1:18" s="292" customFormat="1">
      <c r="A7" s="369"/>
      <c r="B7" s="370" t="s">
        <v>50</v>
      </c>
      <c r="C7" s="196">
        <v>5.7000000000000002E-2</v>
      </c>
      <c r="D7" s="370">
        <v>1.1000000000000001</v>
      </c>
      <c r="E7" s="369"/>
      <c r="F7" s="238">
        <v>0.17</v>
      </c>
      <c r="G7" s="238">
        <v>0.12</v>
      </c>
      <c r="H7" s="369"/>
      <c r="I7" s="369"/>
      <c r="J7" s="369"/>
      <c r="K7" s="369"/>
      <c r="L7" s="369"/>
      <c r="M7" s="369"/>
      <c r="N7" s="369"/>
      <c r="O7" s="369"/>
      <c r="P7" s="369"/>
      <c r="Q7" s="369"/>
      <c r="R7" s="369"/>
    </row>
    <row r="8" spans="1:18" s="292" customFormat="1">
      <c r="A8" s="369"/>
      <c r="B8" s="370" t="s">
        <v>22</v>
      </c>
      <c r="C8" s="196">
        <v>7.0000000000000007E-2</v>
      </c>
      <c r="D8" s="370">
        <v>0.8</v>
      </c>
      <c r="E8" s="369"/>
      <c r="F8" s="238">
        <v>0.17</v>
      </c>
      <c r="G8" s="238">
        <v>0.12</v>
      </c>
      <c r="H8" s="369"/>
      <c r="I8" s="369"/>
      <c r="J8" s="369"/>
      <c r="K8" s="369"/>
      <c r="L8" s="369"/>
      <c r="M8" s="369"/>
      <c r="N8" s="369"/>
      <c r="O8" s="369"/>
      <c r="P8" s="369"/>
      <c r="Q8" s="369"/>
      <c r="R8" s="369"/>
    </row>
    <row r="9" spans="1:18" s="292" customFormat="1">
      <c r="A9" s="369"/>
      <c r="B9" s="369" t="s">
        <v>32</v>
      </c>
      <c r="C9" s="183">
        <v>7.5999999999999998E-2</v>
      </c>
      <c r="D9" s="369">
        <v>0.6</v>
      </c>
      <c r="E9" s="369"/>
      <c r="F9" s="238">
        <v>0.17</v>
      </c>
      <c r="G9" s="238">
        <v>0.12</v>
      </c>
      <c r="H9" s="369"/>
      <c r="I9" s="369"/>
      <c r="J9" s="369"/>
      <c r="K9" s="369"/>
      <c r="L9" s="369"/>
      <c r="M9" s="369"/>
      <c r="N9" s="369"/>
      <c r="O9" s="369"/>
      <c r="P9" s="369"/>
      <c r="Q9" s="369"/>
      <c r="R9" s="369"/>
    </row>
    <row r="10" spans="1:18" s="292" customFormat="1">
      <c r="A10" s="369"/>
      <c r="B10" s="370" t="s">
        <v>25</v>
      </c>
      <c r="C10" s="196">
        <v>8.1000000000000003E-2</v>
      </c>
      <c r="D10" s="370">
        <v>0.7</v>
      </c>
      <c r="E10" s="369"/>
      <c r="F10" s="238">
        <v>0.17</v>
      </c>
      <c r="G10" s="238">
        <v>0.12</v>
      </c>
      <c r="H10" s="369"/>
      <c r="I10" s="369"/>
      <c r="J10" s="369"/>
      <c r="K10" s="369"/>
      <c r="L10" s="369"/>
      <c r="M10" s="369"/>
      <c r="N10" s="369"/>
      <c r="O10" s="369"/>
      <c r="P10" s="369"/>
      <c r="Q10" s="369"/>
      <c r="R10" s="369"/>
    </row>
    <row r="11" spans="1:18" s="292" customFormat="1">
      <c r="A11" s="369"/>
      <c r="B11" s="369" t="s">
        <v>33</v>
      </c>
      <c r="C11" s="183">
        <v>8.5999999999999993E-2</v>
      </c>
      <c r="D11" s="369">
        <v>0.7</v>
      </c>
      <c r="E11" s="369"/>
      <c r="F11" s="238">
        <v>0.17</v>
      </c>
      <c r="G11" s="238">
        <v>0.12</v>
      </c>
      <c r="H11" s="369"/>
      <c r="I11" s="369"/>
      <c r="J11" s="369"/>
      <c r="K11" s="369"/>
      <c r="L11" s="369"/>
      <c r="M11" s="369"/>
      <c r="N11" s="369"/>
      <c r="O11" s="369"/>
      <c r="P11" s="369"/>
      <c r="Q11" s="369"/>
      <c r="R11" s="369"/>
    </row>
    <row r="12" spans="1:18" s="292" customFormat="1">
      <c r="A12" s="369"/>
      <c r="B12" s="370" t="s">
        <v>17</v>
      </c>
      <c r="C12" s="196">
        <v>8.7999999999999995E-2</v>
      </c>
      <c r="D12" s="370">
        <v>1.1000000000000001</v>
      </c>
      <c r="E12" s="369"/>
      <c r="F12" s="238">
        <v>0.17</v>
      </c>
      <c r="G12" s="238">
        <v>0.12</v>
      </c>
      <c r="H12" s="369"/>
      <c r="I12" s="369"/>
      <c r="J12" s="369"/>
      <c r="K12" s="369"/>
      <c r="L12" s="369"/>
      <c r="M12" s="369"/>
      <c r="N12" s="369"/>
      <c r="O12" s="369"/>
      <c r="P12" s="369"/>
      <c r="Q12" s="369"/>
      <c r="R12" s="369"/>
    </row>
    <row r="13" spans="1:18" s="292" customFormat="1">
      <c r="A13" s="369"/>
      <c r="B13" s="369" t="s">
        <v>21</v>
      </c>
      <c r="C13" s="183">
        <v>0.10299999999999999</v>
      </c>
      <c r="D13" s="369">
        <v>1.7</v>
      </c>
      <c r="E13" s="369"/>
      <c r="F13" s="238">
        <v>0.17</v>
      </c>
      <c r="G13" s="238">
        <v>0.12</v>
      </c>
      <c r="H13" s="369"/>
      <c r="I13" s="369"/>
      <c r="J13" s="369"/>
      <c r="K13" s="369"/>
      <c r="L13" s="369"/>
      <c r="M13" s="369"/>
      <c r="N13" s="369"/>
      <c r="O13" s="369"/>
      <c r="P13" s="369"/>
      <c r="Q13" s="369"/>
      <c r="R13" s="369"/>
    </row>
    <row r="14" spans="1:18" s="292" customFormat="1">
      <c r="A14" s="369"/>
      <c r="B14" s="370" t="s">
        <v>31</v>
      </c>
      <c r="C14" s="196">
        <v>0.115</v>
      </c>
      <c r="D14" s="370">
        <v>0.8</v>
      </c>
      <c r="E14" s="369"/>
      <c r="F14" s="238">
        <v>0.17</v>
      </c>
      <c r="G14" s="238">
        <v>0.12</v>
      </c>
      <c r="H14" s="369"/>
      <c r="I14" s="369"/>
      <c r="J14" s="369"/>
      <c r="K14" s="369"/>
      <c r="L14" s="369"/>
      <c r="M14" s="369"/>
      <c r="N14" s="369"/>
      <c r="O14" s="369"/>
      <c r="P14" s="369"/>
      <c r="Q14" s="369"/>
      <c r="R14" s="369"/>
    </row>
    <row r="15" spans="1:18" s="292" customFormat="1">
      <c r="A15" s="369"/>
      <c r="B15" s="369" t="s">
        <v>28</v>
      </c>
      <c r="C15" s="183">
        <v>0.124</v>
      </c>
      <c r="D15" s="369">
        <v>1</v>
      </c>
      <c r="E15" s="369"/>
      <c r="F15" s="238">
        <v>0.17</v>
      </c>
      <c r="G15" s="238">
        <v>0.12</v>
      </c>
      <c r="H15" s="369"/>
      <c r="I15" s="369"/>
      <c r="J15" s="369"/>
      <c r="K15" s="369"/>
      <c r="L15" s="369"/>
      <c r="M15" s="369"/>
      <c r="N15" s="369"/>
      <c r="O15" s="369"/>
      <c r="P15" s="369"/>
      <c r="Q15" s="369"/>
      <c r="R15" s="369"/>
    </row>
    <row r="16" spans="1:18" s="292" customFormat="1">
      <c r="A16" s="369"/>
      <c r="B16" s="369" t="s">
        <v>19</v>
      </c>
      <c r="C16" s="183">
        <v>0.127</v>
      </c>
      <c r="D16" s="369">
        <v>0.9</v>
      </c>
      <c r="E16" s="369"/>
      <c r="F16" s="238">
        <v>0.17</v>
      </c>
      <c r="G16" s="238">
        <v>0.12</v>
      </c>
      <c r="H16" s="369"/>
      <c r="I16" s="369"/>
      <c r="J16" s="369"/>
      <c r="K16" s="369"/>
      <c r="L16" s="369"/>
      <c r="M16" s="369"/>
      <c r="N16" s="369"/>
      <c r="O16" s="369"/>
      <c r="P16" s="369"/>
      <c r="Q16" s="369"/>
      <c r="R16" s="369"/>
    </row>
    <row r="17" spans="1:18" s="292" customFormat="1">
      <c r="A17" s="369"/>
      <c r="B17" s="369" t="s">
        <v>51</v>
      </c>
      <c r="C17" s="183">
        <v>0.13600000000000001</v>
      </c>
      <c r="D17" s="369">
        <v>2.5</v>
      </c>
      <c r="E17" s="369"/>
      <c r="F17" s="238">
        <v>0.17</v>
      </c>
      <c r="G17" s="238">
        <v>0.12</v>
      </c>
      <c r="H17" s="369"/>
      <c r="I17" s="369"/>
      <c r="J17" s="369"/>
      <c r="K17" s="369"/>
      <c r="L17" s="369"/>
      <c r="M17" s="369"/>
      <c r="N17" s="369"/>
      <c r="O17" s="369"/>
      <c r="P17" s="369"/>
      <c r="Q17" s="369"/>
      <c r="R17" s="369"/>
    </row>
    <row r="18" spans="1:18" s="292" customFormat="1">
      <c r="A18" s="369"/>
      <c r="B18" s="369" t="s">
        <v>24</v>
      </c>
      <c r="C18" s="183">
        <v>0.155</v>
      </c>
      <c r="D18" s="369">
        <v>1</v>
      </c>
      <c r="E18" s="369"/>
      <c r="F18" s="238">
        <v>0.17</v>
      </c>
      <c r="G18" s="238">
        <v>0.12</v>
      </c>
      <c r="H18" s="369"/>
      <c r="I18" s="369"/>
      <c r="J18" s="369"/>
      <c r="K18" s="18"/>
      <c r="L18" s="18"/>
      <c r="M18" s="18"/>
      <c r="N18" s="18"/>
      <c r="O18" s="18"/>
      <c r="P18" s="18"/>
      <c r="Q18" s="369"/>
      <c r="R18" s="369"/>
    </row>
    <row r="19" spans="1:18" s="292" customFormat="1">
      <c r="A19" s="369"/>
      <c r="B19" s="370" t="s">
        <v>30</v>
      </c>
      <c r="C19" s="196">
        <v>0.19600000000000001</v>
      </c>
      <c r="D19" s="370">
        <v>0.8</v>
      </c>
      <c r="E19" s="369"/>
      <c r="F19" s="238">
        <v>0.17</v>
      </c>
      <c r="G19" s="238">
        <v>0.12</v>
      </c>
      <c r="H19" s="369"/>
      <c r="I19" s="369"/>
      <c r="J19" s="369"/>
      <c r="K19" s="369"/>
      <c r="L19" s="369"/>
      <c r="M19" s="369"/>
      <c r="N19" s="369"/>
      <c r="O19" s="369"/>
      <c r="P19" s="369"/>
      <c r="Q19" s="369"/>
      <c r="R19" s="369"/>
    </row>
    <row r="20" spans="1:18" s="292" customFormat="1">
      <c r="A20" s="369"/>
      <c r="B20" s="370" t="s">
        <v>16</v>
      </c>
      <c r="C20" s="196">
        <v>0.19900000000000001</v>
      </c>
      <c r="D20" s="370">
        <v>2.7</v>
      </c>
      <c r="E20" s="369"/>
      <c r="F20" s="238">
        <v>0.17</v>
      </c>
      <c r="G20" s="238">
        <v>0.12</v>
      </c>
      <c r="H20" s="369"/>
      <c r="I20" s="369"/>
      <c r="J20" s="369"/>
      <c r="K20" s="369"/>
      <c r="L20" s="369"/>
      <c r="M20" s="369"/>
      <c r="N20" s="369"/>
      <c r="O20" s="369"/>
      <c r="P20" s="369"/>
      <c r="Q20" s="369"/>
      <c r="R20" s="369"/>
    </row>
    <row r="21" spans="1:18" s="292" customFormat="1">
      <c r="A21" s="369"/>
      <c r="B21" s="293" t="s">
        <v>26</v>
      </c>
      <c r="C21" s="369"/>
      <c r="D21" s="293">
        <v>1.5</v>
      </c>
      <c r="E21" s="194">
        <v>0.20200000000000001</v>
      </c>
      <c r="F21" s="238">
        <v>0.17</v>
      </c>
      <c r="G21" s="238">
        <v>0.12</v>
      </c>
      <c r="H21" s="369"/>
      <c r="I21" s="369"/>
      <c r="J21" s="369"/>
      <c r="K21" s="369"/>
      <c r="L21" s="369"/>
      <c r="M21" s="369"/>
      <c r="N21" s="369"/>
      <c r="O21" s="369"/>
      <c r="P21" s="369"/>
      <c r="Q21" s="369"/>
      <c r="R21" s="369"/>
    </row>
    <row r="22" spans="1:18" s="292" customFormat="1">
      <c r="A22" s="369"/>
      <c r="B22" s="370" t="s">
        <v>34</v>
      </c>
      <c r="C22" s="196">
        <v>0.20799999999999999</v>
      </c>
      <c r="D22" s="370">
        <v>1.1000000000000001</v>
      </c>
      <c r="E22" s="369"/>
      <c r="F22" s="238">
        <v>0.17</v>
      </c>
      <c r="G22" s="238">
        <v>0.12</v>
      </c>
      <c r="H22" s="369"/>
      <c r="I22" s="369"/>
      <c r="J22" s="369"/>
      <c r="K22" s="18"/>
      <c r="L22" s="18"/>
      <c r="M22" s="18"/>
      <c r="N22" s="18"/>
      <c r="O22" s="18"/>
      <c r="P22" s="18"/>
      <c r="Q22" s="369"/>
      <c r="R22" s="369"/>
    </row>
    <row r="23" spans="1:18" s="292" customFormat="1">
      <c r="A23" s="369"/>
      <c r="B23" s="370" t="s">
        <v>8</v>
      </c>
      <c r="C23" s="196">
        <v>0.218</v>
      </c>
      <c r="D23" s="370">
        <v>1.1000000000000001</v>
      </c>
      <c r="E23" s="369"/>
      <c r="F23" s="238">
        <v>0.17</v>
      </c>
      <c r="G23" s="238">
        <v>0.12</v>
      </c>
      <c r="H23" s="369"/>
      <c r="I23" s="369"/>
      <c r="J23" s="369"/>
      <c r="K23" s="369"/>
      <c r="L23" s="369"/>
      <c r="M23" s="369"/>
      <c r="N23" s="369"/>
      <c r="O23" s="369"/>
      <c r="P23" s="369"/>
      <c r="Q23" s="369"/>
      <c r="R23" s="369"/>
    </row>
    <row r="24" spans="1:18" s="292" customFormat="1">
      <c r="A24" s="369"/>
      <c r="B24" s="369" t="s">
        <v>23</v>
      </c>
      <c r="C24" s="183">
        <v>0.219</v>
      </c>
      <c r="D24" s="369">
        <v>2.2999999999999998</v>
      </c>
      <c r="E24" s="369"/>
      <c r="F24" s="238">
        <v>0.17</v>
      </c>
      <c r="G24" s="238">
        <v>0.12</v>
      </c>
      <c r="H24" s="369"/>
      <c r="I24" s="369"/>
      <c r="J24" s="369"/>
      <c r="K24" s="18"/>
      <c r="L24" s="18"/>
      <c r="M24" s="18"/>
      <c r="N24" s="18"/>
      <c r="O24" s="18"/>
      <c r="P24" s="18"/>
      <c r="Q24" s="369"/>
      <c r="R24" s="369"/>
    </row>
    <row r="25" spans="1:18" s="292" customFormat="1">
      <c r="A25" s="369"/>
      <c r="B25" s="84" t="s">
        <v>9</v>
      </c>
      <c r="C25" s="157">
        <v>0.123</v>
      </c>
      <c r="D25" s="171" t="s">
        <v>321</v>
      </c>
      <c r="E25" s="369"/>
      <c r="F25" s="369"/>
      <c r="G25" s="369"/>
      <c r="H25" s="369"/>
      <c r="I25" s="369"/>
      <c r="J25" s="369"/>
      <c r="K25" s="369"/>
      <c r="L25" s="369"/>
      <c r="M25" s="369"/>
      <c r="N25" s="369"/>
      <c r="O25" s="369"/>
      <c r="P25" s="369"/>
      <c r="Q25" s="369"/>
      <c r="R25" s="369"/>
    </row>
    <row r="26" spans="1:18" s="292" customFormat="1">
      <c r="A26" s="369"/>
      <c r="B26" s="83" t="s">
        <v>61</v>
      </c>
      <c r="C26" s="157">
        <v>0.16700000000000001</v>
      </c>
      <c r="D26" s="171" t="s">
        <v>322</v>
      </c>
      <c r="E26" s="369"/>
      <c r="F26" s="369"/>
      <c r="G26" s="369"/>
      <c r="H26" s="369"/>
      <c r="I26" s="369"/>
      <c r="J26" s="369"/>
      <c r="K26" s="369"/>
      <c r="L26" s="369"/>
      <c r="M26" s="369"/>
      <c r="N26" s="369"/>
      <c r="O26" s="369"/>
      <c r="P26" s="369"/>
      <c r="Q26" s="369"/>
      <c r="R26" s="369"/>
    </row>
    <row r="27" spans="1:18" s="369" customFormat="1">
      <c r="B27" s="83"/>
      <c r="C27" s="157"/>
      <c r="D27" s="171"/>
    </row>
    <row r="28" spans="1:18" s="292" customFormat="1" ht="14.25" customHeight="1">
      <c r="A28" s="391" t="s">
        <v>323</v>
      </c>
      <c r="B28" s="391"/>
      <c r="C28" s="391"/>
      <c r="D28" s="391"/>
      <c r="E28" s="391"/>
      <c r="F28" s="391"/>
      <c r="G28" s="391"/>
      <c r="H28" s="391"/>
      <c r="I28" s="391"/>
      <c r="J28" s="369"/>
      <c r="K28" s="369"/>
      <c r="L28" s="369"/>
      <c r="M28" s="369"/>
      <c r="N28" s="369"/>
      <c r="O28" s="369"/>
      <c r="P28" s="369"/>
      <c r="Q28" s="369"/>
      <c r="R28" s="369"/>
    </row>
    <row r="29" spans="1:18" s="292" customFormat="1">
      <c r="A29" s="391" t="s">
        <v>324</v>
      </c>
      <c r="B29" s="391"/>
      <c r="C29" s="391"/>
      <c r="D29" s="391"/>
      <c r="E29" s="391"/>
      <c r="F29" s="391"/>
      <c r="G29" s="391"/>
      <c r="H29" s="391"/>
      <c r="I29" s="391"/>
      <c r="J29" s="369"/>
      <c r="K29" s="369"/>
      <c r="L29" s="369"/>
      <c r="M29" s="369"/>
      <c r="N29" s="369"/>
      <c r="O29" s="369"/>
      <c r="P29" s="369"/>
      <c r="Q29" s="369"/>
      <c r="R29" s="369"/>
    </row>
    <row r="30" spans="1:18">
      <c r="A30" s="380"/>
      <c r="B30" s="380"/>
      <c r="C30" s="380"/>
      <c r="D30" s="380"/>
      <c r="E30" s="380"/>
      <c r="F30" s="380"/>
      <c r="G30" s="380"/>
      <c r="H30" s="380"/>
      <c r="I30" s="380"/>
      <c r="J30" s="369"/>
      <c r="K30" s="369"/>
      <c r="L30" s="369"/>
      <c r="M30" s="369"/>
      <c r="N30" s="369"/>
      <c r="O30" s="369"/>
      <c r="P30" s="369"/>
      <c r="Q30" s="369"/>
      <c r="R30" s="369"/>
    </row>
    <row r="31" spans="1:18" s="246" customFormat="1" ht="14.25" customHeight="1">
      <c r="A31" s="395" t="s">
        <v>325</v>
      </c>
      <c r="B31" s="395"/>
      <c r="C31" s="395"/>
      <c r="D31" s="395"/>
      <c r="E31" s="395"/>
      <c r="F31" s="395"/>
      <c r="G31" s="395"/>
      <c r="H31" s="395"/>
      <c r="I31" s="395"/>
      <c r="J31" s="395"/>
      <c r="K31" s="395"/>
      <c r="L31" s="395"/>
      <c r="M31" s="395"/>
      <c r="N31" s="395"/>
      <c r="O31" s="395"/>
      <c r="P31" s="395"/>
      <c r="Q31" s="395"/>
      <c r="R31" s="395"/>
    </row>
    <row r="32" spans="1:18">
      <c r="A32" s="380"/>
      <c r="B32" s="380"/>
      <c r="C32" s="380"/>
      <c r="D32" s="380"/>
      <c r="E32" s="380"/>
      <c r="F32" s="380"/>
      <c r="G32" s="380"/>
      <c r="H32" s="380"/>
      <c r="I32" s="380"/>
      <c r="J32" s="369"/>
      <c r="K32" s="369"/>
      <c r="L32" s="369"/>
      <c r="M32" s="369"/>
      <c r="N32" s="369"/>
      <c r="O32" s="369"/>
      <c r="P32" s="369"/>
      <c r="Q32" s="369"/>
      <c r="R32" s="369"/>
    </row>
    <row r="33" spans="1:16" ht="24">
      <c r="A33" s="369"/>
      <c r="B33" s="73"/>
      <c r="C33" s="73" t="s">
        <v>49</v>
      </c>
      <c r="D33" s="73" t="s">
        <v>215</v>
      </c>
      <c r="E33" s="369"/>
      <c r="F33" s="369"/>
      <c r="G33" s="369"/>
      <c r="H33" s="369"/>
      <c r="I33" s="369"/>
      <c r="J33" s="369"/>
      <c r="K33" s="369"/>
      <c r="L33" s="369"/>
      <c r="M33" s="369"/>
      <c r="N33" s="369"/>
      <c r="O33" s="369"/>
      <c r="P33" s="369"/>
    </row>
    <row r="34" spans="1:16">
      <c r="A34" s="369"/>
      <c r="B34" s="69">
        <v>2013</v>
      </c>
      <c r="C34" s="159">
        <v>0.182</v>
      </c>
      <c r="D34" s="171">
        <v>1.4</v>
      </c>
      <c r="E34" s="369"/>
      <c r="F34" s="369"/>
      <c r="G34" s="369"/>
      <c r="H34" s="369"/>
      <c r="I34" s="369"/>
      <c r="J34" s="369"/>
      <c r="K34" s="369"/>
      <c r="L34" s="369"/>
      <c r="M34" s="369"/>
      <c r="N34" s="369"/>
      <c r="O34" s="369"/>
      <c r="P34" s="369"/>
    </row>
    <row r="35" spans="1:16">
      <c r="A35" s="369"/>
      <c r="B35" s="69">
        <v>2014</v>
      </c>
      <c r="C35" s="159">
        <v>0.191</v>
      </c>
      <c r="D35" s="171">
        <v>1.6</v>
      </c>
      <c r="E35" s="369"/>
      <c r="F35" s="369"/>
      <c r="G35" s="369"/>
      <c r="H35" s="369"/>
      <c r="I35" s="369"/>
      <c r="J35" s="369"/>
      <c r="K35" s="369"/>
      <c r="L35" s="369"/>
      <c r="M35" s="369"/>
      <c r="N35" s="369"/>
      <c r="O35" s="369"/>
      <c r="P35" s="369"/>
    </row>
    <row r="36" spans="1:16">
      <c r="A36" s="369"/>
      <c r="B36" s="69">
        <v>2015</v>
      </c>
      <c r="C36" s="159">
        <v>0.19700000000000001</v>
      </c>
      <c r="D36" s="171">
        <v>1.7</v>
      </c>
      <c r="E36" s="369"/>
      <c r="F36" s="369"/>
      <c r="G36" s="369"/>
      <c r="H36" s="369"/>
      <c r="I36" s="369"/>
      <c r="J36" s="369"/>
      <c r="K36" s="369"/>
      <c r="L36" s="369"/>
      <c r="M36" s="369"/>
      <c r="N36" s="369"/>
      <c r="O36" s="369"/>
      <c r="P36" s="369"/>
    </row>
    <row r="37" spans="1:16">
      <c r="A37" s="369"/>
      <c r="B37" s="70">
        <v>2016</v>
      </c>
      <c r="C37" s="159">
        <v>0.20399999999999999</v>
      </c>
      <c r="D37" s="171">
        <v>1.8</v>
      </c>
      <c r="E37" s="369"/>
      <c r="F37" s="369"/>
      <c r="G37" s="369"/>
      <c r="H37" s="369"/>
      <c r="I37" s="369"/>
      <c r="J37" s="369"/>
      <c r="K37" s="369"/>
      <c r="L37" s="369"/>
      <c r="M37" s="369"/>
      <c r="N37" s="369"/>
      <c r="O37" s="369"/>
      <c r="P37" s="369"/>
    </row>
    <row r="38" spans="1:16">
      <c r="A38" s="369"/>
      <c r="B38" s="70">
        <v>2017</v>
      </c>
      <c r="C38" s="159">
        <v>0.20200000000000001</v>
      </c>
      <c r="D38" s="171">
        <v>1.5</v>
      </c>
      <c r="E38" s="369"/>
      <c r="F38" s="369"/>
      <c r="G38" s="369"/>
      <c r="H38" s="369"/>
      <c r="I38" s="369"/>
      <c r="J38" s="369"/>
      <c r="K38" s="369"/>
      <c r="L38" s="369"/>
      <c r="M38" s="369"/>
      <c r="N38" s="369"/>
      <c r="O38" s="369"/>
      <c r="P38" s="369"/>
    </row>
    <row r="40" spans="1:16" ht="14.25" customHeight="1">
      <c r="A40" s="391" t="s">
        <v>323</v>
      </c>
      <c r="B40" s="391"/>
      <c r="C40" s="391"/>
      <c r="D40" s="391"/>
      <c r="E40" s="391"/>
      <c r="F40" s="391"/>
      <c r="G40" s="391"/>
      <c r="H40" s="391"/>
      <c r="I40" s="391"/>
      <c r="J40" s="369"/>
      <c r="K40" s="369"/>
      <c r="L40" s="369"/>
      <c r="M40" s="369"/>
      <c r="N40" s="369"/>
      <c r="O40" s="369"/>
      <c r="P40" s="369"/>
    </row>
    <row r="41" spans="1:16">
      <c r="A41" s="391" t="s">
        <v>324</v>
      </c>
      <c r="B41" s="391"/>
      <c r="C41" s="391"/>
      <c r="D41" s="391"/>
      <c r="E41" s="391"/>
      <c r="F41" s="391"/>
      <c r="G41" s="391"/>
      <c r="H41" s="391"/>
      <c r="I41" s="391"/>
      <c r="J41" s="369"/>
      <c r="K41" s="369"/>
      <c r="L41" s="369"/>
      <c r="M41" s="369"/>
      <c r="N41" s="369"/>
      <c r="O41" s="369"/>
      <c r="P41" s="369"/>
    </row>
    <row r="43" spans="1:16" s="75" customFormat="1">
      <c r="A43" s="390" t="s">
        <v>326</v>
      </c>
      <c r="B43" s="390"/>
      <c r="C43" s="390"/>
      <c r="D43" s="390"/>
      <c r="E43" s="390"/>
      <c r="F43" s="390"/>
      <c r="G43" s="390"/>
      <c r="H43" s="390"/>
      <c r="I43" s="390"/>
      <c r="J43" s="363"/>
      <c r="K43" s="247"/>
      <c r="L43" s="247"/>
      <c r="M43" s="247"/>
      <c r="N43" s="247"/>
      <c r="O43" s="247"/>
      <c r="P43" s="247"/>
    </row>
    <row r="44" spans="1:16">
      <c r="A44" s="369"/>
      <c r="B44" s="369"/>
      <c r="C44" s="369"/>
      <c r="D44" s="369"/>
      <c r="E44" s="369"/>
      <c r="F44" s="369"/>
      <c r="G44" s="369"/>
      <c r="H44" s="369"/>
      <c r="I44" s="369"/>
      <c r="J44" s="369"/>
      <c r="K44" s="18"/>
      <c r="L44" s="18"/>
      <c r="M44" s="18"/>
      <c r="N44" s="18"/>
      <c r="O44" s="18"/>
      <c r="P44" s="18"/>
    </row>
    <row r="45" spans="1:16" ht="24">
      <c r="A45" s="369"/>
      <c r="B45" s="1"/>
      <c r="C45" s="73" t="s">
        <v>49</v>
      </c>
      <c r="D45" s="73" t="s">
        <v>215</v>
      </c>
      <c r="E45" s="369" t="s">
        <v>327</v>
      </c>
      <c r="F45" s="369" t="s">
        <v>48</v>
      </c>
      <c r="G45" s="369" t="s">
        <v>47</v>
      </c>
      <c r="H45" s="369"/>
      <c r="I45" s="369"/>
      <c r="J45" s="369"/>
      <c r="K45" s="18"/>
      <c r="L45" s="18"/>
      <c r="M45" s="18"/>
      <c r="N45" s="18"/>
      <c r="O45" s="18"/>
      <c r="P45" s="18"/>
    </row>
    <row r="46" spans="1:16">
      <c r="A46" s="369"/>
      <c r="B46" s="369" t="s">
        <v>265</v>
      </c>
      <c r="C46" s="183">
        <v>0.499</v>
      </c>
      <c r="D46" s="369">
        <v>4.7</v>
      </c>
      <c r="E46" s="183">
        <v>0.20200000000000001</v>
      </c>
      <c r="F46" s="238">
        <v>0.12</v>
      </c>
      <c r="G46" s="238">
        <v>0.17</v>
      </c>
      <c r="H46" s="369"/>
      <c r="I46" s="369"/>
      <c r="J46" s="369"/>
      <c r="K46" s="18"/>
      <c r="L46" s="18"/>
      <c r="M46" s="18"/>
      <c r="N46" s="18"/>
      <c r="O46" s="18"/>
      <c r="P46" s="18"/>
    </row>
    <row r="47" spans="1:16">
      <c r="A47" s="369"/>
      <c r="B47" s="369" t="s">
        <v>266</v>
      </c>
      <c r="C47" s="183">
        <v>0.374</v>
      </c>
      <c r="D47" s="369">
        <v>6.6</v>
      </c>
      <c r="E47" s="183">
        <v>0.20200000000000001</v>
      </c>
      <c r="F47" s="238">
        <v>0.12</v>
      </c>
      <c r="G47" s="238">
        <v>0.17</v>
      </c>
      <c r="H47" s="369"/>
      <c r="I47" s="369"/>
      <c r="J47" s="369"/>
      <c r="K47" s="18"/>
      <c r="L47" s="18"/>
      <c r="M47" s="18"/>
      <c r="N47" s="18"/>
      <c r="O47" s="18"/>
      <c r="P47" s="18"/>
    </row>
    <row r="48" spans="1:16">
      <c r="A48" s="369"/>
      <c r="B48" s="369" t="s">
        <v>276</v>
      </c>
      <c r="C48" s="183">
        <v>0.217</v>
      </c>
      <c r="D48" s="369">
        <v>14.6</v>
      </c>
      <c r="E48" s="183">
        <v>0.20200000000000001</v>
      </c>
      <c r="F48" s="238">
        <v>0.12</v>
      </c>
      <c r="G48" s="238">
        <v>0.17</v>
      </c>
      <c r="H48" s="369"/>
      <c r="I48" s="369"/>
      <c r="J48" s="369"/>
      <c r="K48" s="18"/>
      <c r="L48" s="18"/>
      <c r="M48" s="18"/>
      <c r="N48" s="18"/>
      <c r="O48" s="18"/>
      <c r="P48" s="18"/>
    </row>
    <row r="49" spans="1:16">
      <c r="A49" s="369"/>
      <c r="B49" s="369" t="s">
        <v>263</v>
      </c>
      <c r="C49" s="183">
        <v>0.20899999999999999</v>
      </c>
      <c r="D49" s="369">
        <v>19.3</v>
      </c>
      <c r="E49" s="183">
        <v>0.20200000000000001</v>
      </c>
      <c r="F49" s="238">
        <v>0.12</v>
      </c>
      <c r="G49" s="238">
        <v>0.17</v>
      </c>
      <c r="H49" s="369"/>
      <c r="I49" s="369"/>
      <c r="J49" s="369"/>
      <c r="K49" s="18"/>
      <c r="L49" s="18"/>
      <c r="M49" s="18"/>
      <c r="N49" s="18"/>
      <c r="O49" s="18"/>
      <c r="P49" s="18"/>
    </row>
    <row r="50" spans="1:16">
      <c r="A50" s="369"/>
      <c r="B50" s="369" t="s">
        <v>270</v>
      </c>
      <c r="C50" s="183">
        <v>0.20599999999999999</v>
      </c>
      <c r="D50" s="369">
        <v>9.6</v>
      </c>
      <c r="E50" s="183">
        <v>0.20200000000000001</v>
      </c>
      <c r="F50" s="238">
        <v>0.12</v>
      </c>
      <c r="G50" s="238">
        <v>0.17</v>
      </c>
      <c r="H50" s="369"/>
      <c r="I50" s="369"/>
      <c r="J50" s="369"/>
      <c r="K50" s="18"/>
      <c r="L50" s="18"/>
      <c r="M50" s="18"/>
      <c r="N50" s="18"/>
      <c r="O50" s="18"/>
      <c r="P50" s="18"/>
    </row>
    <row r="51" spans="1:16">
      <c r="A51" s="369"/>
      <c r="B51" s="369" t="s">
        <v>275</v>
      </c>
      <c r="C51" s="183">
        <v>0.20499999999999999</v>
      </c>
      <c r="D51" s="369">
        <v>7.9</v>
      </c>
      <c r="E51" s="183">
        <v>0.20200000000000001</v>
      </c>
      <c r="F51" s="238">
        <v>0.12</v>
      </c>
      <c r="G51" s="238">
        <v>0.17</v>
      </c>
      <c r="H51" s="369"/>
      <c r="I51" s="369"/>
      <c r="J51" s="369"/>
      <c r="K51" s="18"/>
      <c r="L51" s="18"/>
      <c r="M51" s="18"/>
      <c r="N51" s="18"/>
      <c r="O51" s="18"/>
      <c r="P51" s="18"/>
    </row>
    <row r="52" spans="1:16">
      <c r="A52" s="369"/>
      <c r="B52" s="369" t="s">
        <v>267</v>
      </c>
      <c r="C52" s="183">
        <v>0.16</v>
      </c>
      <c r="D52" s="369">
        <v>8.4</v>
      </c>
      <c r="E52" s="183">
        <v>0.20200000000000001</v>
      </c>
      <c r="F52" s="238">
        <v>0.12</v>
      </c>
      <c r="G52" s="238">
        <v>0.17</v>
      </c>
      <c r="H52" s="369"/>
      <c r="I52" s="369"/>
      <c r="J52" s="369"/>
      <c r="K52" s="18"/>
      <c r="L52" s="18"/>
      <c r="M52" s="18"/>
      <c r="N52" s="18"/>
      <c r="O52" s="18"/>
      <c r="P52" s="18"/>
    </row>
    <row r="53" spans="1:16">
      <c r="A53" s="369"/>
      <c r="B53" s="369" t="s">
        <v>230</v>
      </c>
      <c r="C53" s="183">
        <v>0.156</v>
      </c>
      <c r="D53" s="369">
        <v>7.9</v>
      </c>
      <c r="E53" s="183">
        <v>0.20200000000000001</v>
      </c>
      <c r="F53" s="238">
        <v>0.12</v>
      </c>
      <c r="G53" s="238">
        <v>0.17</v>
      </c>
      <c r="H53" s="369"/>
      <c r="I53" s="369"/>
      <c r="J53" s="369"/>
      <c r="K53" s="18"/>
      <c r="L53" s="18"/>
      <c r="M53" s="18"/>
      <c r="N53" s="18"/>
      <c r="O53" s="18"/>
      <c r="P53" s="18"/>
    </row>
    <row r="54" spans="1:16">
      <c r="A54" s="369"/>
      <c r="B54" s="369" t="s">
        <v>272</v>
      </c>
      <c r="C54" s="183">
        <v>0.14199999999999999</v>
      </c>
      <c r="D54" s="369">
        <v>7</v>
      </c>
      <c r="E54" s="183">
        <v>0.20200000000000001</v>
      </c>
      <c r="F54" s="238">
        <v>0.12</v>
      </c>
      <c r="G54" s="238">
        <v>0.17</v>
      </c>
      <c r="H54" s="369"/>
      <c r="I54" s="369"/>
      <c r="J54" s="369"/>
      <c r="K54" s="18"/>
      <c r="L54" s="18"/>
      <c r="M54" s="18"/>
      <c r="N54" s="18"/>
      <c r="O54" s="18"/>
      <c r="P54" s="18"/>
    </row>
    <row r="55" spans="1:16">
      <c r="A55" s="369"/>
      <c r="B55" s="369" t="s">
        <v>269</v>
      </c>
      <c r="C55" s="183">
        <v>0.127</v>
      </c>
      <c r="D55" s="369">
        <v>3.5</v>
      </c>
      <c r="E55" s="183">
        <v>0.20200000000000001</v>
      </c>
      <c r="F55" s="238">
        <v>0.12</v>
      </c>
      <c r="G55" s="238">
        <v>0.17</v>
      </c>
      <c r="H55" s="369"/>
      <c r="I55" s="369"/>
      <c r="J55" s="369"/>
      <c r="K55" s="18"/>
      <c r="L55" s="18"/>
      <c r="M55" s="18"/>
      <c r="N55" s="18"/>
      <c r="O55" s="18"/>
      <c r="P55" s="18"/>
    </row>
    <row r="56" spans="1:16">
      <c r="A56" s="369"/>
      <c r="B56" s="369" t="s">
        <v>328</v>
      </c>
      <c r="C56" s="183">
        <v>0.122</v>
      </c>
      <c r="D56" s="369">
        <v>5.8</v>
      </c>
      <c r="E56" s="183">
        <v>0.20200000000000001</v>
      </c>
      <c r="F56" s="238">
        <v>0.12</v>
      </c>
      <c r="G56" s="238">
        <v>0.17</v>
      </c>
      <c r="H56" s="369"/>
      <c r="I56" s="369"/>
      <c r="J56" s="369"/>
      <c r="K56" s="18"/>
      <c r="L56" s="18"/>
      <c r="M56" s="18"/>
      <c r="N56" s="18"/>
      <c r="O56" s="18"/>
      <c r="P56" s="18"/>
    </row>
    <row r="57" spans="1:16">
      <c r="A57" s="369"/>
      <c r="B57" s="369" t="s">
        <v>268</v>
      </c>
      <c r="C57" s="183">
        <v>0.112</v>
      </c>
      <c r="D57" s="369">
        <v>9.1</v>
      </c>
      <c r="E57" s="183">
        <v>0.20200000000000001</v>
      </c>
      <c r="F57" s="238">
        <v>0.12</v>
      </c>
      <c r="G57" s="238">
        <v>0.17</v>
      </c>
      <c r="H57" s="369"/>
      <c r="I57" s="369"/>
      <c r="J57" s="369"/>
      <c r="K57" s="18"/>
      <c r="L57" s="18"/>
      <c r="M57" s="18"/>
      <c r="N57" s="18"/>
      <c r="O57" s="18"/>
      <c r="P57" s="18"/>
    </row>
    <row r="58" spans="1:16">
      <c r="A58" s="369"/>
      <c r="B58" s="369" t="s">
        <v>229</v>
      </c>
      <c r="C58" s="183">
        <v>9.4E-2</v>
      </c>
      <c r="D58" s="369">
        <v>4.4000000000000004</v>
      </c>
      <c r="E58" s="183">
        <v>0.20200000000000001</v>
      </c>
      <c r="F58" s="238">
        <v>0.12</v>
      </c>
      <c r="G58" s="238">
        <v>0.17</v>
      </c>
      <c r="H58" s="369"/>
      <c r="I58" s="369"/>
      <c r="J58" s="369"/>
      <c r="K58" s="18"/>
      <c r="L58" s="18"/>
      <c r="M58" s="18"/>
      <c r="N58" s="18"/>
      <c r="O58" s="18"/>
      <c r="P58" s="18"/>
    </row>
    <row r="59" spans="1:16">
      <c r="A59" s="369"/>
      <c r="B59" s="369" t="s">
        <v>271</v>
      </c>
      <c r="C59" s="183">
        <v>9.0999999999999998E-2</v>
      </c>
      <c r="D59" s="369">
        <v>3.8</v>
      </c>
      <c r="E59" s="183">
        <v>0.20200000000000001</v>
      </c>
      <c r="F59" s="238">
        <v>0.12</v>
      </c>
      <c r="G59" s="238">
        <v>0.17</v>
      </c>
      <c r="H59" s="369"/>
      <c r="I59" s="369"/>
      <c r="J59" s="369"/>
      <c r="K59" s="18"/>
      <c r="L59" s="18"/>
      <c r="M59" s="18"/>
      <c r="N59" s="18"/>
      <c r="O59" s="18"/>
      <c r="P59" s="18"/>
    </row>
    <row r="60" spans="1:16">
      <c r="A60" s="369"/>
      <c r="B60" s="369" t="s">
        <v>273</v>
      </c>
      <c r="C60" s="183">
        <v>9.0999999999999998E-2</v>
      </c>
      <c r="D60" s="369">
        <v>6.2</v>
      </c>
      <c r="E60" s="183">
        <v>0.20200000000000001</v>
      </c>
      <c r="F60" s="238">
        <v>0.12</v>
      </c>
      <c r="G60" s="238">
        <v>0.17</v>
      </c>
      <c r="H60" s="369"/>
      <c r="I60" s="369"/>
      <c r="J60" s="369"/>
      <c r="K60" s="18"/>
      <c r="L60" s="18"/>
      <c r="M60" s="18"/>
      <c r="N60" s="18"/>
      <c r="O60" s="18"/>
      <c r="P60" s="18"/>
    </row>
    <row r="61" spans="1:16">
      <c r="A61" s="369"/>
      <c r="B61" s="369" t="s">
        <v>283</v>
      </c>
      <c r="C61" s="183">
        <v>7.6999999999999999E-2</v>
      </c>
      <c r="D61" s="369">
        <v>7.4</v>
      </c>
      <c r="E61" s="183">
        <v>0.20200000000000001</v>
      </c>
      <c r="F61" s="238">
        <v>0.12</v>
      </c>
      <c r="G61" s="238">
        <v>0.17</v>
      </c>
      <c r="H61" s="369"/>
      <c r="I61" s="369"/>
      <c r="J61" s="369"/>
      <c r="K61" s="18"/>
      <c r="L61" s="18"/>
      <c r="M61" s="18"/>
      <c r="N61" s="18"/>
      <c r="O61" s="18"/>
      <c r="P61" s="18"/>
    </row>
    <row r="62" spans="1:16">
      <c r="A62" s="369"/>
      <c r="B62" s="369" t="s">
        <v>280</v>
      </c>
      <c r="C62" s="183">
        <v>7.3999999999999996E-2</v>
      </c>
      <c r="D62" s="369">
        <v>6.2</v>
      </c>
      <c r="E62" s="183">
        <v>0.20200000000000001</v>
      </c>
      <c r="F62" s="238">
        <v>0.12</v>
      </c>
      <c r="G62" s="238">
        <v>0.17</v>
      </c>
      <c r="H62" s="369"/>
      <c r="I62" s="369"/>
      <c r="J62" s="369"/>
      <c r="K62" s="18"/>
      <c r="L62" s="18"/>
      <c r="M62" s="18"/>
      <c r="N62" s="18"/>
      <c r="O62" s="18"/>
      <c r="P62" s="18"/>
    </row>
    <row r="63" spans="1:16" s="207" customFormat="1">
      <c r="A63" s="369"/>
      <c r="B63" s="369" t="s">
        <v>285</v>
      </c>
      <c r="C63" s="183">
        <v>5.7000000000000002E-2</v>
      </c>
      <c r="D63" s="369">
        <v>5.4</v>
      </c>
      <c r="E63" s="183">
        <v>0.20200000000000001</v>
      </c>
      <c r="F63" s="238">
        <v>0.12</v>
      </c>
      <c r="G63" s="238">
        <v>0.17</v>
      </c>
      <c r="H63" s="369"/>
      <c r="I63" s="369"/>
      <c r="J63" s="369"/>
      <c r="K63" s="18"/>
      <c r="L63" s="18"/>
      <c r="M63" s="18"/>
      <c r="N63" s="18"/>
      <c r="O63" s="18"/>
      <c r="P63" s="18"/>
    </row>
    <row r="64" spans="1:16" s="207" customFormat="1">
      <c r="A64" s="369"/>
      <c r="B64" s="369" t="s">
        <v>281</v>
      </c>
      <c r="C64" s="183">
        <v>4.8000000000000001E-2</v>
      </c>
      <c r="D64" s="369">
        <v>5.7</v>
      </c>
      <c r="E64" s="183">
        <v>0.20200000000000001</v>
      </c>
      <c r="F64" s="238">
        <v>0.12</v>
      </c>
      <c r="G64" s="238">
        <v>0.17</v>
      </c>
      <c r="H64" s="369"/>
      <c r="I64" s="369"/>
      <c r="J64" s="369"/>
      <c r="K64" s="18"/>
      <c r="L64" s="18"/>
      <c r="M64" s="18"/>
      <c r="N64" s="18"/>
      <c r="O64" s="18"/>
      <c r="P64" s="18"/>
    </row>
    <row r="65" spans="1:16" s="207" customFormat="1">
      <c r="A65" s="369"/>
      <c r="B65" s="369" t="s">
        <v>329</v>
      </c>
      <c r="C65" s="183">
        <v>4.2999999999999997E-2</v>
      </c>
      <c r="D65" s="369">
        <v>5</v>
      </c>
      <c r="E65" s="183">
        <v>0.20200000000000001</v>
      </c>
      <c r="F65" s="238">
        <v>0.12</v>
      </c>
      <c r="G65" s="238">
        <v>0.17</v>
      </c>
      <c r="H65" s="369"/>
      <c r="I65" s="369"/>
      <c r="J65" s="369"/>
      <c r="K65" s="18"/>
      <c r="L65" s="18"/>
      <c r="M65" s="18"/>
      <c r="N65" s="18"/>
      <c r="O65" s="18"/>
      <c r="P65" s="18"/>
    </row>
    <row r="66" spans="1:16" s="207" customFormat="1">
      <c r="A66" s="369"/>
      <c r="B66" s="369" t="s">
        <v>282</v>
      </c>
      <c r="C66" s="183">
        <v>1.9E-2</v>
      </c>
      <c r="D66" s="369">
        <v>3.8</v>
      </c>
      <c r="E66" s="183">
        <v>0.20200000000000001</v>
      </c>
      <c r="F66" s="238">
        <v>0.12</v>
      </c>
      <c r="G66" s="238">
        <v>0.17</v>
      </c>
      <c r="H66" s="369"/>
      <c r="I66" s="369"/>
      <c r="J66" s="369"/>
      <c r="K66" s="18"/>
      <c r="L66" s="18"/>
      <c r="M66" s="18"/>
      <c r="N66" s="18"/>
      <c r="O66" s="18"/>
      <c r="P66" s="18"/>
    </row>
    <row r="67" spans="1:16" s="207" customFormat="1">
      <c r="A67" s="369"/>
      <c r="B67" s="369" t="s">
        <v>240</v>
      </c>
      <c r="C67" s="183">
        <v>1.4E-2</v>
      </c>
      <c r="D67" s="369">
        <v>1.7</v>
      </c>
      <c r="E67" s="183">
        <v>0.20200000000000001</v>
      </c>
      <c r="F67" s="238">
        <v>0.12</v>
      </c>
      <c r="G67" s="238">
        <v>0.17</v>
      </c>
      <c r="H67" s="369"/>
      <c r="I67" s="369"/>
      <c r="J67" s="369"/>
      <c r="K67" s="18"/>
      <c r="L67" s="18"/>
      <c r="M67" s="18"/>
      <c r="N67" s="18"/>
      <c r="O67" s="18"/>
      <c r="P67" s="18"/>
    </row>
    <row r="68" spans="1:16">
      <c r="A68" s="369"/>
      <c r="B68" s="369" t="s">
        <v>284</v>
      </c>
      <c r="C68" s="183">
        <v>0</v>
      </c>
      <c r="D68" s="369">
        <v>40.700000000000003</v>
      </c>
      <c r="E68" s="183">
        <v>0.20200000000000001</v>
      </c>
      <c r="F68" s="238">
        <v>0.12</v>
      </c>
      <c r="G68" s="238">
        <v>0.17</v>
      </c>
      <c r="H68" s="369"/>
      <c r="I68" s="369"/>
      <c r="J68" s="369"/>
      <c r="K68" s="369"/>
      <c r="L68" s="369"/>
      <c r="M68" s="369"/>
      <c r="N68" s="369"/>
      <c r="O68" s="369"/>
      <c r="P68" s="369"/>
    </row>
    <row r="69" spans="1:16" s="292" customFormat="1">
      <c r="A69" s="369"/>
      <c r="B69" s="369"/>
      <c r="C69" s="183"/>
      <c r="D69" s="369"/>
      <c r="E69" s="369"/>
      <c r="F69" s="369"/>
      <c r="G69" s="369"/>
      <c r="H69" s="369"/>
      <c r="I69" s="369"/>
      <c r="J69" s="369"/>
      <c r="K69" s="369"/>
      <c r="L69" s="369"/>
      <c r="M69" s="369"/>
      <c r="N69" s="369"/>
      <c r="O69" s="369"/>
      <c r="P69" s="369"/>
    </row>
    <row r="70" spans="1:16" ht="14.25" customHeight="1">
      <c r="A70" s="369"/>
      <c r="B70" s="369"/>
      <c r="C70" s="369"/>
      <c r="D70" s="369"/>
      <c r="E70" s="369"/>
      <c r="F70" s="369"/>
      <c r="G70" s="369"/>
      <c r="H70" s="369"/>
      <c r="I70" s="369"/>
      <c r="J70" s="369"/>
      <c r="K70" s="369"/>
      <c r="L70" s="369"/>
      <c r="M70" s="369"/>
      <c r="N70" s="369"/>
      <c r="O70" s="369"/>
      <c r="P70" s="369"/>
    </row>
    <row r="72" spans="1:16">
      <c r="A72" s="362"/>
      <c r="B72" s="362"/>
      <c r="C72" s="362"/>
      <c r="D72" s="362"/>
      <c r="E72" s="362"/>
      <c r="F72" s="362"/>
      <c r="G72" s="362"/>
      <c r="H72" s="362"/>
      <c r="I72" s="362"/>
      <c r="J72" s="369"/>
      <c r="K72" s="369"/>
      <c r="L72" s="369"/>
      <c r="M72" s="369"/>
      <c r="N72" s="369"/>
      <c r="O72" s="369"/>
      <c r="P72" s="369"/>
    </row>
    <row r="117" spans="1:9">
      <c r="A117" s="391" t="s">
        <v>323</v>
      </c>
      <c r="B117" s="391"/>
      <c r="C117" s="391"/>
      <c r="D117" s="391"/>
      <c r="E117" s="391"/>
      <c r="F117" s="391"/>
      <c r="G117" s="391"/>
      <c r="H117" s="391"/>
      <c r="I117" s="391"/>
    </row>
    <row r="118" spans="1:9">
      <c r="A118" s="391" t="s">
        <v>324</v>
      </c>
      <c r="B118" s="391"/>
      <c r="C118" s="391"/>
      <c r="D118" s="391"/>
      <c r="E118" s="391"/>
      <c r="F118" s="391"/>
      <c r="G118" s="391"/>
      <c r="H118" s="391"/>
      <c r="I118" s="391"/>
    </row>
  </sheetData>
  <sortState ref="B46:G68">
    <sortCondition descending="1" ref="C46:C68"/>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34" workbookViewId="0">
      <selection activeCell="G60" sqref="G60"/>
    </sheetView>
  </sheetViews>
  <sheetFormatPr defaultRowHeight="14.4"/>
  <cols>
    <col min="1" max="1" width="10" customWidth="1"/>
    <col min="2" max="2" width="14.33203125" customWidth="1"/>
    <col min="3" max="3" width="9.33203125" bestFit="1" customWidth="1"/>
    <col min="4" max="4" width="9.109375" bestFit="1" customWidth="1"/>
    <col min="5" max="5" width="11.5546875" customWidth="1"/>
    <col min="6" max="6" width="11.44140625" customWidth="1"/>
    <col min="7" max="7" width="9.44140625" customWidth="1"/>
    <col min="8" max="8" width="9.109375" bestFit="1" customWidth="1"/>
    <col min="9" max="10" width="9.33203125" bestFit="1" customWidth="1"/>
    <col min="11" max="11" width="11.109375" bestFit="1" customWidth="1"/>
  </cols>
  <sheetData>
    <row r="1" spans="1:11" s="178" customFormat="1">
      <c r="A1" s="178" t="s">
        <v>330</v>
      </c>
    </row>
    <row r="3" spans="1:11" ht="24">
      <c r="A3" s="369"/>
      <c r="B3" s="369"/>
      <c r="C3" s="358" t="s">
        <v>52</v>
      </c>
      <c r="D3" s="358" t="s">
        <v>331</v>
      </c>
      <c r="E3" s="358" t="s">
        <v>63</v>
      </c>
      <c r="F3" s="358" t="s">
        <v>53</v>
      </c>
      <c r="G3" s="358" t="s">
        <v>54</v>
      </c>
      <c r="H3" s="358" t="s">
        <v>55</v>
      </c>
      <c r="I3" s="358" t="s">
        <v>56</v>
      </c>
      <c r="J3" s="358" t="s">
        <v>332</v>
      </c>
      <c r="K3" s="358" t="s">
        <v>333</v>
      </c>
    </row>
    <row r="4" spans="1:11">
      <c r="A4" s="56"/>
      <c r="B4" s="57" t="s">
        <v>26</v>
      </c>
      <c r="C4" s="216">
        <v>1312</v>
      </c>
      <c r="D4" s="216">
        <v>789</v>
      </c>
      <c r="E4" s="216">
        <v>1511</v>
      </c>
      <c r="F4" s="216">
        <v>1177</v>
      </c>
      <c r="G4" s="216">
        <v>1078</v>
      </c>
      <c r="H4" s="216">
        <v>848</v>
      </c>
      <c r="I4" s="216">
        <v>1049</v>
      </c>
      <c r="J4" s="216">
        <v>7763</v>
      </c>
      <c r="K4" s="216">
        <v>93158</v>
      </c>
    </row>
    <row r="5" spans="1:11">
      <c r="A5" s="56"/>
      <c r="B5" s="56" t="s">
        <v>32</v>
      </c>
      <c r="C5" s="210">
        <v>1671</v>
      </c>
      <c r="D5" s="210">
        <v>870</v>
      </c>
      <c r="E5" s="210">
        <v>1699</v>
      </c>
      <c r="F5" s="210">
        <v>1059</v>
      </c>
      <c r="G5" s="210">
        <v>1125</v>
      </c>
      <c r="H5" s="210">
        <v>1025</v>
      </c>
      <c r="I5" s="210">
        <v>1304</v>
      </c>
      <c r="J5" s="210">
        <v>8754</v>
      </c>
      <c r="K5" s="77">
        <v>105042</v>
      </c>
    </row>
    <row r="6" spans="1:11">
      <c r="A6" s="56"/>
      <c r="B6" s="56" t="s">
        <v>22</v>
      </c>
      <c r="C6" s="210">
        <v>1397</v>
      </c>
      <c r="D6" s="210">
        <v>749</v>
      </c>
      <c r="E6" s="210">
        <v>1527</v>
      </c>
      <c r="F6" s="210">
        <v>1249</v>
      </c>
      <c r="G6" s="210">
        <v>1078</v>
      </c>
      <c r="H6" s="210">
        <v>866</v>
      </c>
      <c r="I6" s="210">
        <v>1093</v>
      </c>
      <c r="J6" s="210">
        <v>7958</v>
      </c>
      <c r="K6" s="77">
        <v>95493</v>
      </c>
    </row>
    <row r="7" spans="1:11">
      <c r="A7" s="56"/>
      <c r="B7" s="56" t="s">
        <v>24</v>
      </c>
      <c r="C7" s="210">
        <v>1132</v>
      </c>
      <c r="D7" s="210">
        <v>789</v>
      </c>
      <c r="E7" s="210">
        <v>1386</v>
      </c>
      <c r="F7" s="210">
        <v>1192</v>
      </c>
      <c r="G7" s="210">
        <v>1078</v>
      </c>
      <c r="H7" s="210">
        <v>775</v>
      </c>
      <c r="I7" s="210">
        <v>941</v>
      </c>
      <c r="J7" s="210">
        <v>7292</v>
      </c>
      <c r="K7" s="77">
        <v>87509</v>
      </c>
    </row>
    <row r="8" spans="1:11">
      <c r="A8" s="56"/>
      <c r="B8" s="56" t="s">
        <v>15</v>
      </c>
      <c r="C8" s="210">
        <v>1127</v>
      </c>
      <c r="D8" s="210">
        <v>939</v>
      </c>
      <c r="E8" s="210">
        <v>1437</v>
      </c>
      <c r="F8" s="210">
        <v>1223</v>
      </c>
      <c r="G8" s="210">
        <v>1078</v>
      </c>
      <c r="H8" s="210">
        <v>833</v>
      </c>
      <c r="I8" s="210">
        <v>1026</v>
      </c>
      <c r="J8" s="210">
        <v>7662</v>
      </c>
      <c r="K8" s="77">
        <v>91949</v>
      </c>
    </row>
    <row r="9" spans="1:11">
      <c r="A9" s="56"/>
      <c r="B9" s="56" t="s">
        <v>23</v>
      </c>
      <c r="C9" s="210">
        <v>1155</v>
      </c>
      <c r="D9" s="210">
        <v>701</v>
      </c>
      <c r="E9" s="210">
        <v>1427</v>
      </c>
      <c r="F9" s="210">
        <v>1222</v>
      </c>
      <c r="G9" s="210">
        <v>1125</v>
      </c>
      <c r="H9" s="210">
        <v>749</v>
      </c>
      <c r="I9" s="210">
        <v>948</v>
      </c>
      <c r="J9" s="210">
        <v>7327</v>
      </c>
      <c r="K9" s="77">
        <v>87920</v>
      </c>
    </row>
    <row r="10" spans="1:11">
      <c r="A10" s="56"/>
      <c r="B10" s="56" t="s">
        <v>30</v>
      </c>
      <c r="C10" s="210">
        <v>1228</v>
      </c>
      <c r="D10" s="210">
        <v>982</v>
      </c>
      <c r="E10" s="210">
        <v>1453</v>
      </c>
      <c r="F10" s="210">
        <v>936</v>
      </c>
      <c r="G10" s="210">
        <v>1125</v>
      </c>
      <c r="H10" s="210">
        <v>891</v>
      </c>
      <c r="I10" s="210">
        <v>1019</v>
      </c>
      <c r="J10" s="210">
        <v>7633</v>
      </c>
      <c r="K10" s="77">
        <v>91592</v>
      </c>
    </row>
    <row r="11" spans="1:11">
      <c r="A11" s="56"/>
      <c r="B11" s="56" t="s">
        <v>17</v>
      </c>
      <c r="C11" s="210">
        <v>1240</v>
      </c>
      <c r="D11" s="210">
        <v>731</v>
      </c>
      <c r="E11" s="210">
        <v>1444</v>
      </c>
      <c r="F11" s="210">
        <v>1321</v>
      </c>
      <c r="G11" s="210">
        <v>1078</v>
      </c>
      <c r="H11" s="210">
        <v>795</v>
      </c>
      <c r="I11" s="210">
        <v>1017</v>
      </c>
      <c r="J11" s="210">
        <v>7627</v>
      </c>
      <c r="K11" s="77">
        <v>91520</v>
      </c>
    </row>
    <row r="12" spans="1:11">
      <c r="A12" s="56"/>
      <c r="B12" s="56" t="s">
        <v>34</v>
      </c>
      <c r="C12" s="210">
        <v>1614</v>
      </c>
      <c r="D12" s="210">
        <v>802</v>
      </c>
      <c r="E12" s="210">
        <v>1635</v>
      </c>
      <c r="F12" s="210">
        <v>653</v>
      </c>
      <c r="G12" s="210">
        <v>1125</v>
      </c>
      <c r="H12" s="210">
        <v>975</v>
      </c>
      <c r="I12" s="210">
        <v>1075</v>
      </c>
      <c r="J12" s="210">
        <v>7878</v>
      </c>
      <c r="K12" s="77">
        <v>94533</v>
      </c>
    </row>
    <row r="13" spans="1:11">
      <c r="A13" s="56"/>
      <c r="B13" s="56" t="s">
        <v>20</v>
      </c>
      <c r="C13" s="210">
        <v>1634</v>
      </c>
      <c r="D13" s="210">
        <v>969</v>
      </c>
      <c r="E13" s="210">
        <v>1678</v>
      </c>
      <c r="F13" s="210">
        <v>1348</v>
      </c>
      <c r="G13" s="210">
        <v>1136</v>
      </c>
      <c r="H13" s="210">
        <v>1050</v>
      </c>
      <c r="I13" s="210">
        <v>1474</v>
      </c>
      <c r="J13" s="210">
        <v>9288</v>
      </c>
      <c r="K13" s="77">
        <v>111459</v>
      </c>
    </row>
    <row r="14" spans="1:11">
      <c r="A14" s="56"/>
      <c r="B14" s="56" t="s">
        <v>28</v>
      </c>
      <c r="C14" s="210">
        <v>1329</v>
      </c>
      <c r="D14" s="210">
        <v>797</v>
      </c>
      <c r="E14" s="210">
        <v>1516</v>
      </c>
      <c r="F14" s="210">
        <v>1155</v>
      </c>
      <c r="G14" s="210">
        <v>1125</v>
      </c>
      <c r="H14" s="210">
        <v>858</v>
      </c>
      <c r="I14" s="210">
        <v>1068</v>
      </c>
      <c r="J14" s="210">
        <v>7848</v>
      </c>
      <c r="K14" s="77">
        <v>94171</v>
      </c>
    </row>
    <row r="15" spans="1:11">
      <c r="A15" s="56"/>
      <c r="B15" s="56" t="s">
        <v>33</v>
      </c>
      <c r="C15" s="210">
        <v>1598</v>
      </c>
      <c r="D15" s="210">
        <v>764</v>
      </c>
      <c r="E15" s="210">
        <v>1659</v>
      </c>
      <c r="F15" s="210">
        <v>1167</v>
      </c>
      <c r="G15" s="210">
        <v>1125</v>
      </c>
      <c r="H15" s="210">
        <v>953</v>
      </c>
      <c r="I15" s="210">
        <v>1229</v>
      </c>
      <c r="J15" s="210">
        <v>8494</v>
      </c>
      <c r="K15" s="77">
        <v>101927</v>
      </c>
    </row>
    <row r="16" spans="1:11">
      <c r="A16" s="56"/>
      <c r="B16" s="56" t="s">
        <v>25</v>
      </c>
      <c r="C16" s="210">
        <v>1414</v>
      </c>
      <c r="D16" s="210">
        <v>822</v>
      </c>
      <c r="E16" s="210">
        <v>1579</v>
      </c>
      <c r="F16" s="210">
        <v>1232</v>
      </c>
      <c r="G16" s="210">
        <v>1078</v>
      </c>
      <c r="H16" s="210">
        <v>902</v>
      </c>
      <c r="I16" s="210">
        <v>1142</v>
      </c>
      <c r="J16" s="210">
        <v>8170</v>
      </c>
      <c r="K16" s="77">
        <v>98043</v>
      </c>
    </row>
    <row r="17" spans="1:11">
      <c r="A17" s="56"/>
      <c r="B17" s="56" t="s">
        <v>27</v>
      </c>
      <c r="C17" s="210">
        <v>1560</v>
      </c>
      <c r="D17" s="210">
        <v>870</v>
      </c>
      <c r="E17" s="210">
        <v>1634</v>
      </c>
      <c r="F17" s="210">
        <v>1226</v>
      </c>
      <c r="G17" s="210">
        <v>1125</v>
      </c>
      <c r="H17" s="210">
        <v>980</v>
      </c>
      <c r="I17" s="210">
        <v>1282</v>
      </c>
      <c r="J17" s="210">
        <v>8677</v>
      </c>
      <c r="K17" s="77">
        <v>104121</v>
      </c>
    </row>
    <row r="18" spans="1:11">
      <c r="A18" s="56"/>
      <c r="B18" s="56" t="s">
        <v>19</v>
      </c>
      <c r="C18" s="210">
        <v>1510</v>
      </c>
      <c r="D18" s="210">
        <v>802</v>
      </c>
      <c r="E18" s="210">
        <v>1633</v>
      </c>
      <c r="F18" s="210">
        <v>1276</v>
      </c>
      <c r="G18" s="210">
        <v>1078</v>
      </c>
      <c r="H18" s="210">
        <v>933</v>
      </c>
      <c r="I18" s="210">
        <v>1216</v>
      </c>
      <c r="J18" s="210">
        <v>8447</v>
      </c>
      <c r="K18" s="77">
        <v>101370</v>
      </c>
    </row>
    <row r="19" spans="1:11">
      <c r="A19" s="39"/>
      <c r="B19" s="366" t="s">
        <v>8</v>
      </c>
      <c r="C19" s="210">
        <v>1468</v>
      </c>
      <c r="D19" s="210">
        <v>807</v>
      </c>
      <c r="E19" s="210">
        <v>1588</v>
      </c>
      <c r="F19" s="210">
        <v>1088</v>
      </c>
      <c r="G19" s="210">
        <v>1125</v>
      </c>
      <c r="H19" s="210">
        <v>918</v>
      </c>
      <c r="I19" s="210">
        <v>1132</v>
      </c>
      <c r="J19" s="210">
        <v>8124</v>
      </c>
      <c r="K19" s="77">
        <v>97494</v>
      </c>
    </row>
    <row r="20" spans="1:11">
      <c r="A20" s="56"/>
      <c r="B20" s="56" t="s">
        <v>16</v>
      </c>
      <c r="C20" s="210">
        <v>1127</v>
      </c>
      <c r="D20" s="210">
        <v>893</v>
      </c>
      <c r="E20" s="210">
        <v>1384</v>
      </c>
      <c r="F20" s="210">
        <v>1315</v>
      </c>
      <c r="G20" s="210">
        <v>1125</v>
      </c>
      <c r="H20" s="210">
        <v>815</v>
      </c>
      <c r="I20" s="210">
        <v>1032</v>
      </c>
      <c r="J20" s="210">
        <v>7691</v>
      </c>
      <c r="K20" s="77">
        <v>92286</v>
      </c>
    </row>
    <row r="21" spans="1:11">
      <c r="A21" s="56"/>
      <c r="B21" s="56" t="s">
        <v>29</v>
      </c>
      <c r="C21" s="210">
        <v>1736</v>
      </c>
      <c r="D21" s="210">
        <v>863</v>
      </c>
      <c r="E21" s="210">
        <v>1734</v>
      </c>
      <c r="F21" s="210">
        <v>1241</v>
      </c>
      <c r="G21" s="210">
        <v>1125</v>
      </c>
      <c r="H21" s="210">
        <v>1048</v>
      </c>
      <c r="I21" s="210">
        <v>1441</v>
      </c>
      <c r="J21" s="210">
        <v>9187</v>
      </c>
      <c r="K21" s="77">
        <v>110247</v>
      </c>
    </row>
    <row r="22" spans="1:11">
      <c r="A22" s="56"/>
      <c r="B22" s="56" t="s">
        <v>18</v>
      </c>
      <c r="C22" s="210">
        <v>1385</v>
      </c>
      <c r="D22" s="210">
        <v>906</v>
      </c>
      <c r="E22" s="210">
        <v>1539</v>
      </c>
      <c r="F22" s="210">
        <v>1320</v>
      </c>
      <c r="G22" s="210">
        <v>1125</v>
      </c>
      <c r="H22" s="210">
        <v>924</v>
      </c>
      <c r="I22" s="210">
        <v>1203</v>
      </c>
      <c r="J22" s="210">
        <v>8401</v>
      </c>
      <c r="K22" s="77">
        <v>100814</v>
      </c>
    </row>
    <row r="23" spans="1:11">
      <c r="A23" s="56"/>
      <c r="B23" s="56" t="s">
        <v>31</v>
      </c>
      <c r="C23" s="210">
        <v>1350</v>
      </c>
      <c r="D23" s="210">
        <v>764</v>
      </c>
      <c r="E23" s="210">
        <v>1519</v>
      </c>
      <c r="F23" s="210">
        <v>1090</v>
      </c>
      <c r="G23" s="210">
        <v>1125</v>
      </c>
      <c r="H23" s="210">
        <v>853</v>
      </c>
      <c r="I23" s="210">
        <v>1044</v>
      </c>
      <c r="J23" s="210">
        <v>7745</v>
      </c>
      <c r="K23" s="77">
        <v>92937</v>
      </c>
    </row>
    <row r="24" spans="1:11">
      <c r="A24" s="56"/>
      <c r="B24" s="56" t="s">
        <v>21</v>
      </c>
      <c r="C24" s="210">
        <v>1228</v>
      </c>
      <c r="D24" s="210">
        <v>896</v>
      </c>
      <c r="E24" s="210">
        <v>1447</v>
      </c>
      <c r="F24" s="210">
        <v>1278</v>
      </c>
      <c r="G24" s="210">
        <v>1125</v>
      </c>
      <c r="H24" s="210">
        <v>857</v>
      </c>
      <c r="I24" s="210">
        <v>1083</v>
      </c>
      <c r="J24" s="210">
        <v>7913</v>
      </c>
      <c r="K24" s="77">
        <v>94960</v>
      </c>
    </row>
    <row r="25" spans="1:11">
      <c r="A25" s="16"/>
      <c r="B25" s="57" t="s">
        <v>26</v>
      </c>
      <c r="C25" s="216">
        <v>1312</v>
      </c>
      <c r="D25" s="216">
        <v>789</v>
      </c>
      <c r="E25" s="216">
        <v>1511</v>
      </c>
      <c r="F25" s="216">
        <v>1177</v>
      </c>
      <c r="G25" s="216">
        <v>1078</v>
      </c>
      <c r="H25" s="216">
        <v>848</v>
      </c>
      <c r="I25" s="216">
        <v>1049</v>
      </c>
      <c r="J25" s="216">
        <v>7763</v>
      </c>
      <c r="K25" s="216">
        <v>93158</v>
      </c>
    </row>
    <row r="26" spans="1:11">
      <c r="A26" s="396" t="s">
        <v>334</v>
      </c>
      <c r="B26" s="396"/>
      <c r="C26" s="396"/>
      <c r="D26" s="396"/>
      <c r="E26" s="396"/>
      <c r="F26" s="396"/>
      <c r="G26" s="396"/>
      <c r="H26" s="396"/>
      <c r="I26" s="396"/>
      <c r="J26" s="369"/>
      <c r="K26" s="369"/>
    </row>
    <row r="27" spans="1:11">
      <c r="A27" s="397" t="s">
        <v>335</v>
      </c>
      <c r="B27" s="397"/>
      <c r="C27" s="397"/>
      <c r="D27" s="397"/>
      <c r="E27" s="397"/>
      <c r="F27" s="397"/>
      <c r="G27" s="397"/>
      <c r="H27" s="397"/>
      <c r="I27" s="397"/>
      <c r="J27" s="369"/>
      <c r="K27" s="369"/>
    </row>
    <row r="29" spans="1:11" s="75" customFormat="1">
      <c r="A29" s="178" t="s">
        <v>336</v>
      </c>
      <c r="B29" s="363"/>
      <c r="C29" s="363"/>
      <c r="D29" s="363"/>
      <c r="E29" s="363"/>
      <c r="F29" s="363"/>
      <c r="G29" s="363"/>
      <c r="H29" s="363"/>
      <c r="I29" s="363"/>
      <c r="J29" s="363"/>
      <c r="K29" s="363"/>
    </row>
    <row r="31" spans="1:11">
      <c r="A31" s="369"/>
      <c r="B31" s="369" t="s">
        <v>14</v>
      </c>
      <c r="C31" s="369" t="s">
        <v>337</v>
      </c>
      <c r="D31" s="369" t="s">
        <v>14</v>
      </c>
      <c r="E31" s="369"/>
      <c r="F31" s="369"/>
      <c r="G31" s="369"/>
      <c r="H31" s="369"/>
      <c r="I31" s="369"/>
      <c r="J31" s="369"/>
      <c r="K31" s="369"/>
    </row>
    <row r="32" spans="1:11">
      <c r="A32" s="182" t="s">
        <v>338</v>
      </c>
      <c r="B32" s="56" t="s">
        <v>24</v>
      </c>
      <c r="C32" s="77">
        <v>87509</v>
      </c>
      <c r="D32" s="369"/>
      <c r="E32" s="369"/>
      <c r="F32" s="369"/>
      <c r="G32" s="369"/>
      <c r="H32" s="369"/>
      <c r="I32" s="369"/>
      <c r="J32" s="369"/>
      <c r="K32" s="369"/>
    </row>
    <row r="33" spans="2:4">
      <c r="B33" s="56" t="s">
        <v>23</v>
      </c>
      <c r="C33" s="77">
        <v>87920</v>
      </c>
      <c r="D33" s="369"/>
    </row>
    <row r="34" spans="2:4">
      <c r="B34" s="56" t="s">
        <v>17</v>
      </c>
      <c r="C34" s="77">
        <v>91520</v>
      </c>
      <c r="D34" s="369"/>
    </row>
    <row r="35" spans="2:4">
      <c r="B35" s="56" t="s">
        <v>30</v>
      </c>
      <c r="C35" s="77">
        <v>91592</v>
      </c>
      <c r="D35" s="369"/>
    </row>
    <row r="36" spans="2:4">
      <c r="B36" s="56" t="s">
        <v>15</v>
      </c>
      <c r="C36" s="77">
        <v>91949</v>
      </c>
      <c r="D36" s="369"/>
    </row>
    <row r="37" spans="2:4">
      <c r="B37" s="56" t="s">
        <v>16</v>
      </c>
      <c r="C37" s="77">
        <v>92286</v>
      </c>
      <c r="D37" s="369"/>
    </row>
    <row r="38" spans="2:4">
      <c r="B38" s="56" t="s">
        <v>31</v>
      </c>
      <c r="C38" s="77">
        <v>92937</v>
      </c>
      <c r="D38" s="369"/>
    </row>
    <row r="39" spans="2:4">
      <c r="B39" s="57" t="s">
        <v>26</v>
      </c>
      <c r="C39" s="369"/>
      <c r="D39" s="216">
        <v>93158</v>
      </c>
    </row>
    <row r="40" spans="2:4">
      <c r="B40" s="56" t="s">
        <v>28</v>
      </c>
      <c r="C40" s="77">
        <v>94171</v>
      </c>
      <c r="D40" s="369"/>
    </row>
    <row r="41" spans="2:4">
      <c r="B41" s="56" t="s">
        <v>34</v>
      </c>
      <c r="C41" s="77">
        <v>94533</v>
      </c>
      <c r="D41" s="369"/>
    </row>
    <row r="42" spans="2:4">
      <c r="B42" s="56" t="s">
        <v>21</v>
      </c>
      <c r="C42" s="77">
        <v>94960</v>
      </c>
      <c r="D42" s="369"/>
    </row>
    <row r="43" spans="2:4">
      <c r="B43" s="56" t="s">
        <v>22</v>
      </c>
      <c r="C43" s="77">
        <v>95493</v>
      </c>
      <c r="D43" s="369"/>
    </row>
    <row r="44" spans="2:4">
      <c r="B44" s="366" t="s">
        <v>8</v>
      </c>
      <c r="C44" s="77">
        <v>97494</v>
      </c>
      <c r="D44" s="369"/>
    </row>
    <row r="45" spans="2:4">
      <c r="B45" s="56" t="s">
        <v>25</v>
      </c>
      <c r="C45" s="77">
        <v>98043</v>
      </c>
      <c r="D45" s="369"/>
    </row>
    <row r="46" spans="2:4">
      <c r="B46" s="56" t="s">
        <v>18</v>
      </c>
      <c r="C46" s="77">
        <v>100814</v>
      </c>
      <c r="D46" s="369"/>
    </row>
    <row r="47" spans="2:4">
      <c r="B47" s="56" t="s">
        <v>19</v>
      </c>
      <c r="C47" s="77">
        <v>101370</v>
      </c>
      <c r="D47" s="369"/>
    </row>
    <row r="48" spans="2:4">
      <c r="B48" s="56" t="s">
        <v>33</v>
      </c>
      <c r="C48" s="77">
        <v>101927</v>
      </c>
      <c r="D48" s="369"/>
    </row>
    <row r="49" spans="1:4">
      <c r="A49" s="369"/>
      <c r="B49" s="56" t="s">
        <v>27</v>
      </c>
      <c r="C49" s="77">
        <v>104121</v>
      </c>
      <c r="D49" s="369"/>
    </row>
    <row r="50" spans="1:4">
      <c r="A50" s="369"/>
      <c r="B50" s="56" t="s">
        <v>32</v>
      </c>
      <c r="C50" s="77">
        <v>105042</v>
      </c>
      <c r="D50" s="369"/>
    </row>
    <row r="51" spans="1:4">
      <c r="A51" s="369"/>
      <c r="B51" s="56" t="s">
        <v>29</v>
      </c>
      <c r="C51" s="77">
        <v>110247</v>
      </c>
      <c r="D51" s="369"/>
    </row>
    <row r="52" spans="1:4">
      <c r="A52" s="182" t="s">
        <v>339</v>
      </c>
      <c r="B52" s="56" t="s">
        <v>20</v>
      </c>
      <c r="C52" s="77">
        <v>111459</v>
      </c>
      <c r="D52" s="369"/>
    </row>
    <row r="54" spans="1:4">
      <c r="A54" s="369" t="s">
        <v>340</v>
      </c>
      <c r="B54" s="369"/>
      <c r="C54" s="369"/>
      <c r="D54" s="369"/>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12" workbookViewId="0">
      <selection activeCell="G131" sqref="G131"/>
    </sheetView>
  </sheetViews>
  <sheetFormatPr defaultRowHeight="14.4"/>
  <cols>
    <col min="2" max="2" width="18.5546875" bestFit="1" customWidth="1"/>
    <col min="3" max="3" width="12.5546875" customWidth="1"/>
    <col min="4" max="4" width="11.5546875" bestFit="1" customWidth="1"/>
  </cols>
  <sheetData>
    <row r="1" spans="1:8" s="75" customFormat="1">
      <c r="A1" s="390" t="s">
        <v>341</v>
      </c>
      <c r="B1" s="390"/>
      <c r="C1" s="390"/>
      <c r="D1" s="390"/>
      <c r="E1" s="390"/>
      <c r="F1" s="390"/>
      <c r="G1" s="390"/>
      <c r="H1" s="390"/>
    </row>
    <row r="3" spans="1:8" ht="36">
      <c r="A3" s="369"/>
      <c r="B3" s="56"/>
      <c r="C3" s="358" t="s">
        <v>72</v>
      </c>
      <c r="D3" s="358" t="s">
        <v>215</v>
      </c>
      <c r="E3" s="369" t="s">
        <v>14</v>
      </c>
      <c r="F3" s="369" t="s">
        <v>342</v>
      </c>
      <c r="G3" s="369" t="s">
        <v>343</v>
      </c>
      <c r="H3" s="369"/>
    </row>
    <row r="4" spans="1:8">
      <c r="A4" s="369"/>
      <c r="B4" s="56" t="s">
        <v>23</v>
      </c>
      <c r="C4" s="219">
        <v>50000</v>
      </c>
      <c r="D4" s="219">
        <v>1518</v>
      </c>
      <c r="E4" s="369"/>
      <c r="F4" s="349">
        <v>76475</v>
      </c>
      <c r="G4" s="349">
        <v>57652</v>
      </c>
      <c r="H4" s="369"/>
    </row>
    <row r="5" spans="1:8">
      <c r="A5" s="369"/>
      <c r="B5" s="56" t="s">
        <v>30</v>
      </c>
      <c r="C5" s="219">
        <v>57365</v>
      </c>
      <c r="D5" s="219">
        <v>959</v>
      </c>
      <c r="E5" s="369"/>
      <c r="F5" s="349">
        <v>76475</v>
      </c>
      <c r="G5" s="349">
        <v>57652</v>
      </c>
      <c r="H5" s="369"/>
    </row>
    <row r="6" spans="1:8">
      <c r="A6" s="369"/>
      <c r="B6" s="57" t="s">
        <v>26</v>
      </c>
      <c r="C6" s="369"/>
      <c r="D6" s="161">
        <v>1710</v>
      </c>
      <c r="E6" s="161">
        <v>57514</v>
      </c>
      <c r="F6" s="349">
        <v>76475</v>
      </c>
      <c r="G6" s="349">
        <v>57652</v>
      </c>
      <c r="H6" s="369"/>
    </row>
    <row r="7" spans="1:8">
      <c r="A7" s="369"/>
      <c r="B7" s="56" t="s">
        <v>15</v>
      </c>
      <c r="C7" s="219">
        <v>62332</v>
      </c>
      <c r="D7" s="219">
        <v>1965</v>
      </c>
      <c r="E7" s="369"/>
      <c r="F7" s="349">
        <v>76475</v>
      </c>
      <c r="G7" s="349">
        <v>57652</v>
      </c>
      <c r="H7" s="369"/>
    </row>
    <row r="8" spans="1:8">
      <c r="A8" s="369"/>
      <c r="B8" s="56" t="s">
        <v>34</v>
      </c>
      <c r="C8" s="219">
        <v>62681</v>
      </c>
      <c r="D8" s="219">
        <v>990</v>
      </c>
      <c r="E8" s="369"/>
      <c r="F8" s="349">
        <v>76475</v>
      </c>
      <c r="G8" s="349">
        <v>57652</v>
      </c>
      <c r="H8" s="369"/>
    </row>
    <row r="9" spans="1:8">
      <c r="A9" s="369"/>
      <c r="B9" s="366" t="s">
        <v>8</v>
      </c>
      <c r="C9" s="219">
        <v>63339</v>
      </c>
      <c r="D9" s="219">
        <v>1461</v>
      </c>
      <c r="E9" s="369"/>
      <c r="F9" s="349">
        <v>76475</v>
      </c>
      <c r="G9" s="349">
        <v>57652</v>
      </c>
      <c r="H9" s="369"/>
    </row>
    <row r="10" spans="1:8">
      <c r="A10" s="369"/>
      <c r="B10" s="56" t="s">
        <v>16</v>
      </c>
      <c r="C10" s="219">
        <v>63934</v>
      </c>
      <c r="D10" s="219">
        <v>3042</v>
      </c>
      <c r="E10" s="369"/>
      <c r="F10" s="349">
        <v>76475</v>
      </c>
      <c r="G10" s="349">
        <v>57652</v>
      </c>
      <c r="H10" s="369"/>
    </row>
    <row r="11" spans="1:8">
      <c r="A11" s="369"/>
      <c r="B11" s="56" t="s">
        <v>24</v>
      </c>
      <c r="C11" s="219">
        <v>65037</v>
      </c>
      <c r="D11" s="219">
        <v>975</v>
      </c>
      <c r="E11" s="369"/>
      <c r="F11" s="349">
        <v>76475</v>
      </c>
      <c r="G11" s="349">
        <v>57652</v>
      </c>
      <c r="H11" s="369"/>
    </row>
    <row r="12" spans="1:8">
      <c r="A12" s="369"/>
      <c r="B12" s="56" t="s">
        <v>19</v>
      </c>
      <c r="C12" s="219">
        <v>65771</v>
      </c>
      <c r="D12" s="219">
        <v>928</v>
      </c>
      <c r="E12" s="369"/>
      <c r="F12" s="349">
        <v>76475</v>
      </c>
      <c r="G12" s="349">
        <v>57652</v>
      </c>
      <c r="H12" s="369"/>
    </row>
    <row r="13" spans="1:8">
      <c r="A13" s="369"/>
      <c r="B13" s="56" t="s">
        <v>31</v>
      </c>
      <c r="C13" s="219">
        <v>73376</v>
      </c>
      <c r="D13" s="219">
        <v>1330</v>
      </c>
      <c r="E13" s="369"/>
      <c r="F13" s="349">
        <v>76475</v>
      </c>
      <c r="G13" s="349">
        <v>57652</v>
      </c>
      <c r="H13" s="369"/>
    </row>
    <row r="14" spans="1:8">
      <c r="A14" s="369"/>
      <c r="B14" s="56" t="s">
        <v>21</v>
      </c>
      <c r="C14" s="219">
        <v>75500</v>
      </c>
      <c r="D14" s="219">
        <v>2277</v>
      </c>
      <c r="E14" s="369"/>
      <c r="F14" s="349">
        <v>76475</v>
      </c>
      <c r="G14" s="349">
        <v>57652</v>
      </c>
      <c r="H14" s="369"/>
    </row>
    <row r="15" spans="1:8">
      <c r="A15" s="369"/>
      <c r="B15" s="56" t="s">
        <v>28</v>
      </c>
      <c r="C15" s="219">
        <v>77027</v>
      </c>
      <c r="D15" s="219">
        <v>1571</v>
      </c>
      <c r="E15" s="369"/>
      <c r="F15" s="349">
        <v>76475</v>
      </c>
      <c r="G15" s="349">
        <v>57652</v>
      </c>
      <c r="H15" s="369"/>
    </row>
    <row r="16" spans="1:8">
      <c r="A16" s="369"/>
      <c r="B16" s="56" t="s">
        <v>17</v>
      </c>
      <c r="C16" s="219">
        <v>81489</v>
      </c>
      <c r="D16" s="219">
        <v>1248</v>
      </c>
      <c r="E16" s="369"/>
      <c r="F16" s="349">
        <v>76475</v>
      </c>
      <c r="G16" s="349">
        <v>57652</v>
      </c>
      <c r="H16" s="369"/>
    </row>
    <row r="17" spans="1:19">
      <c r="A17" s="369"/>
      <c r="B17" s="56" t="s">
        <v>22</v>
      </c>
      <c r="C17" s="219">
        <v>82839</v>
      </c>
      <c r="D17" s="219">
        <v>930</v>
      </c>
      <c r="E17" s="369"/>
      <c r="F17" s="349">
        <v>76475</v>
      </c>
      <c r="G17" s="349">
        <v>57652</v>
      </c>
      <c r="H17" s="369"/>
      <c r="I17" s="369"/>
      <c r="J17" s="369"/>
      <c r="K17" s="369"/>
      <c r="L17" s="369"/>
      <c r="M17" s="369"/>
      <c r="N17" s="369"/>
      <c r="O17" s="369"/>
      <c r="P17" s="369"/>
      <c r="Q17" s="369"/>
      <c r="R17" s="369"/>
      <c r="S17" s="369"/>
    </row>
    <row r="18" spans="1:19">
      <c r="A18" s="369"/>
      <c r="B18" s="56" t="s">
        <v>33</v>
      </c>
      <c r="C18" s="219">
        <v>83133</v>
      </c>
      <c r="D18" s="219">
        <v>856</v>
      </c>
      <c r="E18" s="369"/>
      <c r="F18" s="349">
        <v>76475</v>
      </c>
      <c r="G18" s="349">
        <v>57652</v>
      </c>
      <c r="H18" s="369"/>
      <c r="I18" s="369"/>
      <c r="J18" s="369"/>
      <c r="K18" s="369"/>
      <c r="L18" s="369"/>
      <c r="M18" s="369"/>
      <c r="N18" s="369"/>
      <c r="O18" s="369"/>
      <c r="P18" s="369"/>
      <c r="Q18" s="369"/>
      <c r="R18" s="369"/>
      <c r="S18" s="369"/>
    </row>
    <row r="19" spans="1:19">
      <c r="A19" s="369"/>
      <c r="B19" s="56" t="s">
        <v>18</v>
      </c>
      <c r="C19" s="219">
        <v>89238</v>
      </c>
      <c r="D19" s="219">
        <v>2184</v>
      </c>
      <c r="E19" s="369"/>
      <c r="F19" s="349">
        <v>76475</v>
      </c>
      <c r="G19" s="349">
        <v>57652</v>
      </c>
      <c r="H19" s="369"/>
      <c r="I19" s="369"/>
      <c r="J19" s="369"/>
      <c r="K19" s="369"/>
      <c r="L19" s="369"/>
      <c r="M19" s="369"/>
      <c r="N19" s="369"/>
      <c r="O19" s="369"/>
      <c r="P19" s="369"/>
      <c r="Q19" s="369"/>
      <c r="R19" s="369"/>
      <c r="S19" s="369"/>
    </row>
    <row r="20" spans="1:19">
      <c r="A20" s="369"/>
      <c r="B20" s="56" t="s">
        <v>32</v>
      </c>
      <c r="C20" s="219">
        <v>91572</v>
      </c>
      <c r="D20" s="219">
        <v>1122</v>
      </c>
      <c r="E20" s="369"/>
      <c r="F20" s="349">
        <v>76475</v>
      </c>
      <c r="G20" s="349">
        <v>57652</v>
      </c>
      <c r="H20" s="369"/>
      <c r="I20" s="369"/>
      <c r="J20" s="369"/>
      <c r="K20" s="369"/>
      <c r="L20" s="369"/>
      <c r="M20" s="369"/>
      <c r="N20" s="369"/>
      <c r="O20" s="369"/>
      <c r="P20" s="369"/>
      <c r="Q20" s="369"/>
      <c r="R20" s="369"/>
      <c r="S20" s="369"/>
    </row>
    <row r="21" spans="1:19">
      <c r="A21" s="369"/>
      <c r="B21" s="56" t="s">
        <v>25</v>
      </c>
      <c r="C21" s="219">
        <v>91807</v>
      </c>
      <c r="D21" s="219">
        <v>1342</v>
      </c>
      <c r="E21" s="369"/>
      <c r="F21" s="349">
        <v>76475</v>
      </c>
      <c r="G21" s="349">
        <v>57652</v>
      </c>
      <c r="H21" s="369"/>
      <c r="I21" s="369"/>
      <c r="J21" s="369"/>
      <c r="K21" s="369"/>
      <c r="L21" s="369"/>
      <c r="M21" s="369"/>
      <c r="N21" s="369"/>
      <c r="O21" s="369"/>
      <c r="P21" s="369"/>
      <c r="Q21" s="369"/>
      <c r="R21" s="369"/>
      <c r="S21" s="369"/>
    </row>
    <row r="22" spans="1:19">
      <c r="A22" s="369"/>
      <c r="B22" s="56" t="s">
        <v>29</v>
      </c>
      <c r="C22" s="219">
        <v>106046</v>
      </c>
      <c r="D22" s="219">
        <v>1955</v>
      </c>
      <c r="E22" s="369"/>
      <c r="F22" s="349">
        <v>76475</v>
      </c>
      <c r="G22" s="349">
        <v>57652</v>
      </c>
      <c r="H22" s="369"/>
      <c r="I22" s="369"/>
      <c r="J22" s="369"/>
      <c r="K22" s="369"/>
      <c r="L22" s="369"/>
      <c r="M22" s="369"/>
      <c r="N22" s="369"/>
      <c r="O22" s="369"/>
      <c r="P22" s="369"/>
      <c r="Q22" s="369"/>
      <c r="R22" s="369"/>
      <c r="S22" s="369"/>
    </row>
    <row r="23" spans="1:19">
      <c r="A23" s="369"/>
      <c r="B23" s="56" t="s">
        <v>27</v>
      </c>
      <c r="C23" s="219">
        <v>107034</v>
      </c>
      <c r="D23" s="219">
        <v>1215</v>
      </c>
      <c r="E23" s="369"/>
      <c r="F23" s="349">
        <v>76475</v>
      </c>
      <c r="G23" s="349">
        <v>57652</v>
      </c>
      <c r="H23" s="369"/>
      <c r="I23" s="369"/>
      <c r="J23" s="369"/>
      <c r="K23" s="369"/>
      <c r="L23" s="369"/>
      <c r="M23" s="369"/>
      <c r="N23" s="369"/>
      <c r="O23" s="369"/>
      <c r="P23" s="369"/>
      <c r="Q23" s="369"/>
      <c r="R23" s="369"/>
      <c r="S23" s="369"/>
    </row>
    <row r="24" spans="1:19">
      <c r="A24" s="369"/>
      <c r="B24" s="56" t="s">
        <v>20</v>
      </c>
      <c r="C24" s="219">
        <v>110969</v>
      </c>
      <c r="D24" s="219">
        <v>2182</v>
      </c>
      <c r="E24" s="369"/>
      <c r="F24" s="349">
        <v>76475</v>
      </c>
      <c r="G24" s="349">
        <v>57652</v>
      </c>
      <c r="H24" s="369"/>
      <c r="I24" s="369"/>
      <c r="J24" s="369"/>
      <c r="K24" s="369"/>
      <c r="L24" s="369"/>
      <c r="M24" s="369"/>
      <c r="N24" s="369"/>
      <c r="O24" s="369"/>
      <c r="P24" s="369"/>
      <c r="Q24" s="369"/>
      <c r="R24" s="369"/>
      <c r="S24" s="369"/>
    </row>
    <row r="25" spans="1:19">
      <c r="A25" s="369"/>
      <c r="B25" s="78" t="s">
        <v>61</v>
      </c>
      <c r="C25" s="79">
        <v>57652</v>
      </c>
      <c r="D25" s="80">
        <v>138</v>
      </c>
      <c r="E25" s="7"/>
      <c r="F25" s="369"/>
      <c r="G25" s="369"/>
      <c r="H25" s="369"/>
      <c r="I25" s="369"/>
      <c r="J25" s="369"/>
      <c r="K25" s="369"/>
      <c r="L25" s="369"/>
      <c r="M25" s="369"/>
      <c r="N25" s="369"/>
      <c r="O25" s="369"/>
      <c r="P25" s="369"/>
      <c r="Q25" s="369"/>
      <c r="R25" s="369"/>
      <c r="S25" s="369"/>
    </row>
    <row r="26" spans="1:19">
      <c r="A26" s="369"/>
      <c r="B26" s="78" t="s">
        <v>9</v>
      </c>
      <c r="C26" s="214">
        <v>76475</v>
      </c>
      <c r="D26" s="214">
        <v>425</v>
      </c>
      <c r="E26" s="369"/>
      <c r="F26" s="369"/>
      <c r="G26" s="369"/>
      <c r="H26" s="369"/>
      <c r="I26" s="369"/>
      <c r="J26" s="369"/>
      <c r="K26" s="369"/>
      <c r="L26" s="369"/>
      <c r="M26" s="369"/>
      <c r="N26" s="369"/>
      <c r="O26" s="369"/>
      <c r="P26" s="369"/>
      <c r="Q26" s="369"/>
      <c r="R26" s="369"/>
      <c r="S26" s="369"/>
    </row>
    <row r="27" spans="1:19">
      <c r="A27" s="369"/>
      <c r="B27" s="56"/>
      <c r="C27" s="369"/>
      <c r="D27" s="369"/>
      <c r="E27" s="369"/>
      <c r="F27" s="369"/>
      <c r="G27" s="369"/>
      <c r="H27" s="369"/>
      <c r="I27" s="369"/>
      <c r="J27" s="369"/>
      <c r="K27" s="369"/>
      <c r="L27" s="369"/>
      <c r="M27" s="369"/>
      <c r="N27" s="369"/>
      <c r="O27" s="369"/>
      <c r="P27" s="369"/>
      <c r="Q27" s="369"/>
      <c r="R27" s="369"/>
      <c r="S27" s="369"/>
    </row>
    <row r="28" spans="1:19">
      <c r="A28" s="392" t="s">
        <v>344</v>
      </c>
      <c r="B28" s="392"/>
      <c r="C28" s="392"/>
      <c r="D28" s="392"/>
      <c r="E28" s="392"/>
      <c r="F28" s="392"/>
      <c r="G28" s="392"/>
      <c r="H28" s="392"/>
      <c r="I28" s="369"/>
      <c r="J28" s="369"/>
      <c r="K28" s="369"/>
      <c r="L28" s="369"/>
      <c r="M28" s="369"/>
      <c r="N28" s="369"/>
      <c r="O28" s="369"/>
      <c r="P28" s="369"/>
      <c r="Q28" s="369"/>
      <c r="R28" s="369"/>
      <c r="S28" s="369"/>
    </row>
    <row r="29" spans="1:19">
      <c r="A29" s="391" t="s">
        <v>345</v>
      </c>
      <c r="B29" s="391"/>
      <c r="C29" s="391"/>
      <c r="D29" s="391"/>
      <c r="E29" s="391"/>
      <c r="F29" s="391"/>
      <c r="G29" s="391"/>
      <c r="H29" s="391"/>
      <c r="I29" s="369"/>
      <c r="J29" s="369"/>
      <c r="K29" s="369"/>
      <c r="L29" s="369"/>
      <c r="M29" s="369"/>
      <c r="N29" s="369"/>
      <c r="O29" s="369"/>
      <c r="P29" s="369"/>
      <c r="Q29" s="369"/>
      <c r="R29" s="369"/>
      <c r="S29" s="369"/>
    </row>
    <row r="31" spans="1:19" s="75" customFormat="1">
      <c r="A31" s="390" t="s">
        <v>346</v>
      </c>
      <c r="B31" s="390"/>
      <c r="C31" s="390"/>
      <c r="D31" s="390"/>
      <c r="E31" s="390"/>
      <c r="F31" s="390"/>
      <c r="G31" s="390"/>
      <c r="H31" s="390"/>
      <c r="I31" s="363"/>
      <c r="J31" s="363"/>
      <c r="K31" s="363"/>
      <c r="L31" s="363"/>
      <c r="M31" s="363"/>
      <c r="N31" s="363"/>
      <c r="O31" s="363"/>
      <c r="P31" s="363"/>
      <c r="Q31" s="363"/>
      <c r="R31" s="363"/>
      <c r="S31" s="363"/>
    </row>
    <row r="32" spans="1:19">
      <c r="A32" s="369"/>
      <c r="B32" s="369"/>
      <c r="C32" s="369"/>
      <c r="D32" s="369"/>
      <c r="E32" s="369"/>
      <c r="F32" s="369"/>
      <c r="G32" s="369"/>
      <c r="H32" s="369"/>
      <c r="I32" s="362"/>
      <c r="J32" s="362"/>
      <c r="K32" s="5"/>
      <c r="L32" s="5"/>
      <c r="M32" s="5"/>
      <c r="N32" s="5"/>
      <c r="O32" s="362"/>
      <c r="P32" s="362"/>
      <c r="Q32" s="362"/>
      <c r="R32" s="362"/>
      <c r="S32" s="362"/>
    </row>
    <row r="33" spans="1:19" ht="36">
      <c r="A33" s="369"/>
      <c r="B33" s="369"/>
      <c r="C33" s="73" t="s">
        <v>72</v>
      </c>
      <c r="D33" s="73" t="s">
        <v>215</v>
      </c>
      <c r="E33" s="12"/>
      <c r="F33" s="13"/>
      <c r="G33" s="369"/>
      <c r="H33" s="369"/>
      <c r="I33" s="362"/>
      <c r="J33" s="362"/>
      <c r="K33" s="5"/>
      <c r="L33" s="5"/>
      <c r="M33" s="5"/>
      <c r="N33" s="5"/>
      <c r="O33" s="362"/>
      <c r="P33" s="362"/>
      <c r="Q33" s="362"/>
      <c r="R33" s="362"/>
      <c r="S33" s="362"/>
    </row>
    <row r="34" spans="1:19">
      <c r="A34" s="369"/>
      <c r="B34" s="280">
        <v>2013</v>
      </c>
      <c r="C34" s="219">
        <v>54235</v>
      </c>
      <c r="D34" s="219">
        <v>1247</v>
      </c>
      <c r="E34" s="3"/>
      <c r="F34" s="3"/>
      <c r="G34" s="369"/>
      <c r="H34" s="369"/>
      <c r="I34" s="369"/>
      <c r="J34" s="369"/>
      <c r="K34" s="11"/>
      <c r="L34" s="11"/>
      <c r="M34" s="11"/>
      <c r="N34" s="11"/>
      <c r="O34" s="369"/>
      <c r="P34" s="369"/>
      <c r="Q34" s="369"/>
      <c r="R34" s="369"/>
      <c r="S34" s="369"/>
    </row>
    <row r="35" spans="1:19">
      <c r="A35" s="369"/>
      <c r="B35" s="280">
        <v>2014</v>
      </c>
      <c r="C35" s="219">
        <v>54392</v>
      </c>
      <c r="D35" s="219">
        <v>1335</v>
      </c>
      <c r="E35" s="3"/>
      <c r="F35" s="3"/>
      <c r="G35" s="369"/>
      <c r="H35" s="369"/>
      <c r="I35" s="369"/>
      <c r="J35" s="369"/>
      <c r="K35" s="11"/>
      <c r="L35" s="11"/>
      <c r="M35" s="11"/>
      <c r="N35" s="11"/>
      <c r="O35" s="369"/>
      <c r="P35" s="369"/>
      <c r="Q35" s="369"/>
      <c r="R35" s="369"/>
      <c r="S35" s="369"/>
    </row>
    <row r="36" spans="1:19">
      <c r="A36" s="369"/>
      <c r="B36" s="366">
        <v>2015</v>
      </c>
      <c r="C36" s="219">
        <v>54461</v>
      </c>
      <c r="D36" s="219">
        <v>1324</v>
      </c>
      <c r="E36" s="3"/>
      <c r="F36" s="3"/>
      <c r="G36" s="369"/>
      <c r="H36" s="369"/>
      <c r="I36" s="369"/>
      <c r="J36" s="369"/>
      <c r="K36" s="11"/>
      <c r="L36" s="11"/>
      <c r="M36" s="11"/>
      <c r="N36" s="11"/>
      <c r="O36" s="369"/>
      <c r="P36" s="369"/>
      <c r="Q36" s="369"/>
      <c r="R36" s="369"/>
      <c r="S36" s="369"/>
    </row>
    <row r="37" spans="1:19">
      <c r="A37" s="369"/>
      <c r="B37" s="280">
        <v>2016</v>
      </c>
      <c r="C37" s="219">
        <v>55456</v>
      </c>
      <c r="D37" s="219">
        <v>1308</v>
      </c>
      <c r="E37" s="3"/>
      <c r="F37" s="3"/>
      <c r="G37" s="369"/>
      <c r="H37" s="369"/>
      <c r="I37" s="369"/>
      <c r="J37" s="369"/>
      <c r="K37" s="11"/>
      <c r="L37" s="11"/>
      <c r="M37" s="11"/>
      <c r="N37" s="11"/>
      <c r="O37" s="369"/>
      <c r="P37" s="369"/>
      <c r="Q37" s="369"/>
      <c r="R37" s="369"/>
      <c r="S37" s="369"/>
    </row>
    <row r="38" spans="1:19">
      <c r="A38" s="369"/>
      <c r="B38" s="280">
        <v>2017</v>
      </c>
      <c r="C38" s="210">
        <v>57514</v>
      </c>
      <c r="D38" s="210">
        <v>1710</v>
      </c>
      <c r="E38" s="3"/>
      <c r="F38" s="3"/>
      <c r="G38" s="369"/>
      <c r="H38" s="369"/>
      <c r="I38" s="369"/>
      <c r="J38" s="369"/>
      <c r="K38" s="11"/>
      <c r="L38" s="11"/>
      <c r="M38" s="11"/>
      <c r="N38" s="11"/>
      <c r="O38" s="369"/>
      <c r="P38" s="369"/>
      <c r="Q38" s="369"/>
      <c r="R38" s="369"/>
      <c r="S38" s="369"/>
    </row>
    <row r="39" spans="1:19">
      <c r="A39" s="362"/>
      <c r="B39" s="362"/>
      <c r="C39" s="362"/>
      <c r="D39" s="362"/>
      <c r="E39" s="362"/>
      <c r="F39" s="362"/>
      <c r="G39" s="362"/>
      <c r="H39" s="362"/>
      <c r="I39" s="369"/>
      <c r="J39" s="369"/>
      <c r="K39" s="369"/>
      <c r="L39" s="369"/>
      <c r="M39" s="369"/>
      <c r="N39" s="369"/>
      <c r="O39" s="369"/>
      <c r="P39" s="369"/>
      <c r="Q39" s="369"/>
      <c r="R39" s="369"/>
      <c r="S39" s="369"/>
    </row>
    <row r="40" spans="1:19">
      <c r="A40" s="392" t="s">
        <v>347</v>
      </c>
      <c r="B40" s="392"/>
      <c r="C40" s="392"/>
      <c r="D40" s="392"/>
      <c r="E40" s="392"/>
      <c r="F40" s="392"/>
      <c r="G40" s="392"/>
      <c r="H40" s="392"/>
      <c r="I40" s="369"/>
      <c r="J40" s="369"/>
      <c r="K40" s="369"/>
      <c r="L40" s="369"/>
      <c r="M40" s="369"/>
      <c r="N40" s="369"/>
      <c r="O40" s="369"/>
      <c r="P40" s="369"/>
      <c r="Q40" s="369"/>
      <c r="R40" s="369"/>
      <c r="S40" s="369"/>
    </row>
    <row r="41" spans="1:19">
      <c r="A41" s="391" t="s">
        <v>345</v>
      </c>
      <c r="B41" s="391"/>
      <c r="C41" s="391"/>
      <c r="D41" s="391"/>
      <c r="E41" s="391"/>
      <c r="F41" s="391"/>
      <c r="G41" s="391"/>
      <c r="H41" s="391"/>
      <c r="I41" s="369"/>
      <c r="J41" s="369"/>
      <c r="K41" s="369"/>
      <c r="L41" s="369"/>
      <c r="M41" s="369"/>
      <c r="N41" s="369"/>
      <c r="O41" s="369"/>
      <c r="P41" s="369"/>
      <c r="Q41" s="369"/>
      <c r="R41" s="369"/>
      <c r="S41" s="369"/>
    </row>
    <row r="42" spans="1:19">
      <c r="A42" s="362"/>
      <c r="B42" s="362"/>
      <c r="C42" s="362"/>
      <c r="D42" s="362"/>
      <c r="E42" s="362"/>
      <c r="F42" s="362"/>
      <c r="G42" s="362"/>
      <c r="H42" s="362"/>
      <c r="I42" s="369"/>
      <c r="J42" s="18"/>
      <c r="K42" s="18"/>
      <c r="L42" s="18"/>
      <c r="M42" s="18"/>
      <c r="N42" s="18"/>
      <c r="O42" s="18"/>
      <c r="P42" s="369"/>
      <c r="Q42" s="369"/>
      <c r="R42" s="369"/>
      <c r="S42" s="369"/>
    </row>
    <row r="43" spans="1:19" s="75" customFormat="1">
      <c r="A43" s="390" t="s">
        <v>348</v>
      </c>
      <c r="B43" s="390"/>
      <c r="C43" s="390"/>
      <c r="D43" s="390"/>
      <c r="E43" s="390"/>
      <c r="F43" s="390"/>
      <c r="G43" s="390"/>
      <c r="H43" s="390"/>
      <c r="I43" s="363"/>
      <c r="J43" s="363"/>
      <c r="K43" s="363"/>
      <c r="L43" s="363"/>
      <c r="M43" s="363"/>
      <c r="N43" s="363"/>
      <c r="O43" s="363"/>
      <c r="P43" s="363"/>
      <c r="Q43" s="363"/>
      <c r="R43" s="363"/>
      <c r="S43" s="363"/>
    </row>
    <row r="44" spans="1:19">
      <c r="A44" s="369"/>
      <c r="B44" s="369"/>
      <c r="C44" s="369"/>
      <c r="D44" s="369"/>
      <c r="E44" s="369"/>
      <c r="F44" s="369"/>
      <c r="G44" s="369"/>
      <c r="H44" s="369"/>
      <c r="I44" s="362"/>
      <c r="J44" s="362"/>
      <c r="K44" s="5"/>
      <c r="L44" s="5"/>
      <c r="M44" s="5"/>
      <c r="N44" s="5"/>
      <c r="O44" s="362"/>
      <c r="P44" s="362"/>
      <c r="Q44" s="362"/>
      <c r="R44" s="362"/>
      <c r="S44" s="362"/>
    </row>
    <row r="45" spans="1:19" ht="43.2">
      <c r="A45" s="369"/>
      <c r="B45" s="369"/>
      <c r="C45" s="73" t="s">
        <v>72</v>
      </c>
      <c r="D45" s="73" t="s">
        <v>215</v>
      </c>
      <c r="E45" s="12" t="s">
        <v>349</v>
      </c>
      <c r="F45" s="13"/>
      <c r="G45" s="369"/>
      <c r="H45" s="369"/>
      <c r="I45" s="362"/>
      <c r="J45" s="362"/>
      <c r="K45" s="5"/>
      <c r="L45" s="5"/>
      <c r="M45" s="5"/>
      <c r="N45" s="5"/>
      <c r="O45" s="362"/>
      <c r="P45" s="362"/>
      <c r="Q45" s="362"/>
      <c r="R45" s="362"/>
      <c r="S45" s="362"/>
    </row>
    <row r="46" spans="1:19">
      <c r="A46" s="369"/>
      <c r="B46" s="369" t="s">
        <v>265</v>
      </c>
      <c r="C46" s="378">
        <v>26006</v>
      </c>
      <c r="D46" s="378">
        <v>1641</v>
      </c>
      <c r="E46" s="350">
        <v>57514</v>
      </c>
      <c r="F46" s="3"/>
      <c r="G46" s="369"/>
      <c r="H46" s="369"/>
      <c r="I46" s="369"/>
      <c r="J46" s="369"/>
      <c r="K46" s="11"/>
      <c r="L46" s="11"/>
      <c r="M46" s="11"/>
      <c r="N46" s="11"/>
      <c r="O46" s="369"/>
      <c r="P46" s="369"/>
      <c r="Q46" s="369"/>
      <c r="R46" s="369"/>
      <c r="S46" s="369"/>
    </row>
    <row r="47" spans="1:19">
      <c r="A47" s="369"/>
      <c r="B47" s="369" t="s">
        <v>266</v>
      </c>
      <c r="C47" s="378">
        <v>39924</v>
      </c>
      <c r="D47" s="378">
        <v>3692</v>
      </c>
      <c r="E47" s="350">
        <v>57514</v>
      </c>
      <c r="F47" s="3"/>
      <c r="G47" s="369"/>
      <c r="H47" s="369"/>
      <c r="I47" s="369"/>
      <c r="J47" s="369"/>
      <c r="K47" s="11"/>
      <c r="L47" s="11"/>
      <c r="M47" s="11"/>
      <c r="N47" s="11"/>
      <c r="O47" s="369"/>
      <c r="P47" s="369"/>
      <c r="Q47" s="369"/>
      <c r="R47" s="369"/>
      <c r="S47" s="369"/>
    </row>
    <row r="48" spans="1:19">
      <c r="A48" s="369"/>
      <c r="B48" s="369" t="s">
        <v>270</v>
      </c>
      <c r="C48" s="378">
        <v>50720</v>
      </c>
      <c r="D48" s="378">
        <v>5460</v>
      </c>
      <c r="E48" s="350">
        <v>57514</v>
      </c>
      <c r="F48" s="3"/>
      <c r="G48" s="369"/>
      <c r="H48" s="369"/>
      <c r="I48" s="369"/>
      <c r="J48" s="369"/>
      <c r="K48" s="11"/>
      <c r="L48" s="11"/>
      <c r="M48" s="11"/>
      <c r="N48" s="11"/>
      <c r="O48" s="369"/>
      <c r="P48" s="369"/>
      <c r="Q48" s="369"/>
      <c r="R48" s="369"/>
      <c r="S48" s="369"/>
    </row>
    <row r="49" spans="1:14">
      <c r="A49" s="369"/>
      <c r="B49" s="369" t="s">
        <v>350</v>
      </c>
      <c r="C49" s="378">
        <v>50804</v>
      </c>
      <c r="D49" s="378">
        <v>14991</v>
      </c>
      <c r="E49" s="350">
        <v>57514</v>
      </c>
      <c r="F49" s="3"/>
      <c r="G49" s="369"/>
      <c r="H49" s="369"/>
      <c r="I49" s="369"/>
      <c r="J49" s="369"/>
      <c r="K49" s="11"/>
      <c r="L49" s="11"/>
      <c r="M49" s="11"/>
      <c r="N49" s="11"/>
    </row>
    <row r="50" spans="1:14">
      <c r="A50" s="369"/>
      <c r="B50" s="369" t="s">
        <v>275</v>
      </c>
      <c r="C50" s="378">
        <v>52397</v>
      </c>
      <c r="D50" s="378">
        <v>4804</v>
      </c>
      <c r="E50" s="350">
        <v>57514</v>
      </c>
      <c r="F50" s="3"/>
      <c r="G50" s="369"/>
      <c r="H50" s="369"/>
      <c r="I50" s="369"/>
      <c r="J50" s="369"/>
      <c r="K50" s="11"/>
      <c r="L50" s="11"/>
      <c r="M50" s="11"/>
      <c r="N50" s="11"/>
    </row>
    <row r="51" spans="1:14">
      <c r="A51" s="369"/>
      <c r="B51" s="369" t="s">
        <v>267</v>
      </c>
      <c r="C51" s="378">
        <v>52799</v>
      </c>
      <c r="D51" s="378">
        <v>5151</v>
      </c>
      <c r="E51" s="350">
        <v>57514</v>
      </c>
      <c r="F51" s="3"/>
      <c r="G51" s="369"/>
      <c r="H51" s="369"/>
      <c r="I51" s="369"/>
      <c r="J51" s="369"/>
      <c r="K51" s="11"/>
      <c r="L51" s="11"/>
      <c r="M51" s="11"/>
      <c r="N51" s="11"/>
    </row>
    <row r="52" spans="1:14">
      <c r="A52" s="369"/>
      <c r="B52" s="369" t="s">
        <v>276</v>
      </c>
      <c r="C52" s="378">
        <v>58942</v>
      </c>
      <c r="D52" s="378">
        <v>8820</v>
      </c>
      <c r="E52" s="350">
        <v>57514</v>
      </c>
      <c r="F52" s="3"/>
      <c r="G52" s="369"/>
      <c r="H52" s="369"/>
      <c r="I52" s="369"/>
      <c r="J52" s="369"/>
      <c r="K52" s="11"/>
      <c r="L52" s="11"/>
      <c r="M52" s="11"/>
      <c r="N52" s="11"/>
    </row>
    <row r="53" spans="1:14">
      <c r="A53" s="369"/>
      <c r="B53" s="369" t="s">
        <v>283</v>
      </c>
      <c r="C53" s="378">
        <v>61111</v>
      </c>
      <c r="D53" s="378">
        <v>6012</v>
      </c>
      <c r="E53" s="350">
        <v>57514</v>
      </c>
      <c r="F53" s="3"/>
      <c r="G53" s="369"/>
      <c r="H53" s="369"/>
      <c r="I53" s="369"/>
      <c r="J53" s="369"/>
      <c r="K53" s="11"/>
      <c r="L53" s="11"/>
      <c r="M53" s="11"/>
      <c r="N53" s="11"/>
    </row>
    <row r="54" spans="1:14">
      <c r="A54" s="369"/>
      <c r="B54" s="369" t="s">
        <v>229</v>
      </c>
      <c r="C54" s="378">
        <v>63887</v>
      </c>
      <c r="D54" s="378">
        <v>10922</v>
      </c>
      <c r="E54" s="350">
        <v>57514</v>
      </c>
      <c r="F54" s="3"/>
      <c r="G54" s="369"/>
      <c r="H54" s="369"/>
      <c r="I54" s="369"/>
      <c r="J54" s="369"/>
      <c r="K54" s="11"/>
      <c r="L54" s="11"/>
      <c r="M54" s="11"/>
      <c r="N54" s="11"/>
    </row>
    <row r="55" spans="1:14">
      <c r="A55" s="369"/>
      <c r="B55" s="369" t="s">
        <v>271</v>
      </c>
      <c r="C55" s="378">
        <v>65000</v>
      </c>
      <c r="D55" s="378">
        <v>5234</v>
      </c>
      <c r="E55" s="350">
        <v>57514</v>
      </c>
      <c r="F55" s="1"/>
      <c r="G55" s="369"/>
      <c r="H55" s="369"/>
      <c r="I55" s="369"/>
      <c r="J55" s="369"/>
      <c r="K55" s="11"/>
      <c r="L55" s="11"/>
      <c r="M55" s="11"/>
      <c r="N55" s="11"/>
    </row>
    <row r="56" spans="1:14">
      <c r="A56" s="369"/>
      <c r="B56" s="369" t="s">
        <v>274</v>
      </c>
      <c r="C56" s="378">
        <v>65084</v>
      </c>
      <c r="D56" s="378">
        <v>6525</v>
      </c>
      <c r="E56" s="350">
        <v>57514</v>
      </c>
      <c r="F56" s="1"/>
      <c r="G56" s="369"/>
      <c r="H56" s="369"/>
      <c r="I56" s="369"/>
      <c r="J56" s="369"/>
      <c r="K56" s="11"/>
      <c r="L56" s="11"/>
      <c r="M56" s="11"/>
      <c r="N56" s="11"/>
    </row>
    <row r="57" spans="1:14">
      <c r="A57" s="369"/>
      <c r="B57" s="369" t="s">
        <v>224</v>
      </c>
      <c r="C57" s="378">
        <v>65313</v>
      </c>
      <c r="D57" s="378">
        <v>16085</v>
      </c>
      <c r="E57" s="350">
        <v>57514</v>
      </c>
      <c r="F57" s="3"/>
      <c r="G57" s="369"/>
      <c r="H57" s="369"/>
      <c r="I57" s="369"/>
      <c r="J57" s="369"/>
      <c r="K57" s="11"/>
      <c r="L57" s="11"/>
      <c r="M57" s="11"/>
      <c r="N57" s="11"/>
    </row>
    <row r="58" spans="1:14">
      <c r="A58" s="369"/>
      <c r="B58" s="369" t="s">
        <v>230</v>
      </c>
      <c r="C58" s="378">
        <v>65724</v>
      </c>
      <c r="D58" s="378">
        <v>6858</v>
      </c>
      <c r="E58" s="350">
        <v>57514</v>
      </c>
      <c r="F58" s="3"/>
      <c r="G58" s="369"/>
      <c r="H58" s="369"/>
      <c r="I58" s="369"/>
      <c r="J58" s="369"/>
      <c r="K58" s="11"/>
      <c r="L58" s="11"/>
      <c r="M58" s="11"/>
      <c r="N58" s="11"/>
    </row>
    <row r="59" spans="1:14">
      <c r="A59" s="369"/>
      <c r="B59" s="369" t="s">
        <v>272</v>
      </c>
      <c r="C59" s="378">
        <v>68655</v>
      </c>
      <c r="D59" s="378">
        <v>6019</v>
      </c>
      <c r="E59" s="350">
        <v>57514</v>
      </c>
      <c r="F59" s="3"/>
      <c r="G59" s="369"/>
      <c r="H59" s="369"/>
      <c r="I59" s="369"/>
      <c r="J59" s="369"/>
      <c r="K59" s="11"/>
      <c r="L59" s="11"/>
      <c r="M59" s="11"/>
      <c r="N59" s="11"/>
    </row>
    <row r="60" spans="1:14">
      <c r="A60" s="369"/>
      <c r="B60" s="369" t="s">
        <v>280</v>
      </c>
      <c r="C60" s="378">
        <v>69712</v>
      </c>
      <c r="D60" s="378">
        <v>3412</v>
      </c>
      <c r="E60" s="350">
        <v>57514</v>
      </c>
      <c r="F60" s="3"/>
      <c r="G60" s="369"/>
      <c r="H60" s="369"/>
      <c r="I60" s="369"/>
      <c r="J60" s="369"/>
      <c r="K60" s="11"/>
      <c r="L60" s="11"/>
      <c r="M60" s="11"/>
      <c r="N60" s="11"/>
    </row>
    <row r="61" spans="1:14">
      <c r="A61" s="369"/>
      <c r="B61" s="369" t="s">
        <v>281</v>
      </c>
      <c r="C61" s="378">
        <v>69896</v>
      </c>
      <c r="D61" s="378">
        <v>8597</v>
      </c>
      <c r="E61" s="350">
        <v>57514</v>
      </c>
      <c r="F61" s="3"/>
      <c r="G61" s="369"/>
      <c r="H61" s="369"/>
      <c r="I61" s="369"/>
      <c r="J61" s="369"/>
      <c r="K61" s="11"/>
      <c r="L61" s="11"/>
      <c r="M61" s="11"/>
      <c r="N61" s="11"/>
    </row>
    <row r="62" spans="1:14">
      <c r="A62" s="369"/>
      <c r="B62" s="369" t="s">
        <v>273</v>
      </c>
      <c r="C62" s="378">
        <v>73586</v>
      </c>
      <c r="D62" s="378">
        <v>6898</v>
      </c>
      <c r="E62" s="350">
        <v>57514</v>
      </c>
      <c r="F62" s="8"/>
      <c r="G62" s="369"/>
      <c r="H62" s="369"/>
      <c r="I62" s="369"/>
      <c r="J62" s="369"/>
      <c r="K62" s="11"/>
      <c r="L62" s="11"/>
      <c r="M62" s="11"/>
      <c r="N62" s="11"/>
    </row>
    <row r="63" spans="1:14">
      <c r="A63" s="369"/>
      <c r="B63" s="369" t="s">
        <v>278</v>
      </c>
      <c r="C63" s="378">
        <v>73995</v>
      </c>
      <c r="D63" s="378">
        <v>9704</v>
      </c>
      <c r="E63" s="350">
        <v>57514</v>
      </c>
      <c r="F63" s="369"/>
      <c r="G63" s="369"/>
      <c r="H63" s="369"/>
      <c r="I63" s="369"/>
      <c r="J63" s="369"/>
      <c r="K63" s="369"/>
      <c r="L63" s="369"/>
      <c r="M63" s="369"/>
      <c r="N63" s="369"/>
    </row>
    <row r="64" spans="1:14">
      <c r="A64" s="369"/>
      <c r="B64" s="369" t="s">
        <v>351</v>
      </c>
      <c r="C64" s="378">
        <v>78099</v>
      </c>
      <c r="D64" s="378">
        <v>6434</v>
      </c>
      <c r="E64" s="350">
        <v>57514</v>
      </c>
      <c r="F64" s="369"/>
      <c r="G64" s="369"/>
      <c r="H64" s="369"/>
      <c r="I64" s="369"/>
      <c r="J64" s="369"/>
      <c r="K64" s="369"/>
      <c r="L64" s="369"/>
      <c r="M64" s="369"/>
      <c r="N64" s="369"/>
    </row>
    <row r="65" spans="2:5">
      <c r="B65" s="369" t="s">
        <v>285</v>
      </c>
      <c r="C65" s="378">
        <v>85313</v>
      </c>
      <c r="D65" s="378">
        <v>11236</v>
      </c>
      <c r="E65" s="350">
        <v>57514</v>
      </c>
    </row>
    <row r="66" spans="2:5">
      <c r="B66" s="369" t="s">
        <v>279</v>
      </c>
      <c r="C66" s="378">
        <v>91861</v>
      </c>
      <c r="D66" s="378">
        <v>6903</v>
      </c>
      <c r="E66" s="350">
        <v>57514</v>
      </c>
    </row>
    <row r="67" spans="2:5">
      <c r="B67" s="369" t="s">
        <v>282</v>
      </c>
      <c r="C67" s="378">
        <v>101500</v>
      </c>
      <c r="D67" s="378">
        <v>16228</v>
      </c>
      <c r="E67" s="350">
        <v>57514</v>
      </c>
    </row>
    <row r="68" spans="2:5">
      <c r="B68" s="369" t="s">
        <v>284</v>
      </c>
      <c r="C68" s="378">
        <v>106719</v>
      </c>
      <c r="D68" s="378">
        <v>25875</v>
      </c>
      <c r="E68" s="350">
        <v>57514</v>
      </c>
    </row>
    <row r="69" spans="2:5" s="292" customFormat="1">
      <c r="B69" s="277"/>
      <c r="C69" s="274"/>
      <c r="D69" s="274"/>
      <c r="E69" s="369"/>
    </row>
    <row r="117" spans="1:8">
      <c r="A117" s="392" t="s">
        <v>344</v>
      </c>
      <c r="B117" s="392"/>
      <c r="C117" s="392"/>
      <c r="D117" s="392"/>
      <c r="E117" s="392"/>
      <c r="F117" s="392"/>
      <c r="G117" s="392"/>
      <c r="H117" s="392"/>
    </row>
    <row r="118" spans="1:8">
      <c r="A118" s="391" t="s">
        <v>345</v>
      </c>
      <c r="B118" s="391"/>
      <c r="C118" s="391"/>
      <c r="D118" s="391"/>
      <c r="E118" s="391"/>
      <c r="F118" s="391"/>
      <c r="G118" s="391"/>
      <c r="H118" s="391"/>
    </row>
  </sheetData>
  <sortState ref="B46:E68">
    <sortCondition ref="C46:C68"/>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34" workbookViewId="0">
      <selection activeCell="E48" sqref="E48"/>
    </sheetView>
  </sheetViews>
  <sheetFormatPr defaultRowHeight="14.4"/>
  <cols>
    <col min="1" max="1" width="16.44140625" customWidth="1"/>
    <col min="2" max="2" width="19.44140625" customWidth="1"/>
    <col min="3" max="3" width="13.109375" customWidth="1"/>
    <col min="4" max="4" width="11.33203125" customWidth="1"/>
    <col min="5" max="5" width="11.109375" customWidth="1"/>
    <col min="6" max="6" width="10.44140625" customWidth="1"/>
    <col min="7" max="7" width="9.88671875" customWidth="1"/>
    <col min="8" max="8" width="10.33203125" customWidth="1"/>
  </cols>
  <sheetData>
    <row r="1" spans="1:15" s="75" customFormat="1">
      <c r="A1" s="390" t="s">
        <v>352</v>
      </c>
      <c r="B1" s="390"/>
      <c r="C1" s="390"/>
      <c r="D1" s="390"/>
      <c r="E1" s="390"/>
      <c r="F1" s="390"/>
      <c r="G1" s="390"/>
      <c r="H1" s="390"/>
      <c r="I1" s="363"/>
      <c r="J1" s="247"/>
      <c r="K1" s="247"/>
      <c r="L1" s="247"/>
      <c r="M1" s="247"/>
      <c r="N1" s="247"/>
      <c r="O1" s="247"/>
    </row>
    <row r="2" spans="1:15">
      <c r="A2" s="380"/>
      <c r="B2" s="380"/>
      <c r="C2" s="369"/>
      <c r="D2" s="380"/>
      <c r="E2" s="380"/>
      <c r="F2" s="380"/>
      <c r="G2" s="380"/>
      <c r="H2" s="380"/>
      <c r="I2" s="369"/>
      <c r="J2" s="369"/>
      <c r="K2" s="369"/>
      <c r="L2" s="369"/>
      <c r="M2" s="369"/>
      <c r="N2" s="369"/>
      <c r="O2" s="369"/>
    </row>
    <row r="3" spans="1:15" ht="24.6">
      <c r="A3" s="369"/>
      <c r="B3" s="56"/>
      <c r="C3" s="380" t="s">
        <v>58</v>
      </c>
      <c r="D3" s="162" t="s">
        <v>215</v>
      </c>
      <c r="E3" s="369" t="s">
        <v>14</v>
      </c>
      <c r="F3" s="369" t="s">
        <v>353</v>
      </c>
      <c r="G3" s="369"/>
      <c r="H3" s="369"/>
      <c r="I3" s="369"/>
      <c r="J3" s="369"/>
      <c r="K3" s="369"/>
      <c r="L3" s="369"/>
      <c r="M3" s="369"/>
      <c r="N3" s="369"/>
      <c r="O3" s="369"/>
    </row>
    <row r="4" spans="1:15">
      <c r="A4" s="369"/>
      <c r="B4" s="56" t="s">
        <v>20</v>
      </c>
      <c r="C4" s="163">
        <v>0.13</v>
      </c>
      <c r="D4" s="165" t="s">
        <v>354</v>
      </c>
      <c r="E4" s="369"/>
      <c r="F4" s="238">
        <v>0.19</v>
      </c>
      <c r="G4" s="369"/>
      <c r="H4" s="369"/>
      <c r="I4" s="369"/>
      <c r="J4" s="369"/>
      <c r="K4" s="369"/>
      <c r="L4" s="369"/>
      <c r="M4" s="369"/>
      <c r="N4" s="369"/>
      <c r="O4" s="369"/>
    </row>
    <row r="5" spans="1:15">
      <c r="A5" s="369"/>
      <c r="B5" s="56" t="s">
        <v>22</v>
      </c>
      <c r="C5" s="163">
        <v>0.14000000000000001</v>
      </c>
      <c r="D5" s="164" t="s">
        <v>355</v>
      </c>
      <c r="E5" s="369"/>
      <c r="F5" s="238">
        <v>0.19</v>
      </c>
      <c r="G5" s="369"/>
      <c r="H5" s="369"/>
      <c r="I5" s="369"/>
      <c r="J5" s="369"/>
      <c r="K5" s="369"/>
      <c r="L5" s="369"/>
      <c r="M5" s="369"/>
      <c r="N5" s="369"/>
      <c r="O5" s="369"/>
    </row>
    <row r="6" spans="1:15">
      <c r="A6" s="369"/>
      <c r="B6" s="56" t="s">
        <v>27</v>
      </c>
      <c r="C6" s="163">
        <v>0.14000000000000001</v>
      </c>
      <c r="D6" s="165" t="s">
        <v>356</v>
      </c>
      <c r="E6" s="369"/>
      <c r="F6" s="238">
        <v>0.19</v>
      </c>
      <c r="G6" s="369"/>
      <c r="H6" s="369"/>
      <c r="I6" s="369"/>
      <c r="J6" s="369"/>
      <c r="K6" s="369"/>
      <c r="L6" s="369"/>
      <c r="M6" s="369"/>
      <c r="N6" s="369"/>
      <c r="O6" s="369"/>
    </row>
    <row r="7" spans="1:15">
      <c r="A7" s="369"/>
      <c r="B7" s="56" t="s">
        <v>18</v>
      </c>
      <c r="C7" s="163">
        <v>0.14000000000000001</v>
      </c>
      <c r="D7" s="165" t="s">
        <v>357</v>
      </c>
      <c r="E7" s="369"/>
      <c r="F7" s="238">
        <v>0.19</v>
      </c>
      <c r="G7" s="369"/>
      <c r="H7" s="369"/>
      <c r="I7" s="369"/>
      <c r="J7" s="369"/>
      <c r="K7" s="369"/>
      <c r="L7" s="369"/>
      <c r="M7" s="369"/>
      <c r="N7" s="369"/>
      <c r="O7" s="369"/>
    </row>
    <row r="8" spans="1:15">
      <c r="A8" s="369"/>
      <c r="B8" s="56" t="s">
        <v>17</v>
      </c>
      <c r="C8" s="163">
        <v>0.15</v>
      </c>
      <c r="D8" s="164" t="s">
        <v>358</v>
      </c>
      <c r="E8" s="369"/>
      <c r="F8" s="238">
        <v>0.19</v>
      </c>
      <c r="G8" s="369"/>
      <c r="H8" s="369"/>
      <c r="I8" s="369"/>
      <c r="J8" s="369"/>
      <c r="K8" s="369"/>
      <c r="L8" s="369"/>
      <c r="M8" s="369"/>
      <c r="N8" s="369"/>
      <c r="O8" s="369"/>
    </row>
    <row r="9" spans="1:15">
      <c r="A9" s="369"/>
      <c r="B9" s="56" t="s">
        <v>29</v>
      </c>
      <c r="C9" s="163">
        <v>0.15</v>
      </c>
      <c r="D9" s="165" t="s">
        <v>358</v>
      </c>
      <c r="E9" s="369"/>
      <c r="F9" s="238">
        <v>0.19</v>
      </c>
      <c r="G9" s="369"/>
      <c r="H9" s="369"/>
      <c r="I9" s="369"/>
      <c r="J9" s="369"/>
      <c r="K9" s="369"/>
      <c r="L9" s="369"/>
      <c r="M9" s="369"/>
      <c r="N9" s="369"/>
      <c r="O9" s="369"/>
    </row>
    <row r="10" spans="1:15">
      <c r="A10" s="369"/>
      <c r="B10" s="56" t="s">
        <v>21</v>
      </c>
      <c r="C10" s="163">
        <v>0.15</v>
      </c>
      <c r="D10" s="165" t="s">
        <v>357</v>
      </c>
      <c r="E10" s="369"/>
      <c r="F10" s="238">
        <v>0.19</v>
      </c>
      <c r="G10" s="369"/>
      <c r="H10" s="369"/>
      <c r="I10" s="369"/>
      <c r="J10" s="369"/>
      <c r="K10" s="369"/>
      <c r="L10" s="369"/>
      <c r="M10" s="369"/>
      <c r="N10" s="369"/>
      <c r="O10" s="369"/>
    </row>
    <row r="11" spans="1:15">
      <c r="A11" s="369"/>
      <c r="B11" s="56" t="s">
        <v>16</v>
      </c>
      <c r="C11" s="163">
        <v>0.16</v>
      </c>
      <c r="D11" s="165" t="s">
        <v>359</v>
      </c>
      <c r="E11" s="369"/>
      <c r="F11" s="238">
        <v>0.19</v>
      </c>
      <c r="G11" s="369"/>
      <c r="H11" s="369"/>
      <c r="I11" s="369"/>
      <c r="J11" s="369"/>
      <c r="K11" s="369"/>
      <c r="L11" s="369"/>
      <c r="M11" s="369"/>
      <c r="N11" s="369"/>
      <c r="O11" s="369"/>
    </row>
    <row r="12" spans="1:15">
      <c r="A12" s="369"/>
      <c r="B12" s="56" t="s">
        <v>28</v>
      </c>
      <c r="C12" s="163">
        <v>0.17</v>
      </c>
      <c r="D12" s="164" t="s">
        <v>360</v>
      </c>
      <c r="E12" s="369"/>
      <c r="F12" s="238">
        <v>0.19</v>
      </c>
      <c r="G12" s="369"/>
      <c r="H12" s="369"/>
      <c r="I12" s="369"/>
      <c r="J12" s="369"/>
      <c r="K12" s="369"/>
      <c r="L12" s="369"/>
      <c r="M12" s="369"/>
      <c r="N12" s="369"/>
      <c r="O12" s="369"/>
    </row>
    <row r="13" spans="1:15">
      <c r="A13" s="369"/>
      <c r="B13" s="56" t="s">
        <v>33</v>
      </c>
      <c r="C13" s="163">
        <v>0.17</v>
      </c>
      <c r="D13" s="165" t="s">
        <v>361</v>
      </c>
      <c r="E13" s="369"/>
      <c r="F13" s="238">
        <v>0.19</v>
      </c>
      <c r="G13" s="369"/>
      <c r="H13" s="369"/>
      <c r="I13" s="369"/>
      <c r="J13" s="369"/>
      <c r="K13" s="369"/>
      <c r="L13" s="369"/>
      <c r="M13" s="369"/>
      <c r="N13" s="369"/>
      <c r="O13" s="369"/>
    </row>
    <row r="14" spans="1:15">
      <c r="A14" s="369"/>
      <c r="B14" s="56" t="s">
        <v>25</v>
      </c>
      <c r="C14" s="163">
        <v>0.18</v>
      </c>
      <c r="D14" s="165" t="s">
        <v>362</v>
      </c>
      <c r="E14" s="369"/>
      <c r="F14" s="238">
        <v>0.19</v>
      </c>
      <c r="G14" s="369"/>
      <c r="H14" s="369"/>
      <c r="I14" s="369"/>
      <c r="J14" s="369"/>
      <c r="K14" s="369"/>
      <c r="L14" s="369"/>
      <c r="M14" s="369"/>
      <c r="N14" s="369"/>
      <c r="O14" s="369"/>
    </row>
    <row r="15" spans="1:15">
      <c r="A15" s="369"/>
      <c r="B15" s="56" t="s">
        <v>24</v>
      </c>
      <c r="C15" s="163">
        <v>0.19</v>
      </c>
      <c r="D15" s="164" t="s">
        <v>362</v>
      </c>
      <c r="E15" s="369"/>
      <c r="F15" s="238">
        <v>0.19</v>
      </c>
      <c r="G15" s="369"/>
      <c r="H15" s="369"/>
      <c r="I15" s="369"/>
      <c r="J15" s="369"/>
      <c r="K15" s="369"/>
      <c r="L15" s="369"/>
      <c r="M15" s="369"/>
      <c r="N15" s="369"/>
      <c r="O15" s="369"/>
    </row>
    <row r="16" spans="1:15">
      <c r="A16" s="369"/>
      <c r="B16" s="56" t="s">
        <v>19</v>
      </c>
      <c r="C16" s="163">
        <v>0.19</v>
      </c>
      <c r="D16" s="165" t="s">
        <v>362</v>
      </c>
      <c r="E16" s="369"/>
      <c r="F16" s="238">
        <v>0.19</v>
      </c>
      <c r="G16" s="369"/>
      <c r="H16" s="369"/>
      <c r="I16" s="369"/>
      <c r="J16" s="369"/>
      <c r="K16" s="369"/>
      <c r="L16" s="369"/>
      <c r="M16" s="369"/>
      <c r="N16" s="369"/>
      <c r="O16" s="369"/>
    </row>
    <row r="17" spans="1:19">
      <c r="A17" s="369"/>
      <c r="B17" s="56" t="s">
        <v>32</v>
      </c>
      <c r="C17" s="163">
        <v>0.2</v>
      </c>
      <c r="D17" s="164" t="s">
        <v>363</v>
      </c>
      <c r="E17" s="369"/>
      <c r="F17" s="238">
        <v>0.19</v>
      </c>
      <c r="G17" s="369"/>
      <c r="H17" s="369"/>
      <c r="I17" s="369"/>
      <c r="J17" s="369"/>
      <c r="K17" s="369"/>
      <c r="L17" s="369"/>
      <c r="M17" s="369"/>
      <c r="N17" s="369"/>
      <c r="O17" s="369"/>
      <c r="P17" s="369"/>
      <c r="Q17" s="369"/>
      <c r="R17" s="369"/>
      <c r="S17" s="369"/>
    </row>
    <row r="18" spans="1:19">
      <c r="A18" s="369"/>
      <c r="B18" s="56" t="s">
        <v>15</v>
      </c>
      <c r="C18" s="163">
        <v>0.2</v>
      </c>
      <c r="D18" s="164" t="s">
        <v>364</v>
      </c>
      <c r="E18" s="369"/>
      <c r="F18" s="238">
        <v>0.19</v>
      </c>
      <c r="G18" s="369"/>
      <c r="H18" s="369"/>
      <c r="I18" s="369"/>
      <c r="J18" s="369"/>
      <c r="K18" s="369"/>
      <c r="L18" s="369"/>
      <c r="M18" s="369"/>
      <c r="N18" s="369"/>
      <c r="O18" s="369"/>
      <c r="P18" s="369"/>
      <c r="Q18" s="369"/>
      <c r="R18" s="369"/>
      <c r="S18" s="369"/>
    </row>
    <row r="19" spans="1:19">
      <c r="A19" s="369"/>
      <c r="B19" s="56" t="s">
        <v>23</v>
      </c>
      <c r="C19" s="163">
        <v>0.21</v>
      </c>
      <c r="D19" s="164" t="s">
        <v>365</v>
      </c>
      <c r="E19" s="369"/>
      <c r="F19" s="238">
        <v>0.19</v>
      </c>
      <c r="G19" s="369"/>
      <c r="H19" s="369"/>
      <c r="I19" s="369"/>
      <c r="J19" s="369"/>
      <c r="K19" s="369"/>
      <c r="L19" s="369"/>
      <c r="M19" s="369"/>
      <c r="N19" s="369"/>
      <c r="O19" s="369"/>
      <c r="P19" s="369"/>
      <c r="Q19" s="369"/>
      <c r="R19" s="369"/>
      <c r="S19" s="369"/>
    </row>
    <row r="20" spans="1:19">
      <c r="A20" s="369"/>
      <c r="B20" s="56" t="s">
        <v>31</v>
      </c>
      <c r="C20" s="163">
        <v>0.22</v>
      </c>
      <c r="D20" s="165" t="s">
        <v>366</v>
      </c>
      <c r="E20" s="369"/>
      <c r="F20" s="238">
        <v>0.19</v>
      </c>
      <c r="G20" s="369"/>
      <c r="H20" s="369"/>
      <c r="I20" s="369"/>
      <c r="J20" s="369"/>
      <c r="K20" s="369"/>
      <c r="L20" s="369"/>
      <c r="M20" s="369"/>
      <c r="N20" s="369"/>
      <c r="O20" s="369"/>
      <c r="P20" s="369"/>
      <c r="Q20" s="369"/>
      <c r="R20" s="369"/>
      <c r="S20" s="369"/>
    </row>
    <row r="21" spans="1:19">
      <c r="A21" s="369"/>
      <c r="B21" s="57" t="s">
        <v>26</v>
      </c>
      <c r="C21" s="369"/>
      <c r="D21" s="248" t="s">
        <v>367</v>
      </c>
      <c r="E21" s="166">
        <v>0.23</v>
      </c>
      <c r="F21" s="238">
        <v>0.19</v>
      </c>
      <c r="G21" s="369"/>
      <c r="H21" s="369"/>
      <c r="I21" s="369"/>
      <c r="J21" s="369"/>
      <c r="K21" s="369"/>
      <c r="L21" s="369"/>
      <c r="M21" s="369"/>
      <c r="N21" s="369"/>
      <c r="O21" s="369"/>
      <c r="P21" s="369"/>
      <c r="Q21" s="369"/>
      <c r="R21" s="369"/>
      <c r="S21" s="369"/>
    </row>
    <row r="22" spans="1:19">
      <c r="A22" s="369"/>
      <c r="B22" s="56" t="s">
        <v>34</v>
      </c>
      <c r="C22" s="163">
        <v>0.23</v>
      </c>
      <c r="D22" s="164" t="s">
        <v>368</v>
      </c>
      <c r="E22" s="369"/>
      <c r="F22" s="238">
        <v>0.19</v>
      </c>
      <c r="G22" s="369"/>
      <c r="H22" s="369"/>
      <c r="I22" s="369"/>
      <c r="J22" s="369"/>
      <c r="K22" s="369"/>
      <c r="L22" s="369"/>
      <c r="M22" s="369"/>
      <c r="N22" s="369"/>
      <c r="O22" s="369"/>
      <c r="P22" s="369"/>
      <c r="Q22" s="369"/>
      <c r="R22" s="369"/>
      <c r="S22" s="369"/>
    </row>
    <row r="23" spans="1:19">
      <c r="A23" s="369"/>
      <c r="B23" s="56" t="s">
        <v>30</v>
      </c>
      <c r="C23" s="163">
        <v>0.25</v>
      </c>
      <c r="D23" s="164" t="s">
        <v>369</v>
      </c>
      <c r="E23" s="369"/>
      <c r="F23" s="238">
        <v>0.19</v>
      </c>
      <c r="G23" s="369"/>
      <c r="H23" s="369"/>
      <c r="I23" s="369"/>
      <c r="J23" s="369"/>
      <c r="K23" s="369"/>
      <c r="L23" s="369"/>
      <c r="M23" s="369"/>
      <c r="N23" s="369"/>
      <c r="O23" s="369"/>
      <c r="P23" s="369"/>
      <c r="Q23" s="369"/>
      <c r="R23" s="369"/>
      <c r="S23" s="369"/>
    </row>
    <row r="24" spans="1:19">
      <c r="A24" s="369"/>
      <c r="B24" s="366" t="s">
        <v>8</v>
      </c>
      <c r="C24" s="163">
        <v>0.26</v>
      </c>
      <c r="D24" s="165" t="s">
        <v>370</v>
      </c>
      <c r="E24" s="369"/>
      <c r="F24" s="238">
        <v>0.19</v>
      </c>
      <c r="G24" s="369"/>
      <c r="H24" s="369"/>
      <c r="I24" s="369"/>
      <c r="J24" s="369"/>
      <c r="K24" s="369"/>
      <c r="L24" s="369"/>
      <c r="M24" s="369"/>
      <c r="N24" s="369"/>
      <c r="O24" s="369"/>
      <c r="P24" s="369"/>
      <c r="Q24" s="369"/>
      <c r="R24" s="369"/>
      <c r="S24" s="369"/>
    </row>
    <row r="25" spans="1:19">
      <c r="A25" s="369"/>
      <c r="B25" s="78" t="s">
        <v>61</v>
      </c>
      <c r="C25" s="167">
        <v>0.11</v>
      </c>
      <c r="D25" s="168"/>
      <c r="E25" s="7"/>
      <c r="F25" s="369"/>
      <c r="G25" s="369"/>
      <c r="H25" s="369"/>
      <c r="I25" s="369"/>
      <c r="J25" s="369"/>
      <c r="K25" s="369"/>
      <c r="L25" s="369"/>
      <c r="M25" s="369"/>
      <c r="N25" s="369"/>
      <c r="O25" s="369"/>
      <c r="P25" s="369"/>
      <c r="Q25" s="369"/>
      <c r="R25" s="369"/>
      <c r="S25" s="369"/>
    </row>
    <row r="26" spans="1:19">
      <c r="A26" s="369"/>
      <c r="B26" s="78" t="s">
        <v>9</v>
      </c>
      <c r="C26" s="167">
        <v>0.19</v>
      </c>
      <c r="D26" s="169"/>
      <c r="E26" s="369"/>
      <c r="F26" s="369"/>
      <c r="G26" s="369"/>
      <c r="H26" s="369"/>
      <c r="I26" s="369"/>
      <c r="J26" s="369"/>
      <c r="K26" s="369"/>
      <c r="L26" s="369"/>
      <c r="M26" s="369"/>
      <c r="N26" s="369"/>
      <c r="O26" s="369"/>
      <c r="P26" s="369"/>
      <c r="Q26" s="369"/>
      <c r="R26" s="369"/>
      <c r="S26" s="369"/>
    </row>
    <row r="27" spans="1:19">
      <c r="A27" s="380"/>
      <c r="B27" s="380"/>
      <c r="C27" s="380"/>
      <c r="D27" s="380"/>
      <c r="E27" s="380"/>
      <c r="F27" s="380"/>
      <c r="G27" s="380"/>
      <c r="H27" s="380"/>
      <c r="I27" s="369"/>
      <c r="J27" s="369"/>
      <c r="K27" s="369"/>
      <c r="L27" s="369"/>
      <c r="M27" s="369"/>
      <c r="N27" s="369"/>
      <c r="O27" s="369"/>
      <c r="P27" s="369"/>
      <c r="Q27" s="369"/>
      <c r="R27" s="369"/>
      <c r="S27" s="369"/>
    </row>
    <row r="28" spans="1:19" ht="14.25" customHeight="1">
      <c r="A28" s="391" t="s">
        <v>371</v>
      </c>
      <c r="B28" s="391"/>
      <c r="C28" s="391"/>
      <c r="D28" s="391"/>
      <c r="E28" s="391"/>
      <c r="F28" s="391"/>
      <c r="G28" s="391"/>
      <c r="H28" s="391"/>
      <c r="I28" s="369"/>
      <c r="J28" s="369"/>
      <c r="K28" s="369"/>
      <c r="L28" s="369"/>
      <c r="M28" s="369"/>
      <c r="N28" s="369"/>
      <c r="O28" s="369"/>
      <c r="P28" s="369"/>
      <c r="Q28" s="369"/>
      <c r="R28" s="369"/>
      <c r="S28" s="369"/>
    </row>
    <row r="29" spans="1:19" s="4" customFormat="1" ht="25.35" customHeight="1">
      <c r="A29" s="398" t="s">
        <v>372</v>
      </c>
      <c r="B29" s="398"/>
      <c r="C29" s="398"/>
      <c r="D29" s="398"/>
      <c r="E29" s="398"/>
      <c r="F29" s="398"/>
      <c r="G29" s="398"/>
      <c r="H29" s="398"/>
      <c r="I29" s="362"/>
      <c r="J29" s="362"/>
      <c r="K29" s="362"/>
      <c r="L29" s="362"/>
      <c r="M29" s="362"/>
      <c r="N29" s="362"/>
      <c r="O29" s="362"/>
      <c r="P29" s="362"/>
      <c r="Q29" s="362"/>
      <c r="R29" s="362"/>
      <c r="S29" s="362"/>
    </row>
    <row r="30" spans="1:19">
      <c r="A30" s="380"/>
      <c r="B30" s="380"/>
      <c r="C30" s="380"/>
      <c r="D30" s="380"/>
      <c r="E30" s="380"/>
      <c r="F30" s="380"/>
      <c r="G30" s="380"/>
      <c r="H30" s="380"/>
      <c r="I30" s="369"/>
      <c r="J30" s="369"/>
      <c r="K30" s="369"/>
      <c r="L30" s="369"/>
      <c r="M30" s="369"/>
      <c r="N30" s="369"/>
      <c r="O30" s="369"/>
      <c r="P30" s="369"/>
      <c r="Q30" s="369"/>
      <c r="R30" s="369"/>
      <c r="S30" s="369"/>
    </row>
    <row r="31" spans="1:19" s="75" customFormat="1">
      <c r="A31" s="390" t="s">
        <v>59</v>
      </c>
      <c r="B31" s="390"/>
      <c r="C31" s="390"/>
      <c r="D31" s="390"/>
      <c r="E31" s="390"/>
      <c r="F31" s="390"/>
      <c r="G31" s="390"/>
      <c r="H31" s="390"/>
      <c r="I31" s="363"/>
      <c r="J31" s="363"/>
      <c r="K31" s="363"/>
      <c r="L31" s="363"/>
      <c r="M31" s="363"/>
      <c r="N31" s="363"/>
      <c r="O31" s="363"/>
      <c r="P31" s="363"/>
      <c r="Q31" s="363"/>
      <c r="R31" s="363"/>
      <c r="S31" s="363"/>
    </row>
    <row r="32" spans="1:19">
      <c r="A32" s="369"/>
      <c r="B32" s="369"/>
      <c r="C32" s="369"/>
      <c r="D32" s="369"/>
      <c r="E32" s="369"/>
      <c r="F32" s="369"/>
      <c r="G32" s="369"/>
      <c r="H32" s="369"/>
      <c r="I32" s="362"/>
      <c r="J32" s="362"/>
      <c r="K32" s="5"/>
      <c r="L32" s="5"/>
      <c r="M32" s="5"/>
      <c r="N32" s="5"/>
      <c r="O32" s="362"/>
      <c r="P32" s="362"/>
      <c r="Q32" s="362"/>
      <c r="R32" s="362"/>
      <c r="S32" s="362"/>
    </row>
    <row r="33" spans="1:19" ht="48">
      <c r="A33" s="369"/>
      <c r="B33" s="369"/>
      <c r="C33" s="72" t="s">
        <v>60</v>
      </c>
      <c r="D33" s="73" t="s">
        <v>215</v>
      </c>
      <c r="E33" s="12"/>
      <c r="F33" s="13"/>
      <c r="G33" s="369"/>
      <c r="H33" s="369"/>
      <c r="I33" s="362"/>
      <c r="J33" s="362"/>
      <c r="K33" s="5"/>
      <c r="L33" s="5"/>
      <c r="M33" s="5"/>
      <c r="N33" s="5"/>
      <c r="O33" s="362"/>
      <c r="P33" s="362"/>
      <c r="Q33" s="362"/>
      <c r="R33" s="362"/>
      <c r="S33" s="362"/>
    </row>
    <row r="34" spans="1:19">
      <c r="A34" s="369"/>
      <c r="B34" s="147">
        <v>2014</v>
      </c>
      <c r="C34" s="163">
        <v>0.24</v>
      </c>
      <c r="D34" s="164" t="s">
        <v>373</v>
      </c>
      <c r="E34" s="3"/>
      <c r="F34" s="3"/>
      <c r="G34" s="369"/>
      <c r="H34" s="369"/>
      <c r="I34" s="369"/>
      <c r="J34" s="369"/>
      <c r="K34" s="11"/>
      <c r="L34" s="11"/>
      <c r="M34" s="11"/>
      <c r="N34" s="11"/>
      <c r="O34" s="369"/>
      <c r="P34" s="369"/>
      <c r="Q34" s="369"/>
      <c r="R34" s="369"/>
      <c r="S34" s="369"/>
    </row>
    <row r="35" spans="1:19">
      <c r="A35" s="369"/>
      <c r="B35" s="147">
        <v>2015</v>
      </c>
      <c r="C35" s="163">
        <v>0.25</v>
      </c>
      <c r="D35" s="164" t="s">
        <v>374</v>
      </c>
      <c r="E35" s="3"/>
      <c r="F35" s="3"/>
      <c r="G35" s="369"/>
      <c r="H35" s="369"/>
      <c r="I35" s="369"/>
      <c r="J35" s="369"/>
      <c r="K35" s="11"/>
      <c r="L35" s="11"/>
      <c r="M35" s="11"/>
      <c r="N35" s="11"/>
      <c r="O35" s="369"/>
      <c r="P35" s="369"/>
      <c r="Q35" s="369"/>
      <c r="R35" s="369"/>
      <c r="S35" s="369"/>
    </row>
    <row r="36" spans="1:19">
      <c r="A36" s="369"/>
      <c r="B36" s="147">
        <v>2016</v>
      </c>
      <c r="C36" s="163">
        <v>0.26</v>
      </c>
      <c r="D36" s="164" t="s">
        <v>375</v>
      </c>
      <c r="E36" s="3"/>
      <c r="F36" s="3"/>
      <c r="G36" s="369"/>
      <c r="H36" s="369"/>
      <c r="I36" s="369"/>
      <c r="J36" s="369"/>
      <c r="K36" s="11"/>
      <c r="L36" s="11"/>
      <c r="M36" s="11"/>
      <c r="N36" s="11"/>
      <c r="O36" s="369"/>
      <c r="P36" s="369"/>
      <c r="Q36" s="369"/>
      <c r="R36" s="369"/>
      <c r="S36" s="369"/>
    </row>
    <row r="37" spans="1:19">
      <c r="A37" s="369"/>
      <c r="B37" s="147">
        <v>2017</v>
      </c>
      <c r="C37" s="163">
        <v>0.26</v>
      </c>
      <c r="D37" s="165" t="s">
        <v>370</v>
      </c>
      <c r="E37" s="3"/>
      <c r="F37" s="3"/>
      <c r="G37" s="369"/>
      <c r="H37" s="369"/>
      <c r="I37" s="369"/>
      <c r="J37" s="369"/>
      <c r="K37" s="11"/>
      <c r="L37" s="11"/>
      <c r="M37" s="11"/>
      <c r="N37" s="11"/>
      <c r="O37" s="369"/>
      <c r="P37" s="369"/>
      <c r="Q37" s="369"/>
      <c r="R37" s="369"/>
      <c r="S37" s="369"/>
    </row>
    <row r="38" spans="1:19">
      <c r="A38" s="369"/>
      <c r="B38" s="147">
        <v>2018</v>
      </c>
      <c r="C38" s="163">
        <v>0.26</v>
      </c>
      <c r="D38" s="165" t="s">
        <v>370</v>
      </c>
      <c r="E38" s="3"/>
      <c r="F38" s="3"/>
      <c r="G38" s="369"/>
      <c r="H38" s="369"/>
      <c r="I38" s="369"/>
      <c r="J38" s="369"/>
      <c r="K38" s="11"/>
      <c r="L38" s="11"/>
      <c r="M38" s="11"/>
      <c r="N38" s="11"/>
      <c r="O38" s="369"/>
      <c r="P38" s="369"/>
      <c r="Q38" s="369"/>
      <c r="R38" s="369"/>
      <c r="S38" s="369"/>
    </row>
    <row r="39" spans="1:19">
      <c r="A39" s="362"/>
      <c r="B39" s="147">
        <v>2019</v>
      </c>
      <c r="C39" s="163">
        <v>0.26</v>
      </c>
      <c r="D39" s="165" t="s">
        <v>375</v>
      </c>
      <c r="E39" s="362"/>
      <c r="F39" s="362"/>
      <c r="G39" s="362"/>
      <c r="H39" s="362"/>
      <c r="I39" s="369"/>
      <c r="J39" s="369"/>
      <c r="K39" s="369"/>
      <c r="L39" s="369"/>
      <c r="M39" s="369"/>
      <c r="N39" s="369"/>
      <c r="O39" s="369"/>
      <c r="P39" s="369"/>
      <c r="Q39" s="369"/>
      <c r="R39" s="369"/>
      <c r="S39" s="369"/>
    </row>
    <row r="40" spans="1:19" s="4" customFormat="1">
      <c r="A40" s="362"/>
      <c r="B40" s="188"/>
      <c r="C40" s="163"/>
      <c r="D40" s="165"/>
      <c r="E40" s="362"/>
      <c r="F40" s="362"/>
      <c r="G40" s="362"/>
      <c r="H40" s="362"/>
      <c r="I40" s="362"/>
      <c r="J40" s="362"/>
      <c r="K40" s="362"/>
      <c r="L40" s="362"/>
      <c r="M40" s="362"/>
      <c r="N40" s="362"/>
      <c r="O40" s="362"/>
      <c r="P40" s="362"/>
      <c r="Q40" s="362"/>
      <c r="R40" s="362"/>
      <c r="S40" s="362"/>
    </row>
    <row r="41" spans="1:19" s="4" customFormat="1" ht="14.25" customHeight="1">
      <c r="A41" s="391" t="s">
        <v>376</v>
      </c>
      <c r="B41" s="391"/>
      <c r="C41" s="391"/>
      <c r="D41" s="391"/>
      <c r="E41" s="391"/>
      <c r="F41" s="391"/>
      <c r="G41" s="391"/>
      <c r="H41" s="391"/>
      <c r="I41" s="362"/>
      <c r="J41" s="362"/>
      <c r="K41" s="362"/>
      <c r="L41" s="362"/>
      <c r="M41" s="362"/>
      <c r="N41" s="362"/>
      <c r="O41" s="362"/>
      <c r="P41" s="362"/>
      <c r="Q41" s="362"/>
      <c r="R41" s="362"/>
      <c r="S41" s="362"/>
    </row>
    <row r="42" spans="1:19" s="4" customFormat="1" ht="66.75" customHeight="1">
      <c r="A42" s="398" t="s">
        <v>377</v>
      </c>
      <c r="B42" s="398"/>
      <c r="C42" s="398"/>
      <c r="D42" s="398"/>
      <c r="E42" s="398"/>
      <c r="F42" s="398"/>
      <c r="G42" s="398"/>
      <c r="H42" s="398"/>
      <c r="I42" s="362"/>
      <c r="J42" s="362"/>
      <c r="K42" s="362"/>
      <c r="L42" s="362"/>
      <c r="M42" s="362"/>
      <c r="N42" s="362"/>
      <c r="O42" s="362"/>
      <c r="P42" s="362"/>
      <c r="Q42" s="362"/>
      <c r="R42" s="362"/>
      <c r="S42" s="362"/>
    </row>
    <row r="43" spans="1:19">
      <c r="A43" s="380"/>
      <c r="B43" s="380"/>
      <c r="C43" s="380"/>
      <c r="D43" s="380"/>
      <c r="E43" s="380"/>
      <c r="F43" s="380"/>
      <c r="G43" s="380"/>
      <c r="H43" s="380"/>
      <c r="I43" s="369"/>
      <c r="J43" s="369"/>
      <c r="K43" s="369"/>
      <c r="L43" s="369"/>
      <c r="M43" s="369"/>
      <c r="N43" s="369"/>
      <c r="O43" s="369"/>
      <c r="P43" s="369"/>
      <c r="Q43" s="369"/>
      <c r="R43" s="369"/>
      <c r="S43" s="369"/>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48" workbookViewId="0">
      <selection activeCell="H163" sqref="H163"/>
    </sheetView>
  </sheetViews>
  <sheetFormatPr defaultRowHeight="14.4"/>
  <cols>
    <col min="2" max="2" width="14.109375" customWidth="1"/>
    <col min="3" max="3" width="11.33203125" customWidth="1"/>
  </cols>
  <sheetData>
    <row r="1" spans="1:8" s="75" customFormat="1">
      <c r="A1" s="390" t="s">
        <v>378</v>
      </c>
      <c r="B1" s="390"/>
      <c r="C1" s="390"/>
      <c r="D1" s="390"/>
      <c r="E1" s="390"/>
      <c r="F1" s="390"/>
      <c r="G1" s="390"/>
      <c r="H1" s="390"/>
    </row>
    <row r="3" spans="1:8">
      <c r="A3" s="369"/>
      <c r="B3" s="369"/>
      <c r="C3" s="76">
        <v>2015</v>
      </c>
      <c r="D3" s="76">
        <v>2016</v>
      </c>
      <c r="E3" s="76">
        <v>2017</v>
      </c>
      <c r="F3" s="19"/>
      <c r="G3" s="76"/>
      <c r="H3" s="19"/>
    </row>
    <row r="4" spans="1:8">
      <c r="A4" s="369"/>
      <c r="B4" s="277" t="s">
        <v>17</v>
      </c>
      <c r="C4" s="144">
        <v>0.105</v>
      </c>
      <c r="D4" s="144">
        <v>9.9000000000000005E-2</v>
      </c>
      <c r="E4" s="144">
        <v>9.1999999999999998E-2</v>
      </c>
      <c r="F4" s="144"/>
      <c r="G4" s="27"/>
      <c r="H4" s="27"/>
    </row>
    <row r="5" spans="1:8">
      <c r="A5" s="369"/>
      <c r="B5" s="277" t="s">
        <v>16</v>
      </c>
      <c r="C5" s="144">
        <v>0.13400000000000001</v>
      </c>
      <c r="D5" s="144">
        <v>0.13</v>
      </c>
      <c r="E5" s="144">
        <v>0.127</v>
      </c>
      <c r="F5" s="144"/>
      <c r="G5" s="27"/>
      <c r="H5" s="27"/>
    </row>
    <row r="6" spans="1:8">
      <c r="A6" s="369"/>
      <c r="B6" s="29" t="s">
        <v>26</v>
      </c>
      <c r="C6" s="146">
        <v>0.13900000000000001</v>
      </c>
      <c r="D6" s="146">
        <v>0.129</v>
      </c>
      <c r="E6" s="146">
        <v>0.127</v>
      </c>
      <c r="F6" s="144"/>
      <c r="G6" s="27"/>
      <c r="H6" s="27"/>
    </row>
    <row r="7" spans="1:8">
      <c r="A7" s="369"/>
      <c r="B7" s="277" t="s">
        <v>30</v>
      </c>
      <c r="C7" s="144">
        <v>0.17399999999999999</v>
      </c>
      <c r="D7" s="144">
        <v>0.17100000000000001</v>
      </c>
      <c r="E7" s="144">
        <v>0.16300000000000001</v>
      </c>
      <c r="F7" s="144"/>
      <c r="G7" s="27"/>
      <c r="H7" s="27"/>
    </row>
    <row r="8" spans="1:8">
      <c r="A8" s="369"/>
      <c r="B8" s="277" t="s">
        <v>23</v>
      </c>
      <c r="C8" s="144">
        <v>0.129</v>
      </c>
      <c r="D8" s="144">
        <v>0.129</v>
      </c>
      <c r="E8" s="144">
        <v>0.129</v>
      </c>
      <c r="F8" s="144"/>
      <c r="G8" s="27"/>
      <c r="H8" s="27"/>
    </row>
    <row r="9" spans="1:8">
      <c r="A9" s="369"/>
      <c r="B9" s="277" t="s">
        <v>15</v>
      </c>
      <c r="C9" s="144">
        <v>0.13300000000000001</v>
      </c>
      <c r="D9" s="144">
        <v>0.124</v>
      </c>
      <c r="E9" s="144">
        <v>0.11899999999999999</v>
      </c>
      <c r="F9" s="144"/>
      <c r="G9" s="27"/>
      <c r="H9" s="27"/>
    </row>
    <row r="10" spans="1:8">
      <c r="A10" s="369"/>
      <c r="B10" s="277" t="s">
        <v>28</v>
      </c>
      <c r="C10" s="144">
        <v>0.114</v>
      </c>
      <c r="D10" s="144">
        <v>0.11</v>
      </c>
      <c r="E10" s="144">
        <v>0.106</v>
      </c>
      <c r="F10" s="144"/>
      <c r="G10" s="27"/>
      <c r="H10" s="27"/>
    </row>
    <row r="11" spans="1:8">
      <c r="A11" s="369"/>
      <c r="B11" s="277" t="s">
        <v>24</v>
      </c>
      <c r="C11" s="144">
        <v>0.126</v>
      </c>
      <c r="D11" s="144">
        <v>0.122</v>
      </c>
      <c r="E11" s="144">
        <v>0.11799999999999999</v>
      </c>
      <c r="F11" s="144"/>
      <c r="G11" s="27"/>
      <c r="H11" s="27"/>
    </row>
    <row r="12" spans="1:8">
      <c r="A12" s="369"/>
      <c r="B12" s="277" t="s">
        <v>34</v>
      </c>
      <c r="C12" s="144">
        <v>0.106</v>
      </c>
      <c r="D12" s="144">
        <v>0.105</v>
      </c>
      <c r="E12" s="144">
        <v>0.107</v>
      </c>
      <c r="F12" s="144"/>
      <c r="G12" s="27"/>
      <c r="H12" s="27"/>
    </row>
    <row r="13" spans="1:8">
      <c r="A13" s="369"/>
      <c r="B13" s="277" t="s">
        <v>8</v>
      </c>
      <c r="C13" s="144">
        <v>9.8000000000000004E-2</v>
      </c>
      <c r="D13" s="144">
        <v>9.6000000000000002E-2</v>
      </c>
      <c r="E13" s="144">
        <v>9.8000000000000004E-2</v>
      </c>
      <c r="F13" s="146"/>
      <c r="G13" s="81"/>
      <c r="H13" s="27"/>
    </row>
    <row r="14" spans="1:8">
      <c r="A14" s="369"/>
      <c r="B14" s="277" t="s">
        <v>31</v>
      </c>
      <c r="C14" s="144">
        <v>0.1</v>
      </c>
      <c r="D14" s="144">
        <v>9.6000000000000002E-2</v>
      </c>
      <c r="E14" s="144">
        <v>9.2999999999999999E-2</v>
      </c>
      <c r="F14" s="144"/>
      <c r="G14" s="27"/>
      <c r="H14" s="27"/>
    </row>
    <row r="15" spans="1:8">
      <c r="A15" s="369"/>
      <c r="B15" s="277" t="s">
        <v>19</v>
      </c>
      <c r="C15" s="144">
        <v>9.9000000000000005E-2</v>
      </c>
      <c r="D15" s="144">
        <v>9.4E-2</v>
      </c>
      <c r="E15" s="144">
        <v>0.09</v>
      </c>
      <c r="F15" s="144"/>
      <c r="G15" s="27"/>
      <c r="H15" s="27"/>
    </row>
    <row r="16" spans="1:8">
      <c r="A16" s="369"/>
      <c r="B16" s="277" t="s">
        <v>22</v>
      </c>
      <c r="C16" s="144">
        <v>0.105</v>
      </c>
      <c r="D16" s="144">
        <v>9.9000000000000005E-2</v>
      </c>
      <c r="E16" s="144">
        <v>9.2999999999999999E-2</v>
      </c>
      <c r="F16" s="144"/>
      <c r="G16" s="27"/>
      <c r="H16" s="27"/>
    </row>
    <row r="17" spans="1:8">
      <c r="A17" s="369"/>
      <c r="B17" s="277" t="s">
        <v>21</v>
      </c>
      <c r="C17" s="144">
        <v>9.7000000000000003E-2</v>
      </c>
      <c r="D17" s="144">
        <v>0.09</v>
      </c>
      <c r="E17" s="144">
        <v>8.6999999999999994E-2</v>
      </c>
      <c r="F17" s="144"/>
      <c r="G17" s="27"/>
      <c r="H17" s="27"/>
    </row>
    <row r="18" spans="1:8">
      <c r="A18" s="369"/>
      <c r="B18" s="277" t="s">
        <v>25</v>
      </c>
      <c r="C18" s="144">
        <v>8.8999999999999996E-2</v>
      </c>
      <c r="D18" s="144">
        <v>8.5000000000000006E-2</v>
      </c>
      <c r="E18" s="144">
        <v>0.08</v>
      </c>
      <c r="F18" s="144"/>
      <c r="G18" s="27"/>
      <c r="H18" s="27"/>
    </row>
    <row r="19" spans="1:8">
      <c r="A19" s="369"/>
      <c r="B19" s="277" t="s">
        <v>33</v>
      </c>
      <c r="C19" s="144">
        <v>8.7999999999999995E-2</v>
      </c>
      <c r="D19" s="144">
        <v>8.4000000000000005E-2</v>
      </c>
      <c r="E19" s="144">
        <v>8.2000000000000003E-2</v>
      </c>
      <c r="F19" s="144"/>
      <c r="G19" s="27"/>
      <c r="H19" s="27"/>
    </row>
    <row r="20" spans="1:8">
      <c r="A20" s="369"/>
      <c r="B20" s="277" t="s">
        <v>32</v>
      </c>
      <c r="C20" s="144">
        <v>0.08</v>
      </c>
      <c r="D20" s="144">
        <v>7.4999999999999997E-2</v>
      </c>
      <c r="E20" s="144">
        <v>7.1999999999999995E-2</v>
      </c>
      <c r="F20" s="144"/>
      <c r="G20" s="27"/>
      <c r="H20" s="27"/>
    </row>
    <row r="21" spans="1:8">
      <c r="A21" s="369"/>
      <c r="B21" s="277" t="s">
        <v>18</v>
      </c>
      <c r="C21" s="144">
        <v>7.5999999999999998E-2</v>
      </c>
      <c r="D21" s="144">
        <v>7.1999999999999995E-2</v>
      </c>
      <c r="E21" s="144">
        <v>6.7000000000000004E-2</v>
      </c>
      <c r="F21" s="144"/>
      <c r="G21" s="27"/>
      <c r="H21" s="27"/>
    </row>
    <row r="22" spans="1:8">
      <c r="A22" s="369"/>
      <c r="B22" s="277" t="s">
        <v>29</v>
      </c>
      <c r="C22" s="144">
        <v>7.0999999999999994E-2</v>
      </c>
      <c r="D22" s="144">
        <v>6.9000000000000006E-2</v>
      </c>
      <c r="E22" s="144">
        <v>6.2E-2</v>
      </c>
      <c r="F22" s="144"/>
      <c r="G22" s="27"/>
      <c r="H22" s="27"/>
    </row>
    <row r="23" spans="1:8">
      <c r="A23" s="369"/>
      <c r="B23" s="277" t="s">
        <v>20</v>
      </c>
      <c r="C23" s="144">
        <v>6.6000000000000003E-2</v>
      </c>
      <c r="D23" s="144">
        <v>6.3E-2</v>
      </c>
      <c r="E23" s="144">
        <v>5.6000000000000001E-2</v>
      </c>
      <c r="F23" s="144"/>
      <c r="G23" s="27"/>
      <c r="H23" s="27"/>
    </row>
    <row r="24" spans="1:8">
      <c r="A24" s="369"/>
      <c r="B24" s="277" t="s">
        <v>27</v>
      </c>
      <c r="C24" s="144">
        <v>6.5000000000000002E-2</v>
      </c>
      <c r="D24" s="144">
        <v>6.0999999999999999E-2</v>
      </c>
      <c r="E24" s="144">
        <v>5.6000000000000001E-2</v>
      </c>
      <c r="F24" s="144"/>
      <c r="G24" s="27"/>
      <c r="H24" s="27"/>
    </row>
    <row r="25" spans="1:8">
      <c r="A25" s="369"/>
      <c r="B25" s="84" t="s">
        <v>9</v>
      </c>
      <c r="C25" s="145">
        <v>0.108</v>
      </c>
      <c r="D25" s="145">
        <v>0.10299999999999999</v>
      </c>
      <c r="E25" s="144">
        <v>9.6000000000000002E-2</v>
      </c>
      <c r="F25" s="144"/>
      <c r="G25" s="82"/>
      <c r="H25" s="27"/>
    </row>
    <row r="26" spans="1:8">
      <c r="A26" s="369"/>
      <c r="B26" s="84" t="s">
        <v>61</v>
      </c>
      <c r="C26" s="145">
        <v>0.13400000000000001</v>
      </c>
      <c r="D26" s="145">
        <v>0.129</v>
      </c>
      <c r="E26" s="144">
        <v>0.125</v>
      </c>
      <c r="F26" s="144"/>
      <c r="G26" s="82"/>
      <c r="H26" s="27"/>
    </row>
    <row r="27" spans="1:8" s="369" customFormat="1">
      <c r="B27" s="29" t="s">
        <v>26</v>
      </c>
      <c r="C27" s="146">
        <v>0.13900000000000001</v>
      </c>
      <c r="D27" s="146">
        <v>0.129</v>
      </c>
      <c r="E27" s="146">
        <v>0.127</v>
      </c>
      <c r="F27" s="144"/>
      <c r="G27" s="82"/>
      <c r="H27" s="27"/>
    </row>
    <row r="28" spans="1:8" ht="14.25" customHeight="1">
      <c r="A28" s="391" t="s">
        <v>379</v>
      </c>
      <c r="B28" s="391"/>
      <c r="C28" s="391"/>
      <c r="D28" s="391"/>
      <c r="E28" s="391"/>
      <c r="F28" s="391"/>
      <c r="G28" s="391"/>
      <c r="H28" s="391"/>
    </row>
    <row r="29" spans="1:8" ht="14.25" customHeight="1">
      <c r="A29" s="399" t="s">
        <v>380</v>
      </c>
      <c r="B29" s="399"/>
      <c r="C29" s="399"/>
      <c r="D29" s="399"/>
      <c r="E29" s="399"/>
      <c r="F29" s="399"/>
      <c r="G29" s="399"/>
      <c r="H29" s="399"/>
    </row>
    <row r="30" spans="1:8">
      <c r="A30" s="399"/>
      <c r="B30" s="399"/>
      <c r="C30" s="399"/>
      <c r="D30" s="399"/>
      <c r="E30" s="399"/>
      <c r="F30" s="399"/>
      <c r="G30" s="399"/>
      <c r="H30" s="399"/>
    </row>
    <row r="31" spans="1:8">
      <c r="A31" s="399"/>
      <c r="B31" s="399"/>
      <c r="C31" s="399"/>
      <c r="D31" s="399"/>
      <c r="E31" s="399"/>
      <c r="F31" s="399"/>
      <c r="G31" s="399"/>
      <c r="H31" s="399"/>
    </row>
    <row r="32" spans="1:8" s="207" customFormat="1">
      <c r="A32" s="383"/>
      <c r="B32" s="383"/>
      <c r="C32" s="383"/>
      <c r="D32" s="383"/>
      <c r="E32" s="383"/>
      <c r="F32" s="383"/>
      <c r="G32" s="383"/>
      <c r="H32" s="383"/>
    </row>
    <row r="33" spans="1:8" s="178" customFormat="1">
      <c r="A33" s="249" t="s">
        <v>381</v>
      </c>
      <c r="B33" s="250"/>
      <c r="C33" s="250"/>
      <c r="D33" s="250"/>
      <c r="E33" s="250"/>
      <c r="F33" s="250"/>
      <c r="G33" s="250"/>
      <c r="H33" s="250"/>
    </row>
    <row r="34" spans="1:8" s="207" customFormat="1">
      <c r="A34" s="383"/>
      <c r="B34" s="383"/>
      <c r="C34" s="383"/>
      <c r="D34" s="383"/>
      <c r="E34" s="383"/>
      <c r="F34" s="383"/>
      <c r="G34" s="383"/>
      <c r="H34" s="383"/>
    </row>
    <row r="35" spans="1:8" s="207" customFormat="1">
      <c r="A35" s="369"/>
      <c r="B35" s="369"/>
      <c r="C35" s="76">
        <v>2017</v>
      </c>
      <c r="D35" s="76" t="s">
        <v>14</v>
      </c>
      <c r="E35" s="369" t="s">
        <v>382</v>
      </c>
      <c r="F35" s="19" t="s">
        <v>383</v>
      </c>
      <c r="G35" s="76"/>
      <c r="H35" s="19"/>
    </row>
    <row r="36" spans="1:8" s="207" customFormat="1">
      <c r="A36" s="369"/>
      <c r="B36" s="277" t="s">
        <v>20</v>
      </c>
      <c r="C36" s="144">
        <v>5.6000000000000001E-2</v>
      </c>
      <c r="D36" s="144"/>
      <c r="E36" s="183">
        <v>0.125</v>
      </c>
      <c r="F36" s="144">
        <v>9.6000000000000002E-2</v>
      </c>
      <c r="G36" s="27"/>
      <c r="H36" s="27"/>
    </row>
    <row r="37" spans="1:8" s="207" customFormat="1">
      <c r="A37" s="369"/>
      <c r="B37" s="277" t="s">
        <v>27</v>
      </c>
      <c r="C37" s="144">
        <v>5.6000000000000001E-2</v>
      </c>
      <c r="D37" s="144"/>
      <c r="E37" s="183">
        <v>0.125</v>
      </c>
      <c r="F37" s="144">
        <v>9.6000000000000002E-2</v>
      </c>
      <c r="G37" s="27"/>
      <c r="H37" s="27"/>
    </row>
    <row r="38" spans="1:8" s="207" customFormat="1">
      <c r="A38" s="369"/>
      <c r="B38" s="277" t="s">
        <v>29</v>
      </c>
      <c r="C38" s="144">
        <v>6.2E-2</v>
      </c>
      <c r="D38" s="145"/>
      <c r="E38" s="183">
        <v>0.125</v>
      </c>
      <c r="F38" s="144">
        <v>9.6000000000000002E-2</v>
      </c>
      <c r="G38" s="82"/>
      <c r="H38" s="27"/>
    </row>
    <row r="39" spans="1:8" s="207" customFormat="1">
      <c r="A39" s="369"/>
      <c r="B39" s="277" t="s">
        <v>18</v>
      </c>
      <c r="C39" s="144">
        <v>6.7000000000000004E-2</v>
      </c>
      <c r="D39" s="144"/>
      <c r="E39" s="183">
        <v>0.125</v>
      </c>
      <c r="F39" s="144">
        <v>9.6000000000000002E-2</v>
      </c>
      <c r="G39" s="27"/>
      <c r="H39" s="27"/>
    </row>
    <row r="40" spans="1:8" s="207" customFormat="1">
      <c r="A40" s="369"/>
      <c r="B40" s="277" t="s">
        <v>32</v>
      </c>
      <c r="C40" s="144">
        <v>7.1999999999999995E-2</v>
      </c>
      <c r="D40" s="144"/>
      <c r="E40" s="183">
        <v>0.125</v>
      </c>
      <c r="F40" s="144">
        <v>9.6000000000000002E-2</v>
      </c>
      <c r="G40" s="27"/>
      <c r="H40" s="27"/>
    </row>
    <row r="41" spans="1:8" s="207" customFormat="1">
      <c r="A41" s="369"/>
      <c r="B41" s="277" t="s">
        <v>25</v>
      </c>
      <c r="C41" s="144">
        <v>0.08</v>
      </c>
      <c r="D41" s="144"/>
      <c r="E41" s="183">
        <v>0.125</v>
      </c>
      <c r="F41" s="144">
        <v>9.6000000000000002E-2</v>
      </c>
      <c r="G41" s="27"/>
      <c r="H41" s="27"/>
    </row>
    <row r="42" spans="1:8" s="207" customFormat="1">
      <c r="A42" s="369"/>
      <c r="B42" s="277" t="s">
        <v>33</v>
      </c>
      <c r="C42" s="144">
        <v>8.2000000000000003E-2</v>
      </c>
      <c r="D42" s="144"/>
      <c r="E42" s="183">
        <v>0.125</v>
      </c>
      <c r="F42" s="144">
        <v>9.6000000000000002E-2</v>
      </c>
      <c r="G42" s="27"/>
      <c r="H42" s="27"/>
    </row>
    <row r="43" spans="1:8" s="207" customFormat="1">
      <c r="A43" s="369"/>
      <c r="B43" s="277" t="s">
        <v>21</v>
      </c>
      <c r="C43" s="144">
        <v>8.6999999999999994E-2</v>
      </c>
      <c r="D43" s="144"/>
      <c r="E43" s="183">
        <v>0.125</v>
      </c>
      <c r="F43" s="144">
        <v>9.6000000000000002E-2</v>
      </c>
      <c r="G43" s="27"/>
      <c r="H43" s="27"/>
    </row>
    <row r="44" spans="1:8" s="207" customFormat="1">
      <c r="A44" s="369"/>
      <c r="B44" s="277" t="s">
        <v>19</v>
      </c>
      <c r="C44" s="144">
        <v>0.09</v>
      </c>
      <c r="D44" s="145"/>
      <c r="E44" s="183">
        <v>0.125</v>
      </c>
      <c r="F44" s="144">
        <v>9.6000000000000002E-2</v>
      </c>
      <c r="G44" s="82"/>
      <c r="H44" s="27"/>
    </row>
    <row r="45" spans="1:8" s="207" customFormat="1">
      <c r="A45" s="369"/>
      <c r="B45" s="277" t="s">
        <v>17</v>
      </c>
      <c r="C45" s="144">
        <v>9.1999999999999998E-2</v>
      </c>
      <c r="D45" s="144"/>
      <c r="E45" s="183">
        <v>0.125</v>
      </c>
      <c r="F45" s="144">
        <v>9.6000000000000002E-2</v>
      </c>
      <c r="G45" s="27"/>
      <c r="H45" s="27"/>
    </row>
    <row r="46" spans="1:8" s="207" customFormat="1">
      <c r="A46" s="369"/>
      <c r="B46" s="277" t="s">
        <v>31</v>
      </c>
      <c r="C46" s="144">
        <v>9.2999999999999999E-2</v>
      </c>
      <c r="D46" s="144"/>
      <c r="E46" s="183">
        <v>0.125</v>
      </c>
      <c r="F46" s="144">
        <v>9.6000000000000002E-2</v>
      </c>
      <c r="G46" s="27"/>
      <c r="H46" s="27"/>
    </row>
    <row r="47" spans="1:8" s="207" customFormat="1">
      <c r="A47" s="369"/>
      <c r="B47" s="277" t="s">
        <v>22</v>
      </c>
      <c r="C47" s="144">
        <v>9.2999999999999999E-2</v>
      </c>
      <c r="D47" s="146"/>
      <c r="E47" s="183">
        <v>0.125</v>
      </c>
      <c r="F47" s="144">
        <v>9.6000000000000002E-2</v>
      </c>
      <c r="G47" s="81"/>
      <c r="H47" s="27"/>
    </row>
    <row r="48" spans="1:8" s="207" customFormat="1">
      <c r="A48" s="369"/>
      <c r="B48" s="277" t="s">
        <v>8</v>
      </c>
      <c r="C48" s="144">
        <v>9.8000000000000004E-2</v>
      </c>
      <c r="D48" s="144"/>
      <c r="E48" s="183">
        <v>0.125</v>
      </c>
      <c r="F48" s="144">
        <v>9.6000000000000002E-2</v>
      </c>
      <c r="G48" s="27"/>
      <c r="H48" s="27"/>
    </row>
    <row r="49" spans="1:8" s="207" customFormat="1">
      <c r="A49" s="369"/>
      <c r="B49" s="277" t="s">
        <v>28</v>
      </c>
      <c r="C49" s="144">
        <v>0.106</v>
      </c>
      <c r="D49" s="144"/>
      <c r="E49" s="183">
        <v>0.125</v>
      </c>
      <c r="F49" s="144">
        <v>9.6000000000000002E-2</v>
      </c>
      <c r="G49" s="27"/>
      <c r="H49" s="27"/>
    </row>
    <row r="50" spans="1:8" s="207" customFormat="1">
      <c r="A50" s="369"/>
      <c r="B50" s="277" t="s">
        <v>34</v>
      </c>
      <c r="C50" s="144">
        <v>0.107</v>
      </c>
      <c r="D50" s="144"/>
      <c r="E50" s="183">
        <v>0.125</v>
      </c>
      <c r="F50" s="144">
        <v>9.6000000000000002E-2</v>
      </c>
      <c r="G50" s="27"/>
      <c r="H50" s="27"/>
    </row>
    <row r="51" spans="1:8" s="207" customFormat="1">
      <c r="A51" s="369"/>
      <c r="B51" s="277" t="s">
        <v>24</v>
      </c>
      <c r="C51" s="144">
        <v>0.11799999999999999</v>
      </c>
      <c r="D51" s="144"/>
      <c r="E51" s="183">
        <v>0.125</v>
      </c>
      <c r="F51" s="144">
        <v>9.6000000000000002E-2</v>
      </c>
      <c r="G51" s="27"/>
      <c r="H51" s="27"/>
    </row>
    <row r="52" spans="1:8" s="207" customFormat="1">
      <c r="A52" s="369"/>
      <c r="B52" s="277" t="s">
        <v>15</v>
      </c>
      <c r="C52" s="144">
        <v>0.11899999999999999</v>
      </c>
      <c r="D52" s="144"/>
      <c r="E52" s="183">
        <v>0.125</v>
      </c>
      <c r="F52" s="144">
        <v>9.6000000000000002E-2</v>
      </c>
      <c r="G52" s="27"/>
      <c r="H52" s="27"/>
    </row>
    <row r="53" spans="1:8" s="207" customFormat="1">
      <c r="A53" s="369"/>
      <c r="B53" s="277" t="s">
        <v>16</v>
      </c>
      <c r="C53" s="144">
        <v>0.127</v>
      </c>
      <c r="D53" s="144"/>
      <c r="E53" s="183">
        <v>0.125</v>
      </c>
      <c r="F53" s="144">
        <v>9.6000000000000002E-2</v>
      </c>
      <c r="G53" s="27"/>
      <c r="H53" s="27"/>
    </row>
    <row r="54" spans="1:8" s="207" customFormat="1">
      <c r="A54" s="369"/>
      <c r="B54" s="29" t="s">
        <v>26</v>
      </c>
      <c r="C54" s="369"/>
      <c r="D54" s="146">
        <v>0.127</v>
      </c>
      <c r="E54" s="183">
        <v>0.125</v>
      </c>
      <c r="F54" s="144">
        <v>9.6000000000000002E-2</v>
      </c>
      <c r="G54" s="27"/>
      <c r="H54" s="27"/>
    </row>
    <row r="55" spans="1:8" s="207" customFormat="1">
      <c r="A55" s="369"/>
      <c r="B55" s="277" t="s">
        <v>23</v>
      </c>
      <c r="C55" s="144">
        <v>0.129</v>
      </c>
      <c r="D55" s="144"/>
      <c r="E55" s="183">
        <v>0.125</v>
      </c>
      <c r="F55" s="144">
        <v>9.6000000000000002E-2</v>
      </c>
      <c r="G55" s="27"/>
      <c r="H55" s="27"/>
    </row>
    <row r="56" spans="1:8" s="207" customFormat="1">
      <c r="A56" s="369"/>
      <c r="B56" s="277" t="s">
        <v>30</v>
      </c>
      <c r="C56" s="144">
        <v>0.16300000000000001</v>
      </c>
      <c r="D56" s="144"/>
      <c r="E56" s="183">
        <v>0.125</v>
      </c>
      <c r="F56" s="144">
        <v>9.6000000000000002E-2</v>
      </c>
      <c r="G56" s="27"/>
      <c r="H56" s="27"/>
    </row>
    <row r="57" spans="1:8" s="207" customFormat="1">
      <c r="A57" s="369"/>
      <c r="B57" s="84" t="s">
        <v>61</v>
      </c>
      <c r="C57" s="144">
        <v>0.125</v>
      </c>
      <c r="D57" s="144"/>
      <c r="E57" s="9"/>
      <c r="F57" s="9"/>
      <c r="G57" s="369"/>
      <c r="H57" s="369"/>
    </row>
    <row r="58" spans="1:8" s="292" customFormat="1">
      <c r="A58" s="369"/>
      <c r="B58" s="84" t="s">
        <v>9</v>
      </c>
      <c r="C58" s="144">
        <v>9.6000000000000002E-2</v>
      </c>
      <c r="D58" s="144"/>
      <c r="E58" s="9"/>
      <c r="F58" s="9"/>
      <c r="G58" s="369"/>
      <c r="H58" s="369"/>
    </row>
    <row r="59" spans="1:8" s="369" customFormat="1">
      <c r="B59" s="84"/>
      <c r="C59" s="144"/>
      <c r="D59" s="144"/>
      <c r="E59" s="9"/>
      <c r="F59" s="9"/>
    </row>
    <row r="60" spans="1:8" s="207" customFormat="1" ht="15" customHeight="1">
      <c r="A60" s="391" t="s">
        <v>384</v>
      </c>
      <c r="B60" s="391"/>
      <c r="C60" s="391"/>
      <c r="D60" s="391"/>
      <c r="E60" s="391"/>
      <c r="F60" s="391"/>
      <c r="G60" s="391"/>
      <c r="H60" s="391"/>
    </row>
    <row r="61" spans="1:8" s="207" customFormat="1" ht="15" customHeight="1">
      <c r="A61" s="399" t="s">
        <v>380</v>
      </c>
      <c r="B61" s="399"/>
      <c r="C61" s="399"/>
      <c r="D61" s="399"/>
      <c r="E61" s="399"/>
      <c r="F61" s="399"/>
      <c r="G61" s="399"/>
      <c r="H61" s="399"/>
    </row>
    <row r="62" spans="1:8" s="207" customFormat="1">
      <c r="A62" s="399"/>
      <c r="B62" s="399"/>
      <c r="C62" s="399"/>
      <c r="D62" s="399"/>
      <c r="E62" s="399"/>
      <c r="F62" s="399"/>
      <c r="G62" s="399"/>
      <c r="H62" s="399"/>
    </row>
    <row r="63" spans="1:8" s="207" customFormat="1">
      <c r="A63" s="399"/>
      <c r="B63" s="399"/>
      <c r="C63" s="399"/>
      <c r="D63" s="399"/>
      <c r="E63" s="399"/>
      <c r="F63" s="399"/>
      <c r="G63" s="399"/>
      <c r="H63" s="399"/>
    </row>
    <row r="64" spans="1:8" s="207" customFormat="1">
      <c r="A64" s="383"/>
      <c r="B64" s="383"/>
      <c r="C64" s="383"/>
      <c r="D64" s="383"/>
      <c r="E64" s="383"/>
      <c r="F64" s="383"/>
      <c r="G64" s="383"/>
      <c r="H64" s="383"/>
    </row>
    <row r="65" spans="1:9" s="207" customFormat="1">
      <c r="A65" s="383"/>
      <c r="B65" s="383"/>
      <c r="C65" s="383"/>
      <c r="D65" s="383"/>
      <c r="E65" s="383"/>
      <c r="F65" s="383"/>
      <c r="G65" s="383"/>
      <c r="H65" s="383"/>
      <c r="I65" s="369"/>
    </row>
    <row r="66" spans="1:9" s="207" customFormat="1">
      <c r="A66" s="383"/>
      <c r="B66" s="383"/>
      <c r="C66" s="383"/>
      <c r="D66" s="383"/>
      <c r="E66" s="383"/>
      <c r="F66" s="383"/>
      <c r="G66" s="383"/>
      <c r="H66" s="383"/>
      <c r="I66" s="369"/>
    </row>
    <row r="67" spans="1:9" s="207" customFormat="1" ht="15" customHeight="1">
      <c r="A67" s="383"/>
      <c r="B67" s="383"/>
      <c r="C67" s="383"/>
      <c r="D67" s="383"/>
      <c r="E67" s="383"/>
      <c r="F67" s="383"/>
      <c r="G67" s="383"/>
      <c r="H67" s="383"/>
      <c r="I67" s="369"/>
    </row>
    <row r="68" spans="1:9" ht="15" customHeight="1">
      <c r="A68" s="369"/>
      <c r="B68" s="369"/>
      <c r="C68" s="369"/>
      <c r="D68" s="369"/>
      <c r="E68" s="369"/>
      <c r="F68" s="369"/>
      <c r="G68" s="369"/>
      <c r="H68" s="369"/>
      <c r="I68" s="369"/>
    </row>
    <row r="69" spans="1:9" s="75" customFormat="1">
      <c r="A69" s="390" t="s">
        <v>385</v>
      </c>
      <c r="B69" s="390"/>
      <c r="C69" s="390"/>
      <c r="D69" s="390"/>
      <c r="E69" s="390"/>
      <c r="F69" s="390"/>
      <c r="G69" s="390"/>
      <c r="H69" s="390"/>
      <c r="I69" s="363"/>
    </row>
    <row r="70" spans="1:9">
      <c r="A70" s="280"/>
      <c r="B70" s="280"/>
      <c r="C70" s="280"/>
      <c r="D70" s="280"/>
      <c r="E70" s="280"/>
      <c r="F70" s="280"/>
      <c r="G70" s="280"/>
      <c r="H70" s="280"/>
      <c r="I70" s="280"/>
    </row>
    <row r="71" spans="1:9">
      <c r="A71" s="280"/>
      <c r="B71" s="139" t="s">
        <v>386</v>
      </c>
      <c r="C71" s="141">
        <v>2013</v>
      </c>
      <c r="D71" s="141">
        <v>2014</v>
      </c>
      <c r="E71" s="141">
        <v>2015</v>
      </c>
      <c r="F71" s="141">
        <v>2016</v>
      </c>
      <c r="G71" s="141">
        <v>2017</v>
      </c>
      <c r="H71" s="139"/>
      <c r="I71" s="280"/>
    </row>
    <row r="72" spans="1:9">
      <c r="A72" s="280"/>
      <c r="B72" s="129" t="s">
        <v>9</v>
      </c>
      <c r="C72" s="140">
        <v>185097</v>
      </c>
      <c r="D72" s="140">
        <v>180154</v>
      </c>
      <c r="E72" s="140">
        <v>178852</v>
      </c>
      <c r="F72" s="140">
        <v>171530</v>
      </c>
      <c r="G72" s="140">
        <v>163305</v>
      </c>
      <c r="H72" s="131"/>
      <c r="I72" s="280"/>
    </row>
    <row r="73" spans="1:9">
      <c r="A73" s="280"/>
      <c r="B73" s="134" t="s">
        <v>26</v>
      </c>
      <c r="C73" s="135">
        <v>6463</v>
      </c>
      <c r="D73" s="135">
        <v>5848</v>
      </c>
      <c r="E73" s="135">
        <v>5905</v>
      </c>
      <c r="F73" s="135">
        <v>5958</v>
      </c>
      <c r="G73" s="135">
        <v>5863</v>
      </c>
      <c r="H73" s="131"/>
      <c r="I73" s="280"/>
    </row>
    <row r="74" spans="1:9">
      <c r="A74" s="280"/>
      <c r="B74" s="132" t="s">
        <v>32</v>
      </c>
      <c r="C74" s="133">
        <v>7834</v>
      </c>
      <c r="D74" s="133">
        <v>7764</v>
      </c>
      <c r="E74" s="133">
        <v>7767</v>
      </c>
      <c r="F74" s="133">
        <v>7336</v>
      </c>
      <c r="G74" s="133">
        <v>6840</v>
      </c>
      <c r="H74" s="131"/>
      <c r="I74" s="280"/>
    </row>
    <row r="75" spans="1:9">
      <c r="A75" s="280"/>
      <c r="B75" s="132" t="s">
        <v>22</v>
      </c>
      <c r="C75" s="133">
        <v>5641</v>
      </c>
      <c r="D75" s="133">
        <v>5320</v>
      </c>
      <c r="E75" s="133">
        <v>5046</v>
      </c>
      <c r="F75" s="133">
        <v>4703</v>
      </c>
      <c r="G75" s="133">
        <v>4450</v>
      </c>
      <c r="H75" s="131"/>
      <c r="I75" s="280"/>
    </row>
    <row r="76" spans="1:9">
      <c r="A76" s="280"/>
      <c r="B76" s="132" t="s">
        <v>24</v>
      </c>
      <c r="C76" s="133">
        <v>13085</v>
      </c>
      <c r="D76" s="133">
        <v>12459</v>
      </c>
      <c r="E76" s="133">
        <v>12413</v>
      </c>
      <c r="F76" s="133">
        <v>11612</v>
      </c>
      <c r="G76" s="133">
        <v>11104</v>
      </c>
      <c r="H76" s="131"/>
      <c r="I76" s="280"/>
    </row>
    <row r="77" spans="1:9">
      <c r="A77" s="280"/>
      <c r="B77" s="132" t="s">
        <v>15</v>
      </c>
      <c r="C77" s="133">
        <v>1835</v>
      </c>
      <c r="D77" s="133">
        <v>1856</v>
      </c>
      <c r="E77" s="133">
        <v>1685</v>
      </c>
      <c r="F77" s="133">
        <v>1513</v>
      </c>
      <c r="G77" s="133">
        <v>1445</v>
      </c>
      <c r="H77" s="131"/>
      <c r="I77" s="280"/>
    </row>
    <row r="78" spans="1:9">
      <c r="A78" s="280"/>
      <c r="B78" s="132" t="s">
        <v>23</v>
      </c>
      <c r="C78" s="133">
        <v>6614</v>
      </c>
      <c r="D78" s="133">
        <v>6270</v>
      </c>
      <c r="E78" s="133">
        <v>5978</v>
      </c>
      <c r="F78" s="133">
        <v>5270</v>
      </c>
      <c r="G78" s="133">
        <v>5287</v>
      </c>
      <c r="H78" s="131"/>
      <c r="I78" s="280"/>
    </row>
    <row r="79" spans="1:9">
      <c r="A79" s="280"/>
      <c r="B79" s="132" t="s">
        <v>30</v>
      </c>
      <c r="C79" s="133">
        <v>23849</v>
      </c>
      <c r="D79" s="133">
        <v>22564</v>
      </c>
      <c r="E79" s="133">
        <v>22248</v>
      </c>
      <c r="F79" s="133">
        <v>21825</v>
      </c>
      <c r="G79" s="133">
        <v>20792</v>
      </c>
      <c r="H79" s="131"/>
      <c r="I79" s="280"/>
    </row>
    <row r="80" spans="1:9">
      <c r="A80" s="280"/>
      <c r="B80" s="132" t="s">
        <v>17</v>
      </c>
      <c r="C80" s="133">
        <v>4029</v>
      </c>
      <c r="D80" s="133">
        <v>3901</v>
      </c>
      <c r="E80" s="133">
        <v>3739</v>
      </c>
      <c r="F80" s="133">
        <v>3445</v>
      </c>
      <c r="G80" s="133">
        <v>3274</v>
      </c>
      <c r="H80" s="131"/>
      <c r="I80" s="280"/>
    </row>
    <row r="81" spans="1:9">
      <c r="A81" s="280"/>
      <c r="B81" s="132" t="s">
        <v>34</v>
      </c>
      <c r="C81" s="133">
        <v>23004</v>
      </c>
      <c r="D81" s="133">
        <v>22448</v>
      </c>
      <c r="E81" s="133">
        <v>22193</v>
      </c>
      <c r="F81" s="133">
        <v>21619</v>
      </c>
      <c r="G81" s="133">
        <v>20129</v>
      </c>
      <c r="H81" s="131"/>
      <c r="I81" s="280"/>
    </row>
    <row r="82" spans="1:9">
      <c r="A82" s="280"/>
      <c r="B82" s="132" t="s">
        <v>20</v>
      </c>
      <c r="C82" s="132">
        <v>518</v>
      </c>
      <c r="D82" s="132">
        <v>514</v>
      </c>
      <c r="E82" s="132">
        <v>526</v>
      </c>
      <c r="F82" s="132">
        <v>495</v>
      </c>
      <c r="G82" s="132">
        <v>439</v>
      </c>
      <c r="H82" s="130"/>
      <c r="I82" s="280"/>
    </row>
    <row r="83" spans="1:9">
      <c r="A83" s="280"/>
      <c r="B83" s="132" t="s">
        <v>28</v>
      </c>
      <c r="C83" s="133">
        <v>8127</v>
      </c>
      <c r="D83" s="133">
        <v>8080</v>
      </c>
      <c r="E83" s="133">
        <v>8655</v>
      </c>
      <c r="F83" s="133">
        <v>8349</v>
      </c>
      <c r="G83" s="133">
        <v>7990</v>
      </c>
      <c r="H83" s="131"/>
      <c r="I83" s="280"/>
    </row>
    <row r="84" spans="1:9">
      <c r="A84" s="280"/>
      <c r="B84" s="132" t="s">
        <v>33</v>
      </c>
      <c r="C84" s="133">
        <v>14869</v>
      </c>
      <c r="D84" s="133">
        <v>14243</v>
      </c>
      <c r="E84" s="133">
        <v>14276</v>
      </c>
      <c r="F84" s="133">
        <v>13652</v>
      </c>
      <c r="G84" s="133">
        <v>13361</v>
      </c>
      <c r="H84" s="131"/>
      <c r="I84" s="280"/>
    </row>
    <row r="85" spans="1:9">
      <c r="A85" s="280"/>
      <c r="B85" s="132" t="s">
        <v>25</v>
      </c>
      <c r="C85" s="133">
        <v>8413</v>
      </c>
      <c r="D85" s="133">
        <v>8281</v>
      </c>
      <c r="E85" s="133">
        <v>8140</v>
      </c>
      <c r="F85" s="133">
        <v>7585</v>
      </c>
      <c r="G85" s="133">
        <v>6900</v>
      </c>
      <c r="H85" s="131"/>
      <c r="I85" s="280"/>
    </row>
    <row r="86" spans="1:9">
      <c r="A86" s="280"/>
      <c r="B86" s="132" t="s">
        <v>27</v>
      </c>
      <c r="C86" s="133">
        <v>2963</v>
      </c>
      <c r="D86" s="133">
        <v>2949</v>
      </c>
      <c r="E86" s="133">
        <v>3007</v>
      </c>
      <c r="F86" s="133">
        <v>2837</v>
      </c>
      <c r="G86" s="133">
        <v>2654</v>
      </c>
      <c r="H86" s="131"/>
      <c r="I86" s="280"/>
    </row>
    <row r="87" spans="1:9">
      <c r="A87" s="280"/>
      <c r="B87" s="132" t="s">
        <v>19</v>
      </c>
      <c r="C87" s="133">
        <v>19957</v>
      </c>
      <c r="D87" s="133">
        <v>20460</v>
      </c>
      <c r="E87" s="133">
        <v>20241</v>
      </c>
      <c r="F87" s="133">
        <v>19062</v>
      </c>
      <c r="G87" s="133">
        <v>18528</v>
      </c>
      <c r="H87" s="131"/>
      <c r="I87" s="280"/>
    </row>
    <row r="88" spans="1:9">
      <c r="A88" s="280"/>
      <c r="B88" s="132" t="s">
        <v>8</v>
      </c>
      <c r="C88" s="133">
        <v>17924</v>
      </c>
      <c r="D88" s="133">
        <v>17845</v>
      </c>
      <c r="E88" s="133">
        <v>17652</v>
      </c>
      <c r="F88" s="133">
        <v>17614</v>
      </c>
      <c r="G88" s="133">
        <v>16712</v>
      </c>
      <c r="H88" s="131"/>
      <c r="I88" s="280"/>
    </row>
    <row r="89" spans="1:9">
      <c r="A89" s="280"/>
      <c r="B89" s="132" t="s">
        <v>16</v>
      </c>
      <c r="C89" s="133">
        <v>1359</v>
      </c>
      <c r="D89" s="133">
        <v>1251</v>
      </c>
      <c r="E89" s="133">
        <v>1233</v>
      </c>
      <c r="F89" s="133">
        <v>1005</v>
      </c>
      <c r="G89" s="133">
        <v>1001</v>
      </c>
      <c r="H89" s="131"/>
      <c r="I89" s="280"/>
    </row>
    <row r="90" spans="1:9">
      <c r="A90" s="280"/>
      <c r="B90" s="132" t="s">
        <v>29</v>
      </c>
      <c r="C90" s="133">
        <v>3635</v>
      </c>
      <c r="D90" s="133">
        <v>3618</v>
      </c>
      <c r="E90" s="133">
        <v>3471</v>
      </c>
      <c r="F90" s="133">
        <v>3307</v>
      </c>
      <c r="G90" s="133">
        <v>3023</v>
      </c>
      <c r="H90" s="131"/>
      <c r="I90" s="280"/>
    </row>
    <row r="91" spans="1:9">
      <c r="A91" s="280"/>
      <c r="B91" s="132" t="s">
        <v>18</v>
      </c>
      <c r="C91" s="133">
        <v>1004</v>
      </c>
      <c r="D91" s="132">
        <v>930</v>
      </c>
      <c r="E91" s="132">
        <v>864</v>
      </c>
      <c r="F91" s="132">
        <v>866</v>
      </c>
      <c r="G91" s="132">
        <v>789</v>
      </c>
      <c r="H91" s="130"/>
      <c r="I91" s="280"/>
    </row>
    <row r="92" spans="1:9">
      <c r="A92" s="280"/>
      <c r="B92" s="132" t="s">
        <v>31</v>
      </c>
      <c r="C92" s="133">
        <v>12639</v>
      </c>
      <c r="D92" s="133">
        <v>12177</v>
      </c>
      <c r="E92" s="133">
        <v>12568</v>
      </c>
      <c r="F92" s="133">
        <v>12299</v>
      </c>
      <c r="G92" s="133">
        <v>11582</v>
      </c>
      <c r="H92" s="131"/>
      <c r="I92" s="280"/>
    </row>
    <row r="93" spans="1:9">
      <c r="A93" s="280"/>
      <c r="B93" s="132" t="s">
        <v>21</v>
      </c>
      <c r="C93" s="133">
        <v>1335</v>
      </c>
      <c r="D93" s="133">
        <v>1376</v>
      </c>
      <c r="E93" s="133">
        <v>1245</v>
      </c>
      <c r="F93" s="133">
        <v>1178</v>
      </c>
      <c r="G93" s="133">
        <v>1142</v>
      </c>
      <c r="H93" s="131"/>
      <c r="I93" s="280"/>
    </row>
    <row r="94" spans="1:9">
      <c r="A94" s="280"/>
      <c r="B94" s="134" t="s">
        <v>26</v>
      </c>
      <c r="C94" s="135">
        <v>6463</v>
      </c>
      <c r="D94" s="135">
        <v>5848</v>
      </c>
      <c r="E94" s="135">
        <v>5905</v>
      </c>
      <c r="F94" s="135">
        <v>5958</v>
      </c>
      <c r="G94" s="135">
        <v>5863</v>
      </c>
      <c r="H94" s="131"/>
      <c r="I94" s="280"/>
    </row>
    <row r="95" spans="1:9" ht="14.25" customHeight="1">
      <c r="A95" s="400" t="s">
        <v>387</v>
      </c>
      <c r="B95" s="400"/>
      <c r="C95" s="400"/>
      <c r="D95" s="400"/>
      <c r="E95" s="400"/>
      <c r="F95" s="400"/>
      <c r="G95" s="400"/>
      <c r="H95" s="400"/>
      <c r="I95" s="280"/>
    </row>
    <row r="96" spans="1:9">
      <c r="A96" s="391" t="s">
        <v>388</v>
      </c>
      <c r="B96" s="391"/>
      <c r="C96" s="391"/>
      <c r="D96" s="391"/>
      <c r="E96" s="391"/>
      <c r="F96" s="391"/>
      <c r="G96" s="391"/>
      <c r="H96" s="391"/>
      <c r="I96" s="369"/>
    </row>
    <row r="98" spans="1:9" s="75" customFormat="1">
      <c r="A98" s="390" t="s">
        <v>62</v>
      </c>
      <c r="B98" s="390"/>
      <c r="C98" s="390"/>
      <c r="D98" s="390"/>
      <c r="E98" s="390"/>
      <c r="F98" s="390"/>
      <c r="G98" s="390"/>
      <c r="H98" s="390"/>
      <c r="I98" s="363"/>
    </row>
    <row r="100" spans="1:9" ht="20.399999999999999" customHeight="1">
      <c r="A100" s="369"/>
      <c r="B100" s="1"/>
      <c r="C100" s="137" t="s">
        <v>88</v>
      </c>
      <c r="D100" s="138" t="s">
        <v>389</v>
      </c>
      <c r="E100" s="138" t="s">
        <v>390</v>
      </c>
      <c r="F100" s="137" t="s">
        <v>391</v>
      </c>
      <c r="G100" s="137" t="s">
        <v>392</v>
      </c>
      <c r="H100" s="369"/>
      <c r="I100" s="369"/>
    </row>
    <row r="101" spans="1:9">
      <c r="A101" s="369"/>
      <c r="B101" s="84" t="s">
        <v>9</v>
      </c>
      <c r="C101" s="136">
        <v>400070</v>
      </c>
      <c r="D101" s="84">
        <v>406996</v>
      </c>
      <c r="E101" s="84">
        <v>402944</v>
      </c>
      <c r="F101" s="84">
        <v>401697</v>
      </c>
      <c r="G101" s="84">
        <v>399308</v>
      </c>
      <c r="H101" s="369"/>
      <c r="I101" s="369"/>
    </row>
    <row r="102" spans="1:9">
      <c r="A102" s="369"/>
      <c r="B102" s="134" t="s">
        <v>26</v>
      </c>
      <c r="C102" s="135">
        <v>20049</v>
      </c>
      <c r="D102" s="135">
        <v>19901</v>
      </c>
      <c r="E102" s="135">
        <v>20071</v>
      </c>
      <c r="F102" s="135">
        <v>19032</v>
      </c>
      <c r="G102" s="135">
        <v>19119</v>
      </c>
      <c r="H102" s="369"/>
      <c r="I102" s="369"/>
    </row>
    <row r="103" spans="1:9">
      <c r="A103" s="369"/>
      <c r="B103" s="132" t="s">
        <v>32</v>
      </c>
      <c r="C103" s="133">
        <v>20544</v>
      </c>
      <c r="D103" s="133">
        <v>20729</v>
      </c>
      <c r="E103" s="133">
        <v>20155</v>
      </c>
      <c r="F103" s="133">
        <v>20008</v>
      </c>
      <c r="G103" s="133">
        <v>19439</v>
      </c>
      <c r="H103" s="369"/>
      <c r="I103" s="369"/>
    </row>
    <row r="104" spans="1:9">
      <c r="A104" s="369"/>
      <c r="B104" s="132" t="s">
        <v>22</v>
      </c>
      <c r="C104" s="133">
        <v>14839</v>
      </c>
      <c r="D104" s="133">
        <v>14737</v>
      </c>
      <c r="E104" s="133">
        <v>14371</v>
      </c>
      <c r="F104" s="133">
        <v>13959</v>
      </c>
      <c r="G104" s="133">
        <v>13720</v>
      </c>
      <c r="H104" s="369"/>
      <c r="I104" s="369"/>
    </row>
    <row r="105" spans="1:9">
      <c r="A105" s="369"/>
      <c r="B105" s="132" t="s">
        <v>24</v>
      </c>
      <c r="C105" s="133">
        <v>31500</v>
      </c>
      <c r="D105" s="133">
        <v>32353</v>
      </c>
      <c r="E105" s="133">
        <v>32131</v>
      </c>
      <c r="F105" s="133">
        <v>31785</v>
      </c>
      <c r="G105" s="133">
        <v>31343</v>
      </c>
      <c r="H105" s="369"/>
      <c r="I105" s="369"/>
    </row>
    <row r="106" spans="1:9">
      <c r="A106" s="369"/>
      <c r="B106" s="132" t="s">
        <v>15</v>
      </c>
      <c r="C106" s="133">
        <v>3765</v>
      </c>
      <c r="D106" s="133">
        <v>3725</v>
      </c>
      <c r="E106" s="133">
        <v>3579</v>
      </c>
      <c r="F106" s="133">
        <v>3627</v>
      </c>
      <c r="G106" s="133">
        <v>3555</v>
      </c>
      <c r="H106" s="369"/>
      <c r="I106" s="369"/>
    </row>
    <row r="107" spans="1:9">
      <c r="A107" s="369"/>
      <c r="B107" s="132" t="s">
        <v>23</v>
      </c>
      <c r="C107" s="133">
        <v>16561</v>
      </c>
      <c r="D107" s="133">
        <v>16063</v>
      </c>
      <c r="E107" s="133">
        <v>16263</v>
      </c>
      <c r="F107" s="133">
        <v>16370</v>
      </c>
      <c r="G107" s="133">
        <v>16449</v>
      </c>
      <c r="H107" s="369"/>
      <c r="I107" s="369"/>
    </row>
    <row r="108" spans="1:9">
      <c r="A108" s="369"/>
      <c r="B108" s="132" t="s">
        <v>30</v>
      </c>
      <c r="C108" s="133">
        <v>53327</v>
      </c>
      <c r="D108" s="133">
        <v>52818</v>
      </c>
      <c r="E108" s="133">
        <v>52039</v>
      </c>
      <c r="F108" s="133">
        <v>54502</v>
      </c>
      <c r="G108" s="133">
        <v>55440</v>
      </c>
      <c r="H108" s="369"/>
      <c r="I108" s="369"/>
    </row>
    <row r="109" spans="1:9">
      <c r="A109" s="369"/>
      <c r="B109" s="132" t="s">
        <v>17</v>
      </c>
      <c r="C109" s="133">
        <v>10161</v>
      </c>
      <c r="D109" s="133">
        <v>10371</v>
      </c>
      <c r="E109" s="133">
        <v>10076</v>
      </c>
      <c r="F109" s="133">
        <v>9891</v>
      </c>
      <c r="G109" s="133">
        <v>9161</v>
      </c>
      <c r="H109" s="369"/>
      <c r="I109" s="369"/>
    </row>
    <row r="110" spans="1:9">
      <c r="A110" s="369"/>
      <c r="B110" s="132" t="s">
        <v>34</v>
      </c>
      <c r="C110" s="133">
        <v>40243</v>
      </c>
      <c r="D110" s="133">
        <v>41241</v>
      </c>
      <c r="E110" s="133">
        <v>41691</v>
      </c>
      <c r="F110" s="133">
        <v>41181</v>
      </c>
      <c r="G110" s="133">
        <v>40101</v>
      </c>
      <c r="H110" s="369"/>
      <c r="I110" s="369"/>
    </row>
    <row r="111" spans="1:9">
      <c r="A111" s="369"/>
      <c r="B111" s="132" t="s">
        <v>20</v>
      </c>
      <c r="C111" s="133">
        <v>1310</v>
      </c>
      <c r="D111" s="133">
        <v>1338</v>
      </c>
      <c r="E111" s="133">
        <v>1266</v>
      </c>
      <c r="F111" s="133">
        <v>1210</v>
      </c>
      <c r="G111" s="133">
        <v>1250</v>
      </c>
      <c r="H111" s="369"/>
      <c r="I111" s="369"/>
    </row>
    <row r="112" spans="1:9">
      <c r="A112" s="369"/>
      <c r="B112" s="132" t="s">
        <v>28</v>
      </c>
      <c r="C112" s="133">
        <v>17579</v>
      </c>
      <c r="D112" s="133">
        <v>17988</v>
      </c>
      <c r="E112" s="133">
        <v>17841</v>
      </c>
      <c r="F112" s="133">
        <v>17529</v>
      </c>
      <c r="G112" s="133">
        <v>17416</v>
      </c>
      <c r="H112" s="369"/>
      <c r="I112" s="369"/>
    </row>
    <row r="113" spans="1:8">
      <c r="A113" s="369"/>
      <c r="B113" s="132" t="s">
        <v>33</v>
      </c>
      <c r="C113" s="133">
        <v>33730</v>
      </c>
      <c r="D113" s="133">
        <v>34647</v>
      </c>
      <c r="E113" s="133">
        <v>34838</v>
      </c>
      <c r="F113" s="133">
        <v>34413</v>
      </c>
      <c r="G113" s="133">
        <v>35341</v>
      </c>
      <c r="H113" s="369"/>
    </row>
    <row r="114" spans="1:8">
      <c r="A114" s="369"/>
      <c r="B114" s="132" t="s">
        <v>25</v>
      </c>
      <c r="C114" s="133">
        <v>18314</v>
      </c>
      <c r="D114" s="133">
        <v>18996</v>
      </c>
      <c r="E114" s="133">
        <v>18782</v>
      </c>
      <c r="F114" s="133">
        <v>18477</v>
      </c>
      <c r="G114" s="133">
        <v>18150</v>
      </c>
      <c r="H114" s="369"/>
    </row>
    <row r="115" spans="1:8">
      <c r="A115" s="369"/>
      <c r="B115" s="132" t="s">
        <v>27</v>
      </c>
      <c r="C115" s="133">
        <v>7176</v>
      </c>
      <c r="D115" s="133">
        <v>7566</v>
      </c>
      <c r="E115" s="133">
        <v>7059</v>
      </c>
      <c r="F115" s="133">
        <v>6963</v>
      </c>
      <c r="G115" s="133">
        <v>6994</v>
      </c>
      <c r="H115" s="369"/>
    </row>
    <row r="116" spans="1:8">
      <c r="A116" s="369"/>
      <c r="B116" s="132" t="s">
        <v>19</v>
      </c>
      <c r="C116" s="133">
        <v>17000</v>
      </c>
      <c r="D116" s="133">
        <v>17224</v>
      </c>
      <c r="E116" s="133">
        <v>17142</v>
      </c>
      <c r="F116" s="133">
        <v>16785</v>
      </c>
      <c r="G116" s="133">
        <v>16307</v>
      </c>
      <c r="H116" s="369"/>
    </row>
    <row r="117" spans="1:8">
      <c r="A117" s="369"/>
      <c r="B117" s="132" t="s">
        <v>8</v>
      </c>
      <c r="C117" s="133">
        <v>40575</v>
      </c>
      <c r="D117" s="133">
        <v>44022</v>
      </c>
      <c r="E117" s="133">
        <v>43503</v>
      </c>
      <c r="F117" s="133">
        <v>43395</v>
      </c>
      <c r="G117" s="133">
        <v>43065</v>
      </c>
      <c r="H117" s="369"/>
    </row>
    <row r="118" spans="1:8">
      <c r="A118" s="369"/>
      <c r="B118" s="132" t="s">
        <v>16</v>
      </c>
      <c r="C118" s="133">
        <v>4119</v>
      </c>
      <c r="D118" s="133">
        <v>4121</v>
      </c>
      <c r="E118" s="133">
        <v>4049</v>
      </c>
      <c r="F118" s="133">
        <v>3885</v>
      </c>
      <c r="G118" s="133">
        <v>3861</v>
      </c>
      <c r="H118" s="369"/>
    </row>
    <row r="119" spans="1:8">
      <c r="A119" s="369"/>
      <c r="B119" s="132" t="s">
        <v>29</v>
      </c>
      <c r="C119" s="133">
        <v>8253</v>
      </c>
      <c r="D119" s="133">
        <v>8261</v>
      </c>
      <c r="E119" s="133">
        <v>8197</v>
      </c>
      <c r="F119" s="133">
        <v>8213</v>
      </c>
      <c r="G119" s="133">
        <v>7914</v>
      </c>
      <c r="H119" s="369"/>
    </row>
    <row r="120" spans="1:8">
      <c r="A120" s="369"/>
      <c r="B120" s="132" t="s">
        <v>18</v>
      </c>
      <c r="C120" s="133">
        <v>2592</v>
      </c>
      <c r="D120" s="133">
        <v>2647</v>
      </c>
      <c r="E120" s="133">
        <v>2350</v>
      </c>
      <c r="F120" s="133">
        <v>2239</v>
      </c>
      <c r="G120" s="133">
        <v>2126</v>
      </c>
      <c r="H120" s="369"/>
    </row>
    <row r="121" spans="1:8">
      <c r="A121" s="369"/>
      <c r="B121" s="132" t="s">
        <v>31</v>
      </c>
      <c r="C121" s="133">
        <v>35142</v>
      </c>
      <c r="D121" s="133">
        <v>34824</v>
      </c>
      <c r="E121" s="133">
        <v>34156</v>
      </c>
      <c r="F121" s="133">
        <v>34921</v>
      </c>
      <c r="G121" s="133">
        <v>35290</v>
      </c>
      <c r="H121" s="369"/>
    </row>
    <row r="122" spans="1:8">
      <c r="A122" s="369"/>
      <c r="B122" s="132" t="s">
        <v>21</v>
      </c>
      <c r="C122" s="133">
        <v>3291</v>
      </c>
      <c r="D122" s="133">
        <v>3424</v>
      </c>
      <c r="E122" s="133">
        <v>3385</v>
      </c>
      <c r="F122" s="133">
        <v>3312</v>
      </c>
      <c r="G122" s="133">
        <v>3267</v>
      </c>
      <c r="H122" s="369"/>
    </row>
    <row r="123" spans="1:8">
      <c r="A123" s="369"/>
      <c r="B123" s="134" t="s">
        <v>26</v>
      </c>
      <c r="C123" s="135">
        <v>20049</v>
      </c>
      <c r="D123" s="135">
        <v>19901</v>
      </c>
      <c r="E123" s="135">
        <v>20071</v>
      </c>
      <c r="F123" s="135">
        <v>19032</v>
      </c>
      <c r="G123" s="135">
        <v>19119</v>
      </c>
      <c r="H123" s="369"/>
    </row>
    <row r="124" spans="1:8" ht="14.25" customHeight="1">
      <c r="A124" s="391" t="s">
        <v>393</v>
      </c>
      <c r="B124" s="391"/>
      <c r="C124" s="391"/>
      <c r="D124" s="391"/>
      <c r="E124" s="391"/>
      <c r="F124" s="391"/>
      <c r="G124" s="391"/>
      <c r="H124" s="391"/>
    </row>
    <row r="125" spans="1:8" ht="39.450000000000003" customHeight="1">
      <c r="A125" s="391" t="s">
        <v>394</v>
      </c>
      <c r="B125" s="391"/>
      <c r="C125" s="391"/>
      <c r="D125" s="391"/>
      <c r="E125" s="391"/>
      <c r="F125" s="391"/>
      <c r="G125" s="391"/>
      <c r="H125" s="391"/>
    </row>
    <row r="126" spans="1:8">
      <c r="A126" s="362"/>
      <c r="B126" s="362"/>
      <c r="C126" s="362"/>
      <c r="D126" s="362"/>
      <c r="E126" s="362"/>
      <c r="F126" s="362"/>
      <c r="G126" s="362"/>
      <c r="H126" s="362"/>
    </row>
    <row r="127" spans="1:8" s="75" customFormat="1">
      <c r="A127" s="390" t="s">
        <v>395</v>
      </c>
      <c r="B127" s="390"/>
      <c r="C127" s="390"/>
      <c r="D127" s="390"/>
      <c r="E127" s="390"/>
      <c r="F127" s="390"/>
      <c r="G127" s="390"/>
      <c r="H127" s="390"/>
    </row>
    <row r="129" spans="1:8">
      <c r="A129" s="369"/>
      <c r="B129" s="142"/>
      <c r="C129" s="143">
        <v>2013</v>
      </c>
      <c r="D129" s="143">
        <v>2014</v>
      </c>
      <c r="E129" s="143">
        <v>2015</v>
      </c>
      <c r="F129" s="143">
        <v>2016</v>
      </c>
      <c r="G129" s="143">
        <v>2017</v>
      </c>
      <c r="H129" s="280"/>
    </row>
    <row r="130" spans="1:8">
      <c r="A130" s="369"/>
      <c r="B130" s="129" t="s">
        <v>9</v>
      </c>
      <c r="C130" s="140">
        <v>419410</v>
      </c>
      <c r="D130" s="140">
        <v>417044</v>
      </c>
      <c r="E130" s="140">
        <v>415927</v>
      </c>
      <c r="F130" s="140">
        <v>406259</v>
      </c>
      <c r="G130" s="140">
        <v>373920</v>
      </c>
      <c r="H130" s="131"/>
    </row>
    <row r="131" spans="1:8">
      <c r="A131" s="369"/>
      <c r="B131" s="134" t="s">
        <v>26</v>
      </c>
      <c r="C131" s="135">
        <v>19215</v>
      </c>
      <c r="D131" s="135">
        <v>19858</v>
      </c>
      <c r="E131" s="135">
        <v>20193</v>
      </c>
      <c r="F131" s="135">
        <v>19273</v>
      </c>
      <c r="G131" s="135">
        <v>17975</v>
      </c>
      <c r="H131" s="131"/>
    </row>
    <row r="132" spans="1:8">
      <c r="A132" s="369"/>
      <c r="B132" s="132" t="s">
        <v>32</v>
      </c>
      <c r="C132" s="133">
        <v>14120</v>
      </c>
      <c r="D132" s="133">
        <v>13798</v>
      </c>
      <c r="E132" s="133">
        <v>15192</v>
      </c>
      <c r="F132" s="133">
        <v>14829</v>
      </c>
      <c r="G132" s="133">
        <v>13347</v>
      </c>
      <c r="H132" s="131"/>
    </row>
    <row r="133" spans="1:8">
      <c r="A133" s="369"/>
      <c r="B133" s="132" t="s">
        <v>22</v>
      </c>
      <c r="C133" s="133">
        <v>11914</v>
      </c>
      <c r="D133" s="133">
        <v>11560</v>
      </c>
      <c r="E133" s="133">
        <v>12036</v>
      </c>
      <c r="F133" s="133">
        <v>11324</v>
      </c>
      <c r="G133" s="133">
        <v>9921</v>
      </c>
      <c r="H133" s="131"/>
    </row>
    <row r="134" spans="1:8">
      <c r="A134" s="369"/>
      <c r="B134" s="132" t="s">
        <v>24</v>
      </c>
      <c r="C134" s="133">
        <v>33981</v>
      </c>
      <c r="D134" s="133">
        <v>32085</v>
      </c>
      <c r="E134" s="133">
        <v>32494</v>
      </c>
      <c r="F134" s="133">
        <v>31826</v>
      </c>
      <c r="G134" s="133">
        <v>30484</v>
      </c>
      <c r="H134" s="131"/>
    </row>
    <row r="135" spans="1:8">
      <c r="A135" s="369"/>
      <c r="B135" s="132" t="s">
        <v>15</v>
      </c>
      <c r="C135" s="133">
        <v>4396</v>
      </c>
      <c r="D135" s="133">
        <v>3394</v>
      </c>
      <c r="E135" s="133">
        <v>3919</v>
      </c>
      <c r="F135" s="133">
        <v>3845</v>
      </c>
      <c r="G135" s="133">
        <v>3482</v>
      </c>
      <c r="H135" s="131"/>
    </row>
    <row r="136" spans="1:8">
      <c r="A136" s="369"/>
      <c r="B136" s="132" t="s">
        <v>23</v>
      </c>
      <c r="C136" s="133">
        <v>15583</v>
      </c>
      <c r="D136" s="133">
        <v>15682</v>
      </c>
      <c r="E136" s="133">
        <v>15360</v>
      </c>
      <c r="F136" s="133">
        <v>14767</v>
      </c>
      <c r="G136" s="133">
        <v>13676</v>
      </c>
      <c r="H136" s="131"/>
    </row>
    <row r="137" spans="1:8">
      <c r="A137" s="369"/>
      <c r="B137" s="132" t="s">
        <v>30</v>
      </c>
      <c r="C137" s="133">
        <v>64362</v>
      </c>
      <c r="D137" s="133">
        <v>64464</v>
      </c>
      <c r="E137" s="133">
        <v>62064</v>
      </c>
      <c r="F137" s="133">
        <v>62327</v>
      </c>
      <c r="G137" s="133">
        <v>55898</v>
      </c>
      <c r="H137" s="131"/>
    </row>
    <row r="138" spans="1:8">
      <c r="A138" s="369"/>
      <c r="B138" s="132" t="s">
        <v>17</v>
      </c>
      <c r="C138" s="133">
        <v>10848</v>
      </c>
      <c r="D138" s="133">
        <v>10515</v>
      </c>
      <c r="E138" s="133">
        <v>9873</v>
      </c>
      <c r="F138" s="133">
        <v>8987</v>
      </c>
      <c r="G138" s="133">
        <v>8197</v>
      </c>
      <c r="H138" s="131"/>
    </row>
    <row r="139" spans="1:8">
      <c r="A139" s="369"/>
      <c r="B139" s="132" t="s">
        <v>34</v>
      </c>
      <c r="C139" s="133">
        <v>52615</v>
      </c>
      <c r="D139" s="133">
        <v>52193</v>
      </c>
      <c r="E139" s="133">
        <v>50631</v>
      </c>
      <c r="F139" s="133">
        <v>49140</v>
      </c>
      <c r="G139" s="133">
        <v>43904</v>
      </c>
      <c r="H139" s="131"/>
    </row>
    <row r="140" spans="1:8">
      <c r="A140" s="369"/>
      <c r="B140" s="132" t="s">
        <v>20</v>
      </c>
      <c r="C140" s="133">
        <v>1296</v>
      </c>
      <c r="D140" s="133">
        <v>1294</v>
      </c>
      <c r="E140" s="133">
        <v>1231</v>
      </c>
      <c r="F140" s="133">
        <v>1181</v>
      </c>
      <c r="G140" s="133">
        <v>1017</v>
      </c>
      <c r="H140" s="131"/>
    </row>
    <row r="141" spans="1:8">
      <c r="A141" s="369"/>
      <c r="B141" s="132" t="s">
        <v>28</v>
      </c>
      <c r="C141" s="133">
        <v>16674</v>
      </c>
      <c r="D141" s="133">
        <v>15754</v>
      </c>
      <c r="E141" s="133">
        <v>15547</v>
      </c>
      <c r="F141" s="133">
        <v>15166</v>
      </c>
      <c r="G141" s="133">
        <v>14223</v>
      </c>
      <c r="H141" s="131"/>
    </row>
    <row r="142" spans="1:8">
      <c r="A142" s="369"/>
      <c r="B142" s="132" t="s">
        <v>33</v>
      </c>
      <c r="C142" s="133">
        <v>26068</v>
      </c>
      <c r="D142" s="133">
        <v>26725</v>
      </c>
      <c r="E142" s="133">
        <v>27364</v>
      </c>
      <c r="F142" s="133">
        <v>27848</v>
      </c>
      <c r="G142" s="133">
        <v>25477</v>
      </c>
      <c r="H142" s="131"/>
    </row>
    <row r="143" spans="1:8">
      <c r="A143" s="369"/>
      <c r="B143" s="132" t="s">
        <v>25</v>
      </c>
      <c r="C143" s="133">
        <v>16375</v>
      </c>
      <c r="D143" s="133">
        <v>16944</v>
      </c>
      <c r="E143" s="133">
        <v>17013</v>
      </c>
      <c r="F143" s="133">
        <v>16569</v>
      </c>
      <c r="G143" s="133">
        <v>15042</v>
      </c>
      <c r="H143" s="131"/>
    </row>
    <row r="144" spans="1:8">
      <c r="A144" s="369"/>
      <c r="B144" s="132" t="s">
        <v>27</v>
      </c>
      <c r="C144" s="133">
        <v>6270</v>
      </c>
      <c r="D144" s="133">
        <v>5513</v>
      </c>
      <c r="E144" s="133">
        <v>6236</v>
      </c>
      <c r="F144" s="133">
        <v>5680</v>
      </c>
      <c r="G144" s="133">
        <v>5024</v>
      </c>
      <c r="H144" s="131"/>
    </row>
    <row r="145" spans="1:8">
      <c r="A145" s="369"/>
      <c r="B145" s="132" t="s">
        <v>19</v>
      </c>
      <c r="C145" s="133">
        <v>33786</v>
      </c>
      <c r="D145" s="133">
        <v>34309</v>
      </c>
      <c r="E145" s="133">
        <v>34860</v>
      </c>
      <c r="F145" s="133">
        <v>33325</v>
      </c>
      <c r="G145" s="133">
        <v>31911</v>
      </c>
      <c r="H145" s="131"/>
    </row>
    <row r="146" spans="1:8">
      <c r="A146" s="369"/>
      <c r="B146" s="132" t="s">
        <v>8</v>
      </c>
      <c r="C146" s="133">
        <v>52609</v>
      </c>
      <c r="D146" s="133">
        <v>52662</v>
      </c>
      <c r="E146" s="133">
        <v>51738</v>
      </c>
      <c r="F146" s="133">
        <v>51768</v>
      </c>
      <c r="G146" s="133">
        <v>49346</v>
      </c>
      <c r="H146" s="131"/>
    </row>
    <row r="147" spans="1:8">
      <c r="A147" s="369"/>
      <c r="B147" s="132" t="s">
        <v>16</v>
      </c>
      <c r="C147" s="133">
        <v>4234</v>
      </c>
      <c r="D147" s="133">
        <v>4417</v>
      </c>
      <c r="E147" s="133">
        <v>4255</v>
      </c>
      <c r="F147" s="133">
        <v>3974</v>
      </c>
      <c r="G147" s="133">
        <v>3849</v>
      </c>
      <c r="H147" s="131"/>
    </row>
    <row r="148" spans="1:8">
      <c r="A148" s="369"/>
      <c r="B148" s="132" t="s">
        <v>29</v>
      </c>
      <c r="C148" s="133">
        <v>6671</v>
      </c>
      <c r="D148" s="133">
        <v>6407</v>
      </c>
      <c r="E148" s="133">
        <v>6366</v>
      </c>
      <c r="F148" s="133">
        <v>5860</v>
      </c>
      <c r="G148" s="133">
        <v>5316</v>
      </c>
      <c r="H148" s="131"/>
    </row>
    <row r="149" spans="1:8">
      <c r="A149" s="369"/>
      <c r="B149" s="132" t="s">
        <v>18</v>
      </c>
      <c r="C149" s="133">
        <v>2167</v>
      </c>
      <c r="D149" s="133">
        <v>2004</v>
      </c>
      <c r="E149" s="133">
        <v>1778</v>
      </c>
      <c r="F149" s="133">
        <v>1585</v>
      </c>
      <c r="G149" s="133">
        <v>1521</v>
      </c>
      <c r="H149" s="131"/>
    </row>
    <row r="150" spans="1:8">
      <c r="A150" s="369"/>
      <c r="B150" s="132" t="s">
        <v>31</v>
      </c>
      <c r="C150" s="133">
        <v>22935</v>
      </c>
      <c r="D150" s="133">
        <v>24111</v>
      </c>
      <c r="E150" s="133">
        <v>24516</v>
      </c>
      <c r="F150" s="133">
        <v>23858</v>
      </c>
      <c r="G150" s="133">
        <v>21398</v>
      </c>
      <c r="H150" s="131"/>
    </row>
    <row r="151" spans="1:8">
      <c r="A151" s="369"/>
      <c r="B151" s="132" t="s">
        <v>21</v>
      </c>
      <c r="C151" s="133">
        <v>3291</v>
      </c>
      <c r="D151" s="133">
        <v>3355</v>
      </c>
      <c r="E151" s="133">
        <v>3261</v>
      </c>
      <c r="F151" s="133">
        <v>3127</v>
      </c>
      <c r="G151" s="133">
        <v>2912</v>
      </c>
      <c r="H151" s="131"/>
    </row>
    <row r="152" spans="1:8">
      <c r="A152" s="369"/>
      <c r="B152" s="134" t="s">
        <v>26</v>
      </c>
      <c r="C152" s="135">
        <v>19215</v>
      </c>
      <c r="D152" s="135">
        <v>19858</v>
      </c>
      <c r="E152" s="135">
        <v>20193</v>
      </c>
      <c r="F152" s="135">
        <v>19273</v>
      </c>
      <c r="G152" s="135">
        <v>17975</v>
      </c>
      <c r="H152" s="369"/>
    </row>
    <row r="153" spans="1:8" ht="14.25" customHeight="1">
      <c r="A153" s="391" t="s">
        <v>396</v>
      </c>
      <c r="B153" s="391"/>
      <c r="C153" s="391"/>
      <c r="D153" s="391"/>
      <c r="E153" s="391"/>
      <c r="F153" s="391"/>
      <c r="G153" s="391"/>
      <c r="H153" s="391"/>
    </row>
    <row r="154" spans="1:8">
      <c r="A154" s="391" t="s">
        <v>388</v>
      </c>
      <c r="B154" s="391"/>
      <c r="C154" s="391"/>
      <c r="D154" s="391"/>
      <c r="E154" s="391"/>
      <c r="F154" s="391"/>
      <c r="G154" s="391"/>
      <c r="H154" s="391"/>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58" workbookViewId="0">
      <selection activeCell="H78" sqref="H78"/>
    </sheetView>
  </sheetViews>
  <sheetFormatPr defaultRowHeight="14.4"/>
  <cols>
    <col min="2" max="2" width="15.44140625" customWidth="1"/>
    <col min="3" max="3" width="13.44140625" customWidth="1"/>
    <col min="4" max="4" width="14.44140625" customWidth="1"/>
    <col min="5" max="5" width="12.6640625" customWidth="1"/>
    <col min="7" max="7" width="11" customWidth="1"/>
    <col min="11" max="11" width="12.33203125" customWidth="1"/>
  </cols>
  <sheetData>
    <row r="1" spans="1:10" s="75" customFormat="1">
      <c r="A1" s="403" t="s">
        <v>397</v>
      </c>
      <c r="B1" s="403"/>
      <c r="C1" s="403"/>
      <c r="D1" s="403"/>
      <c r="E1" s="403"/>
      <c r="F1" s="403"/>
      <c r="G1" s="403"/>
      <c r="H1" s="403"/>
      <c r="I1" s="403"/>
      <c r="J1" s="403"/>
    </row>
    <row r="2" spans="1:10">
      <c r="A2" s="369"/>
      <c r="B2" s="386"/>
      <c r="C2" s="369"/>
      <c r="D2" s="369"/>
      <c r="E2" s="369"/>
      <c r="F2" s="369"/>
      <c r="G2" s="369"/>
      <c r="H2" s="369"/>
      <c r="I2" s="369"/>
      <c r="J2" s="369"/>
    </row>
    <row r="3" spans="1:10">
      <c r="A3" s="369"/>
      <c r="B3" s="208"/>
      <c r="C3" s="218" t="s">
        <v>68</v>
      </c>
      <c r="D3" s="218" t="s">
        <v>69</v>
      </c>
      <c r="E3" s="218" t="s">
        <v>70</v>
      </c>
      <c r="F3" s="217"/>
      <c r="G3" s="217"/>
      <c r="H3" s="217"/>
      <c r="I3" s="369"/>
      <c r="J3" s="369"/>
    </row>
    <row r="4" spans="1:10" ht="57.6">
      <c r="A4" s="369"/>
      <c r="B4" s="209" t="s">
        <v>23</v>
      </c>
      <c r="C4" s="210">
        <v>700</v>
      </c>
      <c r="D4" s="210">
        <v>700</v>
      </c>
      <c r="E4" s="210">
        <v>700</v>
      </c>
      <c r="F4" s="210"/>
      <c r="G4" s="217"/>
      <c r="H4" s="217" t="s">
        <v>64</v>
      </c>
      <c r="I4" s="217" t="s">
        <v>26</v>
      </c>
      <c r="J4" s="239" t="s">
        <v>66</v>
      </c>
    </row>
    <row r="5" spans="1:10">
      <c r="A5" s="369"/>
      <c r="B5" s="211" t="s">
        <v>16</v>
      </c>
      <c r="C5" s="210">
        <v>760</v>
      </c>
      <c r="D5" s="210">
        <v>740</v>
      </c>
      <c r="E5" s="210">
        <v>700</v>
      </c>
      <c r="F5" s="210"/>
      <c r="G5" s="210" t="s">
        <v>68</v>
      </c>
      <c r="H5" s="210">
        <v>700</v>
      </c>
      <c r="I5" s="210">
        <v>863</v>
      </c>
      <c r="J5" s="210">
        <v>1420</v>
      </c>
    </row>
    <row r="6" spans="1:10">
      <c r="A6" s="369"/>
      <c r="B6" s="209" t="s">
        <v>34</v>
      </c>
      <c r="C6" s="210">
        <v>825</v>
      </c>
      <c r="D6" s="210">
        <v>757.75</v>
      </c>
      <c r="E6" s="210">
        <v>725</v>
      </c>
      <c r="F6" s="210"/>
      <c r="G6" s="210" t="s">
        <v>69</v>
      </c>
      <c r="H6" s="210">
        <v>700</v>
      </c>
      <c r="I6" s="210">
        <v>740</v>
      </c>
      <c r="J6" s="210">
        <v>1443</v>
      </c>
    </row>
    <row r="7" spans="1:10">
      <c r="A7" s="369"/>
      <c r="B7" s="209" t="s">
        <v>15</v>
      </c>
      <c r="C7" s="210">
        <v>840</v>
      </c>
      <c r="D7" s="210">
        <v>840</v>
      </c>
      <c r="E7" s="210">
        <v>800</v>
      </c>
      <c r="F7" s="210"/>
      <c r="G7" s="210" t="s">
        <v>70</v>
      </c>
      <c r="H7" s="210">
        <v>700</v>
      </c>
      <c r="I7" s="210">
        <v>720</v>
      </c>
      <c r="J7" s="210">
        <v>1025</v>
      </c>
    </row>
    <row r="8" spans="1:10">
      <c r="A8" s="369"/>
      <c r="B8" s="211" t="s">
        <v>30</v>
      </c>
      <c r="C8" s="210">
        <v>840</v>
      </c>
      <c r="D8" s="210">
        <v>757.75</v>
      </c>
      <c r="E8" s="210">
        <v>900</v>
      </c>
      <c r="F8" s="210"/>
      <c r="G8" s="210"/>
      <c r="H8" s="210"/>
      <c r="I8" s="369"/>
      <c r="J8" s="369"/>
    </row>
    <row r="9" spans="1:10">
      <c r="A9" s="369"/>
      <c r="B9" s="215" t="s">
        <v>26</v>
      </c>
      <c r="C9" s="216">
        <v>863.48</v>
      </c>
      <c r="D9" s="216">
        <v>740</v>
      </c>
      <c r="E9" s="216">
        <v>720</v>
      </c>
      <c r="F9" s="210"/>
      <c r="G9" s="210"/>
      <c r="H9" s="210"/>
      <c r="I9" s="369"/>
      <c r="J9" s="369"/>
    </row>
    <row r="10" spans="1:10">
      <c r="A10" s="369"/>
      <c r="B10" s="211" t="s">
        <v>19</v>
      </c>
      <c r="C10" s="210">
        <v>900</v>
      </c>
      <c r="D10" s="210">
        <v>810</v>
      </c>
      <c r="E10" s="210">
        <v>723</v>
      </c>
      <c r="F10" s="210"/>
      <c r="G10" s="210"/>
      <c r="H10" s="210"/>
      <c r="I10" s="369"/>
      <c r="J10" s="369"/>
    </row>
    <row r="11" spans="1:10">
      <c r="A11" s="369"/>
      <c r="B11" s="211" t="s">
        <v>65</v>
      </c>
      <c r="C11" s="210">
        <v>900</v>
      </c>
      <c r="D11" s="210">
        <v>900</v>
      </c>
      <c r="E11" s="210">
        <v>760</v>
      </c>
      <c r="F11" s="216"/>
      <c r="G11" s="216"/>
      <c r="H11" s="216"/>
      <c r="I11" s="369"/>
      <c r="J11" s="369"/>
    </row>
    <row r="12" spans="1:10">
      <c r="A12" s="369"/>
      <c r="B12" s="211" t="s">
        <v>18</v>
      </c>
      <c r="C12" s="210">
        <v>956.25</v>
      </c>
      <c r="D12" s="210">
        <v>910</v>
      </c>
      <c r="E12" s="210">
        <v>800</v>
      </c>
      <c r="F12" s="210"/>
      <c r="G12" s="210"/>
      <c r="H12" s="210"/>
      <c r="I12" s="369"/>
      <c r="J12" s="369"/>
    </row>
    <row r="13" spans="1:10">
      <c r="A13" s="369"/>
      <c r="B13" s="212" t="s">
        <v>29</v>
      </c>
      <c r="C13" s="210">
        <v>1000</v>
      </c>
      <c r="D13" s="210">
        <v>970</v>
      </c>
      <c r="E13" s="210">
        <v>945</v>
      </c>
      <c r="F13" s="210"/>
      <c r="G13" s="210"/>
      <c r="H13" s="210"/>
      <c r="I13" s="369"/>
      <c r="J13" s="369"/>
    </row>
    <row r="14" spans="1:10">
      <c r="A14" s="369"/>
      <c r="B14" s="212" t="s">
        <v>24</v>
      </c>
      <c r="C14" s="210">
        <v>1040</v>
      </c>
      <c r="D14" s="210">
        <v>909</v>
      </c>
      <c r="E14" s="210">
        <v>737</v>
      </c>
      <c r="F14" s="210"/>
      <c r="G14" s="210"/>
      <c r="H14" s="210"/>
      <c r="I14" s="369"/>
      <c r="J14" s="369"/>
    </row>
    <row r="15" spans="1:10">
      <c r="A15" s="369"/>
      <c r="B15" s="211" t="s">
        <v>31</v>
      </c>
      <c r="C15" s="210">
        <v>1050</v>
      </c>
      <c r="D15" s="210">
        <v>950</v>
      </c>
      <c r="E15" s="210">
        <v>820</v>
      </c>
      <c r="F15" s="210"/>
      <c r="G15" s="210"/>
      <c r="H15" s="210"/>
      <c r="I15" s="369"/>
      <c r="J15" s="369"/>
    </row>
    <row r="16" spans="1:10">
      <c r="A16" s="369"/>
      <c r="B16" s="211" t="s">
        <v>17</v>
      </c>
      <c r="C16" s="210">
        <v>1081</v>
      </c>
      <c r="D16" s="210">
        <v>975</v>
      </c>
      <c r="E16" s="210">
        <v>834</v>
      </c>
      <c r="F16" s="210"/>
      <c r="G16" s="210"/>
      <c r="H16" s="210"/>
      <c r="I16" s="369"/>
      <c r="J16" s="369"/>
    </row>
    <row r="17" spans="1:10">
      <c r="A17" s="369"/>
      <c r="B17" s="211" t="s">
        <v>33</v>
      </c>
      <c r="C17" s="210">
        <v>1125</v>
      </c>
      <c r="D17" s="210">
        <v>1020</v>
      </c>
      <c r="E17" s="210">
        <v>900</v>
      </c>
      <c r="F17" s="210"/>
      <c r="G17" s="210"/>
      <c r="H17" s="210"/>
      <c r="I17" s="369"/>
      <c r="J17" s="369"/>
    </row>
    <row r="18" spans="1:10">
      <c r="A18" s="369"/>
      <c r="B18" s="211" t="s">
        <v>21</v>
      </c>
      <c r="C18" s="210">
        <v>1125.8</v>
      </c>
      <c r="D18" s="210">
        <v>996</v>
      </c>
      <c r="E18" s="210">
        <v>775</v>
      </c>
      <c r="F18" s="210"/>
      <c r="G18" s="210"/>
      <c r="H18" s="210"/>
      <c r="I18" s="369"/>
      <c r="J18" s="369"/>
    </row>
    <row r="19" spans="1:10">
      <c r="A19" s="369"/>
      <c r="B19" s="211" t="s">
        <v>22</v>
      </c>
      <c r="C19" s="210">
        <v>1216</v>
      </c>
      <c r="D19" s="210">
        <v>1120</v>
      </c>
      <c r="E19" s="210">
        <v>860</v>
      </c>
      <c r="F19" s="210"/>
      <c r="G19" s="210"/>
      <c r="H19" s="210"/>
      <c r="I19" s="369"/>
      <c r="J19" s="369"/>
    </row>
    <row r="20" spans="1:10">
      <c r="A20" s="369"/>
      <c r="B20" s="211" t="s">
        <v>25</v>
      </c>
      <c r="C20" s="210">
        <v>1250</v>
      </c>
      <c r="D20" s="210">
        <v>1020</v>
      </c>
      <c r="E20" s="210">
        <v>989</v>
      </c>
      <c r="F20" s="210"/>
      <c r="G20" s="210"/>
      <c r="H20" s="210"/>
      <c r="I20" s="369"/>
      <c r="J20" s="369"/>
    </row>
    <row r="21" spans="1:10">
      <c r="A21" s="369"/>
      <c r="B21" s="211" t="s">
        <v>32</v>
      </c>
      <c r="C21" s="210">
        <v>1270</v>
      </c>
      <c r="D21" s="210">
        <v>1100</v>
      </c>
      <c r="E21" s="210">
        <v>945</v>
      </c>
      <c r="F21" s="210"/>
      <c r="G21" s="210"/>
      <c r="H21" s="210"/>
      <c r="I21" s="369"/>
      <c r="J21" s="369"/>
    </row>
    <row r="22" spans="1:10">
      <c r="A22" s="369"/>
      <c r="B22" s="211" t="s">
        <v>27</v>
      </c>
      <c r="C22" s="210">
        <v>1375</v>
      </c>
      <c r="D22" s="210">
        <v>1154</v>
      </c>
      <c r="E22" s="210">
        <v>1025</v>
      </c>
      <c r="F22" s="210"/>
      <c r="G22" s="210"/>
      <c r="H22" s="210"/>
      <c r="I22" s="369"/>
      <c r="J22" s="369"/>
    </row>
    <row r="23" spans="1:10">
      <c r="A23" s="369"/>
      <c r="B23" s="211" t="s">
        <v>28</v>
      </c>
      <c r="C23" s="210">
        <v>1384</v>
      </c>
      <c r="D23" s="210">
        <v>1184</v>
      </c>
      <c r="E23" s="210">
        <v>1000</v>
      </c>
      <c r="F23" s="210"/>
      <c r="G23" s="210"/>
      <c r="H23" s="210"/>
      <c r="I23" s="369"/>
      <c r="J23" s="369"/>
    </row>
    <row r="24" spans="1:10">
      <c r="A24" s="369"/>
      <c r="B24" s="211" t="s">
        <v>73</v>
      </c>
      <c r="C24" s="210">
        <v>1420</v>
      </c>
      <c r="D24" s="210">
        <v>1443</v>
      </c>
      <c r="E24" s="210">
        <v>835</v>
      </c>
      <c r="F24" s="210"/>
      <c r="G24" s="210"/>
      <c r="H24" s="210"/>
      <c r="I24" s="369"/>
      <c r="J24" s="369"/>
    </row>
    <row r="25" spans="1:10">
      <c r="A25" s="369"/>
      <c r="B25" s="213" t="s">
        <v>74</v>
      </c>
      <c r="C25" s="214">
        <f>AVERAGE(C4:C24)</f>
        <v>1043.8823809523808</v>
      </c>
      <c r="D25" s="214">
        <f t="shared" ref="D25:E25" si="0">AVERAGE(D4:D24)</f>
        <v>952.21428571428567</v>
      </c>
      <c r="E25" s="214">
        <f t="shared" si="0"/>
        <v>833</v>
      </c>
      <c r="F25" s="214"/>
      <c r="G25" s="214"/>
      <c r="H25" s="214"/>
      <c r="I25" s="369"/>
      <c r="J25" s="369"/>
    </row>
    <row r="26" spans="1:10">
      <c r="A26" s="369"/>
      <c r="B26" s="213"/>
      <c r="C26" s="214"/>
      <c r="D26" s="214"/>
      <c r="E26" s="214"/>
      <c r="F26" s="214"/>
      <c r="G26" s="214"/>
      <c r="H26" s="214"/>
      <c r="I26" s="369"/>
      <c r="J26" s="369"/>
    </row>
    <row r="27" spans="1:10" ht="27.6">
      <c r="A27" s="369"/>
      <c r="B27" s="204" t="s">
        <v>398</v>
      </c>
      <c r="C27" s="203">
        <v>700</v>
      </c>
      <c r="D27" s="203">
        <v>700</v>
      </c>
      <c r="E27" s="203">
        <v>700</v>
      </c>
      <c r="F27" s="214"/>
      <c r="G27" s="214"/>
      <c r="H27" s="214"/>
      <c r="I27" s="369"/>
      <c r="J27" s="369"/>
    </row>
    <row r="28" spans="1:10">
      <c r="A28" s="369"/>
      <c r="B28" s="215" t="s">
        <v>26</v>
      </c>
      <c r="C28" s="216">
        <v>863.48</v>
      </c>
      <c r="D28" s="216">
        <v>740</v>
      </c>
      <c r="E28" s="216">
        <v>720</v>
      </c>
      <c r="F28" s="214"/>
      <c r="G28" s="214"/>
      <c r="H28" s="214"/>
      <c r="I28" s="369"/>
      <c r="J28" s="369"/>
    </row>
    <row r="29" spans="1:10" ht="27.6">
      <c r="A29" s="369"/>
      <c r="B29" s="204" t="s">
        <v>66</v>
      </c>
      <c r="C29" s="203">
        <v>1420</v>
      </c>
      <c r="D29" s="203">
        <v>1443</v>
      </c>
      <c r="E29" s="203">
        <v>1025</v>
      </c>
      <c r="F29" s="214"/>
      <c r="G29" s="214"/>
      <c r="H29" s="214"/>
      <c r="I29" s="369"/>
      <c r="J29" s="369"/>
    </row>
    <row r="30" spans="1:10">
      <c r="A30" s="369"/>
      <c r="B30" s="386"/>
      <c r="C30" s="369"/>
      <c r="D30" s="369"/>
      <c r="E30" s="369"/>
      <c r="F30" s="369"/>
      <c r="G30" s="369"/>
      <c r="H30" s="369"/>
      <c r="I30" s="369"/>
      <c r="J30" s="369"/>
    </row>
    <row r="31" spans="1:10">
      <c r="A31" s="17" t="s">
        <v>399</v>
      </c>
      <c r="B31" s="17"/>
      <c r="C31" s="369"/>
      <c r="D31" s="369"/>
      <c r="E31" s="369"/>
      <c r="F31" s="369"/>
      <c r="G31" s="369"/>
      <c r="H31" s="369"/>
      <c r="I31" s="369"/>
      <c r="J31" s="369"/>
    </row>
    <row r="32" spans="1:10" ht="14.25" customHeight="1">
      <c r="A32" s="402" t="s">
        <v>400</v>
      </c>
      <c r="B32" s="402"/>
      <c r="C32" s="402"/>
      <c r="D32" s="402"/>
      <c r="E32" s="402"/>
      <c r="F32" s="402"/>
      <c r="G32" s="402"/>
      <c r="H32" s="402"/>
      <c r="I32" s="402"/>
      <c r="J32" s="402"/>
    </row>
    <row r="33" spans="1:11" ht="22.5" customHeight="1">
      <c r="A33" s="402"/>
      <c r="B33" s="402"/>
      <c r="C33" s="402"/>
      <c r="D33" s="402"/>
      <c r="E33" s="402"/>
      <c r="F33" s="402"/>
      <c r="G33" s="402"/>
      <c r="H33" s="402"/>
      <c r="I33" s="402"/>
      <c r="J33" s="402"/>
      <c r="K33" s="369"/>
    </row>
    <row r="36" spans="1:11" s="75" customFormat="1">
      <c r="A36" s="403" t="s">
        <v>401</v>
      </c>
      <c r="B36" s="403"/>
      <c r="C36" s="403"/>
      <c r="D36" s="403"/>
      <c r="E36" s="403"/>
      <c r="F36" s="403"/>
      <c r="G36" s="403"/>
      <c r="H36" s="403"/>
      <c r="I36" s="403"/>
      <c r="J36" s="403"/>
      <c r="K36" s="363"/>
    </row>
    <row r="39" spans="1:11" ht="72" customHeight="1">
      <c r="A39" s="401" t="s">
        <v>402</v>
      </c>
      <c r="B39" s="401"/>
      <c r="C39" s="401"/>
      <c r="D39" s="401"/>
      <c r="E39" s="401"/>
      <c r="F39" s="401"/>
      <c r="G39" s="401"/>
      <c r="H39" s="401"/>
      <c r="I39" s="401"/>
      <c r="J39" s="369"/>
      <c r="K39" s="369"/>
    </row>
    <row r="40" spans="1:11">
      <c r="A40" s="369" t="s">
        <v>403</v>
      </c>
      <c r="B40" s="369"/>
      <c r="C40" s="369"/>
      <c r="D40" s="369"/>
      <c r="E40" s="369"/>
      <c r="F40" s="369"/>
      <c r="G40" s="369"/>
      <c r="H40" s="369"/>
      <c r="I40" s="369"/>
      <c r="J40" s="369"/>
      <c r="K40" s="369"/>
    </row>
    <row r="41" spans="1:11" ht="36" customHeight="1">
      <c r="A41" s="401" t="s">
        <v>404</v>
      </c>
      <c r="B41" s="401"/>
      <c r="C41" s="401"/>
      <c r="D41" s="401"/>
      <c r="E41" s="401"/>
      <c r="F41" s="401"/>
      <c r="G41" s="401"/>
      <c r="H41" s="401"/>
      <c r="I41" s="401"/>
      <c r="J41" s="401"/>
      <c r="K41" s="401"/>
    </row>
    <row r="42" spans="1:11" ht="36" customHeight="1">
      <c r="A42" s="208"/>
      <c r="B42" s="369" t="s">
        <v>67</v>
      </c>
      <c r="C42" s="218" t="s">
        <v>68</v>
      </c>
      <c r="D42" s="218" t="s">
        <v>69</v>
      </c>
      <c r="E42" s="218" t="s">
        <v>70</v>
      </c>
      <c r="F42" s="218" t="s">
        <v>71</v>
      </c>
      <c r="G42" s="221" t="s">
        <v>72</v>
      </c>
      <c r="H42" s="369"/>
      <c r="I42" s="369"/>
      <c r="J42" s="384"/>
      <c r="K42" s="384"/>
    </row>
    <row r="43" spans="1:11" ht="27.6">
      <c r="A43" s="224" t="s">
        <v>23</v>
      </c>
      <c r="B43" s="369"/>
      <c r="C43" s="219">
        <v>700</v>
      </c>
      <c r="D43" s="219">
        <v>700</v>
      </c>
      <c r="E43" s="219">
        <v>700</v>
      </c>
      <c r="F43" s="369"/>
      <c r="G43" s="220">
        <v>50000</v>
      </c>
      <c r="H43" s="369"/>
      <c r="I43" s="369"/>
      <c r="J43" s="56"/>
      <c r="K43" s="219"/>
    </row>
    <row r="44" spans="1:11">
      <c r="A44" s="211" t="s">
        <v>30</v>
      </c>
      <c r="B44" s="369"/>
      <c r="C44" s="210">
        <v>840</v>
      </c>
      <c r="D44" s="210">
        <v>757.75</v>
      </c>
      <c r="E44" s="210">
        <v>900</v>
      </c>
      <c r="F44" s="369"/>
      <c r="G44" s="220">
        <v>57365</v>
      </c>
      <c r="H44" s="369"/>
      <c r="I44" s="369"/>
      <c r="J44" s="56"/>
      <c r="K44" s="219"/>
    </row>
    <row r="45" spans="1:11">
      <c r="A45" s="215" t="s">
        <v>26</v>
      </c>
      <c r="B45" s="216">
        <v>863.48</v>
      </c>
      <c r="C45" s="216">
        <v>863.48</v>
      </c>
      <c r="D45" s="216">
        <v>740</v>
      </c>
      <c r="E45" s="216">
        <v>720</v>
      </c>
      <c r="F45" s="216">
        <v>720</v>
      </c>
      <c r="G45" s="223">
        <v>57514</v>
      </c>
      <c r="H45" s="369"/>
      <c r="I45" s="369"/>
      <c r="J45" s="56"/>
      <c r="K45" s="219"/>
    </row>
    <row r="46" spans="1:11">
      <c r="A46" s="209" t="s">
        <v>15</v>
      </c>
      <c r="B46" s="369"/>
      <c r="C46" s="210">
        <v>840</v>
      </c>
      <c r="D46" s="210">
        <v>840</v>
      </c>
      <c r="E46" s="210">
        <v>800</v>
      </c>
      <c r="F46" s="369"/>
      <c r="G46" s="220">
        <v>62332</v>
      </c>
      <c r="H46" s="369"/>
      <c r="I46" s="369"/>
      <c r="J46" s="56"/>
      <c r="K46" s="219"/>
    </row>
    <row r="47" spans="1:11">
      <c r="A47" s="209" t="s">
        <v>34</v>
      </c>
      <c r="B47" s="369"/>
      <c r="C47" s="210">
        <v>825</v>
      </c>
      <c r="D47" s="210">
        <v>757.75</v>
      </c>
      <c r="E47" s="210">
        <v>725</v>
      </c>
      <c r="F47" s="369"/>
      <c r="G47" s="220">
        <v>62681</v>
      </c>
      <c r="H47" s="369"/>
      <c r="I47" s="369"/>
      <c r="J47" s="56"/>
      <c r="K47" s="219"/>
    </row>
    <row r="48" spans="1:11">
      <c r="A48" s="211" t="s">
        <v>65</v>
      </c>
      <c r="B48" s="369"/>
      <c r="C48" s="210">
        <v>900</v>
      </c>
      <c r="D48" s="210">
        <v>900</v>
      </c>
      <c r="E48" s="210">
        <v>760</v>
      </c>
      <c r="F48" s="369"/>
      <c r="G48" s="220">
        <v>63339</v>
      </c>
      <c r="H48" s="369"/>
      <c r="I48" s="369"/>
      <c r="J48" s="56"/>
      <c r="K48" s="219"/>
    </row>
    <row r="49" spans="1:11">
      <c r="A49" s="211" t="s">
        <v>16</v>
      </c>
      <c r="B49" s="369"/>
      <c r="C49" s="210">
        <v>760</v>
      </c>
      <c r="D49" s="210">
        <v>740</v>
      </c>
      <c r="E49" s="210">
        <v>700</v>
      </c>
      <c r="F49" s="369"/>
      <c r="G49" s="220">
        <v>63934</v>
      </c>
      <c r="H49" s="369"/>
      <c r="I49" s="369"/>
      <c r="J49" s="56"/>
      <c r="K49" s="219"/>
    </row>
    <row r="50" spans="1:11">
      <c r="A50" s="212" t="s">
        <v>24</v>
      </c>
      <c r="B50" s="369"/>
      <c r="C50" s="210">
        <v>1040</v>
      </c>
      <c r="D50" s="210">
        <v>909</v>
      </c>
      <c r="E50" s="210">
        <v>737</v>
      </c>
      <c r="F50" s="369"/>
      <c r="G50" s="220">
        <v>65037</v>
      </c>
      <c r="H50" s="369"/>
      <c r="I50" s="369"/>
      <c r="J50" s="56"/>
      <c r="K50" s="219"/>
    </row>
    <row r="51" spans="1:11">
      <c r="A51" s="211" t="s">
        <v>19</v>
      </c>
      <c r="B51" s="369"/>
      <c r="C51" s="210">
        <v>900</v>
      </c>
      <c r="D51" s="210">
        <v>810</v>
      </c>
      <c r="E51" s="210">
        <v>723</v>
      </c>
      <c r="F51" s="369"/>
      <c r="G51" s="220">
        <v>65771</v>
      </c>
      <c r="H51" s="369"/>
      <c r="I51" s="369"/>
      <c r="J51" s="56"/>
      <c r="K51" s="219"/>
    </row>
    <row r="52" spans="1:11">
      <c r="A52" s="211" t="s">
        <v>31</v>
      </c>
      <c r="B52" s="369"/>
      <c r="C52" s="210">
        <v>1050</v>
      </c>
      <c r="D52" s="210">
        <v>950</v>
      </c>
      <c r="E52" s="210">
        <v>820</v>
      </c>
      <c r="F52" s="369"/>
      <c r="G52" s="220">
        <v>73376</v>
      </c>
      <c r="H52" s="369"/>
      <c r="I52" s="369"/>
      <c r="J52" s="56"/>
      <c r="K52" s="219"/>
    </row>
    <row r="53" spans="1:11">
      <c r="A53" s="211" t="s">
        <v>21</v>
      </c>
      <c r="B53" s="369"/>
      <c r="C53" s="210">
        <v>1125.8</v>
      </c>
      <c r="D53" s="210">
        <v>996</v>
      </c>
      <c r="E53" s="210">
        <v>775</v>
      </c>
      <c r="F53" s="369"/>
      <c r="G53" s="220">
        <v>75500</v>
      </c>
      <c r="H53" s="369"/>
      <c r="I53" s="369"/>
      <c r="J53" s="56"/>
      <c r="K53" s="219"/>
    </row>
    <row r="54" spans="1:11" ht="27.6">
      <c r="A54" s="213" t="s">
        <v>74</v>
      </c>
      <c r="B54" s="369"/>
      <c r="C54" s="214">
        <v>1044</v>
      </c>
      <c r="D54" s="214">
        <v>952</v>
      </c>
      <c r="E54" s="214">
        <v>833</v>
      </c>
      <c r="F54" s="369"/>
      <c r="G54" s="222">
        <v>76475</v>
      </c>
      <c r="H54" s="369"/>
      <c r="I54" s="369"/>
      <c r="J54" s="56"/>
      <c r="K54" s="219"/>
    </row>
    <row r="55" spans="1:11">
      <c r="A55" s="211" t="s">
        <v>28</v>
      </c>
      <c r="B55" s="369"/>
      <c r="C55" s="210">
        <v>1384</v>
      </c>
      <c r="D55" s="210">
        <v>1184</v>
      </c>
      <c r="E55" s="210">
        <v>1000</v>
      </c>
      <c r="F55" s="369"/>
      <c r="G55" s="220">
        <v>77027</v>
      </c>
      <c r="H55" s="369"/>
      <c r="I55" s="369"/>
      <c r="J55" s="56"/>
      <c r="K55" s="219"/>
    </row>
    <row r="56" spans="1:11" ht="27.6">
      <c r="A56" s="211" t="s">
        <v>17</v>
      </c>
      <c r="B56" s="369"/>
      <c r="C56" s="210">
        <v>1081</v>
      </c>
      <c r="D56" s="210">
        <v>975</v>
      </c>
      <c r="E56" s="210">
        <v>834</v>
      </c>
      <c r="F56" s="369"/>
      <c r="G56" s="220">
        <v>81489</v>
      </c>
      <c r="H56" s="369"/>
      <c r="I56" s="369"/>
      <c r="J56" s="56"/>
      <c r="K56" s="219"/>
    </row>
    <row r="57" spans="1:11" ht="27.6">
      <c r="A57" s="211" t="s">
        <v>22</v>
      </c>
      <c r="B57" s="369"/>
      <c r="C57" s="210">
        <v>1216</v>
      </c>
      <c r="D57" s="210">
        <v>1120</v>
      </c>
      <c r="E57" s="210">
        <v>860</v>
      </c>
      <c r="F57" s="369"/>
      <c r="G57" s="220">
        <v>82839</v>
      </c>
      <c r="H57" s="369"/>
      <c r="I57" s="369"/>
      <c r="J57" s="56"/>
      <c r="K57" s="219"/>
    </row>
    <row r="58" spans="1:11">
      <c r="A58" s="211" t="s">
        <v>33</v>
      </c>
      <c r="B58" s="369"/>
      <c r="C58" s="210">
        <v>1125</v>
      </c>
      <c r="D58" s="210">
        <v>1020</v>
      </c>
      <c r="E58" s="210">
        <v>900</v>
      </c>
      <c r="F58" s="369"/>
      <c r="G58" s="220">
        <v>83133</v>
      </c>
      <c r="H58" s="369"/>
      <c r="I58" s="369"/>
      <c r="J58" s="39"/>
      <c r="K58" s="161"/>
    </row>
    <row r="59" spans="1:11">
      <c r="A59" s="211" t="s">
        <v>18</v>
      </c>
      <c r="B59" s="369"/>
      <c r="C59" s="210">
        <v>956.25</v>
      </c>
      <c r="D59" s="210">
        <v>910</v>
      </c>
      <c r="E59" s="210">
        <v>800</v>
      </c>
      <c r="F59" s="369"/>
      <c r="G59" s="220">
        <v>89238</v>
      </c>
      <c r="H59" s="369"/>
      <c r="I59" s="369"/>
      <c r="J59" s="56"/>
      <c r="K59" s="219"/>
    </row>
    <row r="60" spans="1:11">
      <c r="A60" s="211" t="s">
        <v>32</v>
      </c>
      <c r="B60" s="369"/>
      <c r="C60" s="210">
        <v>1270</v>
      </c>
      <c r="D60" s="210">
        <v>1100</v>
      </c>
      <c r="E60" s="210">
        <v>945</v>
      </c>
      <c r="F60" s="369"/>
      <c r="G60" s="220">
        <v>91572</v>
      </c>
      <c r="H60" s="369"/>
      <c r="I60" s="369"/>
      <c r="J60" s="56"/>
      <c r="K60" s="219"/>
    </row>
    <row r="61" spans="1:11" ht="27.6">
      <c r="A61" s="211" t="s">
        <v>25</v>
      </c>
      <c r="B61" s="369"/>
      <c r="C61" s="210">
        <v>1250</v>
      </c>
      <c r="D61" s="210">
        <v>1020</v>
      </c>
      <c r="E61" s="210">
        <v>989</v>
      </c>
      <c r="F61" s="369"/>
      <c r="G61" s="220">
        <v>91807</v>
      </c>
      <c r="H61" s="369"/>
      <c r="I61" s="369"/>
      <c r="J61" s="56"/>
      <c r="K61" s="219"/>
    </row>
    <row r="62" spans="1:11">
      <c r="A62" s="212" t="s">
        <v>29</v>
      </c>
      <c r="B62" s="369"/>
      <c r="C62" s="210">
        <v>1000</v>
      </c>
      <c r="D62" s="210">
        <v>970</v>
      </c>
      <c r="E62" s="210">
        <v>945</v>
      </c>
      <c r="F62" s="369"/>
      <c r="G62" s="220">
        <v>106046</v>
      </c>
      <c r="H62" s="369"/>
      <c r="I62" s="369"/>
      <c r="J62" s="56"/>
      <c r="K62" s="219"/>
    </row>
    <row r="63" spans="1:11">
      <c r="A63" s="211" t="s">
        <v>27</v>
      </c>
      <c r="B63" s="369"/>
      <c r="C63" s="210">
        <v>1375</v>
      </c>
      <c r="D63" s="210">
        <v>1154</v>
      </c>
      <c r="E63" s="210">
        <v>1025</v>
      </c>
      <c r="F63" s="369"/>
      <c r="G63" s="220">
        <v>107034</v>
      </c>
      <c r="H63" s="369"/>
      <c r="I63" s="369"/>
      <c r="J63" s="56"/>
      <c r="K63" s="219"/>
    </row>
    <row r="64" spans="1:11" ht="27.6">
      <c r="A64" s="211" t="s">
        <v>73</v>
      </c>
      <c r="B64" s="369"/>
      <c r="C64" s="210">
        <v>1420</v>
      </c>
      <c r="D64" s="210">
        <v>1443</v>
      </c>
      <c r="E64" s="210">
        <v>835</v>
      </c>
      <c r="F64" s="369"/>
      <c r="G64" s="220">
        <v>110969</v>
      </c>
      <c r="H64" s="369"/>
      <c r="I64" s="369"/>
      <c r="J64" s="78"/>
      <c r="K64" s="79"/>
    </row>
    <row r="65" spans="10:11">
      <c r="J65" s="78"/>
      <c r="K65" s="214"/>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Golden</dc:creator>
  <cp:keywords/>
  <dc:description/>
  <cp:lastModifiedBy>Ilona Arnold-Berkovits</cp:lastModifiedBy>
  <cp:revision/>
  <dcterms:created xsi:type="dcterms:W3CDTF">2015-06-05T18:17:20Z</dcterms:created>
  <dcterms:modified xsi:type="dcterms:W3CDTF">2020-01-31T16:47:09Z</dcterms:modified>
  <cp:category/>
  <cp:contentStatus/>
</cp:coreProperties>
</file>