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U:\IFF\OREP\Data HUB\04-Needs Assessment\2023\Workbooks\County Workbooks (Engage Removed)\"/>
    </mc:Choice>
  </mc:AlternateContent>
  <xr:revisionPtr revIDLastSave="0" documentId="13_ncr:1_{81F0D36A-6CE5-44B6-A98C-40B582949E8F}" xr6:coauthVersionLast="47" xr6:coauthVersionMax="47" xr10:uidLastSave="{00000000-0000-0000-0000-000000000000}"/>
  <bookViews>
    <workbookView xWindow="28680" yWindow="-120" windowWidth="24240" windowHeight="13140"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Advocacy" sheetId="31" r:id="rId16"/>
  </sheets>
  <definedNames>
    <definedName name="ENGAGE_01JaTcD3LNifmAUovUrV_1636454617">#REF!</definedName>
    <definedName name="ENGAGE_01q9WTAwULeoQCPHAcYF_1683017711">#REF!</definedName>
    <definedName name="ENGAGE_02EjKcPsJlleBl7v5gZI_1636454648">#REF!</definedName>
    <definedName name="ENGAGE_02frT2kNKhvISDAATVyc_1608645168">#REF!</definedName>
    <definedName name="ENGAGE_02fymnBIuCr50uYEinv4_1683017778">#REF!</definedName>
    <definedName name="ENGAGE_02GmaKkUaAVNxlFqvc0D_1683106182">#REF!</definedName>
    <definedName name="ENGAGE_03Wma8sSs6XQZzdnoqbq_1684253041">#REF!</definedName>
    <definedName name="ENGAGE_048oRuBR1GhyXka9d3Jt_1579601679">#REF!</definedName>
    <definedName name="ENGAGE_04O8ArTsCRbW63oKNuYu_1607951803">#REF!</definedName>
    <definedName name="ENGAGE_04S5AjNTQIP7tvRCrs3H_1683038444">#REF!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ATYApNtwQ2Lik1Lhxzy_1683106296">#REF!</definedName>
    <definedName name="ENGAGE_0avxOkTveOUeDtXoay42_1684253157">#REF!</definedName>
    <definedName name="ENGAGE_0AXlxptmIPkkIvan30TO_1683106340">#REF!</definedName>
    <definedName name="ENGAGE_0BaB0xGw7b3NEV6itjYR_1608645108">#REF!</definedName>
    <definedName name="ENGAGE_0coTMlCGpBc0VHkFRkeI_1608644980">#REF!</definedName>
    <definedName name="ENGAGE_0dQUSI2rbczyx9fGtOpO_1683038464">#REF!</definedName>
    <definedName name="ENGAGE_0Edqthrdx4lPfJs8Fs9p_1608645166">#REF!</definedName>
    <definedName name="ENGAGE_0fHmczl0Fp8BlCZsYCQD_1684253191">#REF!</definedName>
    <definedName name="ENGAGE_0Fjn84JmETlAp7S44QrQ_1684253126">#REF!</definedName>
    <definedName name="ENGAGE_0G98KSHf7Tzb4CrPv0sD_1684253150">#REF!</definedName>
    <definedName name="ENGAGE_0GdTyym4siWn9Q6FsEYz_1608645028">#REF!</definedName>
    <definedName name="ENGAGE_0gT9qTHTVw73lA3H0tOJ_1684253019">#REF!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k8QBlNb2GCUAF7dMNWy_1684253062">#REF!</definedName>
    <definedName name="ENGAGE_0KO2QiKntfo0orqLT63r_1683017631">#REF!</definedName>
    <definedName name="ENGAGE_0mJSAgTSv3J6tiBwEHzP_1684253191">#REF!</definedName>
    <definedName name="ENGAGE_0O9FRcTI4e3PrPcEcCuA_1607951716">#REF!</definedName>
    <definedName name="ENGAGE_0oAA7juLlBwPYX1siD9R_1683017613">#REF!</definedName>
    <definedName name="ENGAGE_0oEm8eZPFROENwfKUuzf_1683106241">#REF!</definedName>
    <definedName name="ENGAGE_0OqX0677cK6zIL2LQYei_1683032051">#REF!</definedName>
    <definedName name="ENGAGE_0OT1clCyXx2fnZzsfUO1_1579601743">#REF!</definedName>
    <definedName name="ENGAGE_0PfrZch5XIFVaFXTe1h8_1683032080">#REF!</definedName>
    <definedName name="ENGAGE_0qlGJRBhh7M4DWzBC7Pg_1683038387">#REF!</definedName>
    <definedName name="ENGAGE_0qrJJNXpOi9POUilef8r_1684253139">#REF!</definedName>
    <definedName name="ENGAGE_0QsRTctWhThviTw7JUtQ_1636454626">#REF!</definedName>
    <definedName name="ENGAGE_0r1YLKFmrXDNjUYJRkl7_1683106283">#REF!</definedName>
    <definedName name="ENGAGE_0SBM8DQv0jKQ3IyjD3LV_1683106241">#REF!</definedName>
    <definedName name="ENGAGE_0sFoxIE1qgbuQ73oLldm_1683032105">#REF!</definedName>
    <definedName name="ENGAGE_0sMQlFssdcY0T8flrgGH_1683032099">#REF!</definedName>
    <definedName name="ENGAGE_0U9gAjV2iS1HiHNwSDrP_1636454637">#REF!</definedName>
    <definedName name="ENGAGE_0UMtij5MR6th6liVyHJo_1684253187">#REF!</definedName>
    <definedName name="ENGAGE_0wvgeRFqd9HWBm8V1zle_1683032191">#REF!</definedName>
    <definedName name="ENGAGE_0XgJNN1muhfxwOVt6bxk_1683038502">#REF!</definedName>
    <definedName name="ENGAGE_0yrowVUDE03lvXxu99Cs_1684253052">#REF!</definedName>
    <definedName name="ENGAGE_0Z7t2rfUaRc5F5PkYK6o_1683017616">#REF!</definedName>
    <definedName name="ENGAGE_0ziV7kkvYR15WoZPNP5N_1683032052">#REF!</definedName>
    <definedName name="ENGAGE_0ZIYedhe23RBJzTk8fHD_1683106257">#REF!</definedName>
    <definedName name="ENGAGE_0ZMCjn40mtn8BmqE81qA_1683106297">#REF!</definedName>
    <definedName name="ENGAGE_0zMOos4moiiLpRtk0iMT_1683038385">#REF!</definedName>
    <definedName name="ENGAGE_0ZT3gOSnR8gzVRkWQgQu_1683032251">#REF!</definedName>
    <definedName name="ENGAGE_0ZzpHGYVakG9Kz7bwqyo_1608645057">#REF!</definedName>
    <definedName name="ENGAGE_10EgFo1t6qBjxgJDjUWZ_1683106316">#REF!</definedName>
    <definedName name="ENGAGE_10gQL4hJ8QAbDy7JtuhF_1636454615">#REF!</definedName>
    <definedName name="ENGAGE_10TRtR7btJjQFLrdmjRJ_1683038475">#REF!</definedName>
    <definedName name="ENGAGE_12mc1oaU5PpIlHvt1xhj_1579601640">#REF!</definedName>
    <definedName name="ENGAGE_12Tt4LvOLLM4zjDX54tF_1579601625">#REF!</definedName>
    <definedName name="ENGAGE_12WPzRhDKXr5hNh7pZ2Z_1683017718">#REF!</definedName>
    <definedName name="ENGAGE_13mcYMPXLdImzDu33HVG_1579601606">#REF!</definedName>
    <definedName name="ENGAGE_13uCFdwbYZ6fSvR4Tvoj_1636454664">#REF!</definedName>
    <definedName name="ENGAGE_169q0LNCkdsavDxsddBP_1608645156">#REF!</definedName>
    <definedName name="ENGAGE_16CwVNmTtA30DRWEhGLU_1683032230">#REF!</definedName>
    <definedName name="ENGAGE_18ezk26WTvkos17BdRk2_1579601704">#REF!</definedName>
    <definedName name="ENGAGE_195djittWtbhMBcjN1Wn_1636454668">#REF!</definedName>
    <definedName name="ENGAGE_1aMyrae2tJb8Yxh6LKLY_1608645018">#REF!</definedName>
    <definedName name="ENGAGE_1AsxmdqtZPcci7EeYFUk_1683106306">#REF!</definedName>
    <definedName name="ENGAGE_1AwwzLFjzlg6k5NgiiTg_1683017802">#REF!</definedName>
    <definedName name="ENGAGE_1buicTES75Q1jS2M8sy6_1683106341">#REF!</definedName>
    <definedName name="ENGAGE_1CDCMxztBRdohZHXcLKg_1683038394">#REF!</definedName>
    <definedName name="ENGAGE_1cLhQ3qvq1RHdAfHNTVg_1608645057">#REF!</definedName>
    <definedName name="ENGAGE_1cOQY1AaEfWanIwrPEJA_1683038549">#REF!</definedName>
    <definedName name="ENGAGE_1CTgC8YASw1u0XTwcVDx_1608644970">#REF!</definedName>
    <definedName name="ENGAGE_1CwCruUoMJyqtkeYsSsT_1683032259">#REF!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gUZoeO3wvP45LJW08p_1683017708">#REF!</definedName>
    <definedName name="ENGAGE_1Fo0jf9LKAfDaxcQLNjl_1579601719">#REF!</definedName>
    <definedName name="ENGAGE_1fywx6I451TnX0zx5pXm_1683017660">#REF!</definedName>
    <definedName name="ENGAGE_1gCG8mo4EHAshW45VCt9_1579601743">#REF!</definedName>
    <definedName name="ENGAGE_1H2Y6cUSt3ioUBjJv63q_1683032197">#REF!</definedName>
    <definedName name="ENGAGE_1h5GSkaC9Mt0cyfvHlbs_1607951684">#REF!</definedName>
    <definedName name="ENGAGE_1hFqhunqE4HWK0xIz4a7_1683106238">#REF!</definedName>
    <definedName name="ENGAGE_1i1qJ97sZk0lUFhGZKyn_1683017722">#REF!</definedName>
    <definedName name="ENGAGE_1I8TnvAY737dO5prfUsE_1579601732">#REF!</definedName>
    <definedName name="ENGAGE_1jPuwUx6BiyF5VKxcIs4_1684253000">#REF!</definedName>
    <definedName name="ENGAGE_1JuHLQ9rqIM8lauiNwdI_1683106296">#REF!</definedName>
    <definedName name="ENGAGE_1KbbxJ9622od0uJcgAEn_1684253150">#REF!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MqneTkJ4C2eXOrs2o7E_1683106294">#REF!</definedName>
    <definedName name="ENGAGE_1niZ9S3X11JbFWJThDnH_1636454612">#REF!</definedName>
    <definedName name="ENGAGE_1NZUd1rZBkxHavNmpwLb_1636454610">#REF!</definedName>
    <definedName name="ENGAGE_1ov8Q3Ezf2M56G2V9NhG_1683032067">#REF!</definedName>
    <definedName name="ENGAGE_1oWKyxm0NtIWLBZ6f0ul_1636454654">#REF!</definedName>
    <definedName name="ENGAGE_1P7tLzJ1ogSr3A0PFI3Z_1683017642">#REF!</definedName>
    <definedName name="ENGAGE_1pacZGio2zqhzchm9SMG_1683106309">#REF!</definedName>
    <definedName name="ENGAGE_1QHMqDiCtcrJL9XUD2Nt_1683106192">#REF!</definedName>
    <definedName name="ENGAGE_1Qw1zJkWLqz6vyLl9qJT_1683106227">#REF!</definedName>
    <definedName name="ENGAGE_1UREdWqpP8eeWsNnWgQq_1636454651">#REF!</definedName>
    <definedName name="ENGAGE_1WbvaSj6h2lcd6dya5Q7_1683038425">#REF!</definedName>
    <definedName name="ENGAGE_1WEIftkrjQ8PnYLivqE1_1608645056">#REF!</definedName>
    <definedName name="ENGAGE_1WPg0tJStF6GSfccW5ZI_1608644969">#REF!</definedName>
    <definedName name="ENGAGE_1wR7DbBQsosH9JaXtT5u_1636454654">#REF!</definedName>
    <definedName name="ENGAGE_1XE45OkxL7aoqKJhdXQN_1683038434">#REF!</definedName>
    <definedName name="ENGAGE_1yGZajn44s3YsuVbZrQu_1608645134">#REF!</definedName>
    <definedName name="ENGAGE_1YHm1Tr0wDXkRtyTzydB_1683017660">#REF!</definedName>
    <definedName name="ENGAGE_1z2rYTbmwwfswI0Rghht_1636454620">#REF!</definedName>
    <definedName name="ENGAGE_1ZMC95ZeLPINPn5Lchdw_1683038482">#REF!</definedName>
    <definedName name="ENGAGE_1zybqGO4BYFMw9kcE6iS_1636454621">#REF!</definedName>
    <definedName name="ENGAGE_200ErguYwDLBlOUMssfn_1636454648">#REF!</definedName>
    <definedName name="ENGAGE_23ntYbt7WizquVxqTuz5_1684253183">#REF!</definedName>
    <definedName name="ENGAGE_24oBGvQb6zrQweC44xRA_1684253186">#REF!</definedName>
    <definedName name="ENGAGE_25iXMb5qoc33WXPLRBqI_1684253024">#REF!</definedName>
    <definedName name="ENGAGE_25jsRTX5SRMIASHUTWI2_1608645071">#REF!</definedName>
    <definedName name="ENGAGE_26f3KSbXNWQaAbbXjuHp_1683038457">#REF!</definedName>
    <definedName name="ENGAGE_26FLl5ZZJI28IMzaWIgh_1684253156">#REF!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2iRZgYTq0mZxGA4N2C_1683038464">#REF!</definedName>
    <definedName name="ENGAGE_2bdgYPa5fn2albbHpwxa_1636454614">#REF!</definedName>
    <definedName name="ENGAGE_2bHBB4yHvejGKkWNwDFK_1684253005">#REF!</definedName>
    <definedName name="ENGAGE_2CgJoY5m1Amo8NJ6hePE_1684253067">#REF!</definedName>
    <definedName name="ENGAGE_2cjZtf1rYPUGIy0OcCso_1683032039">#REF!</definedName>
    <definedName name="ENGAGE_2dt2wdSqLoF20Sha5X63_1608645037">#REF!</definedName>
    <definedName name="ENGAGE_2ekZaygbqqO6kjF9Hduy_1684253141">#REF!</definedName>
    <definedName name="ENGAGE_2G0Lzjv1PQHVlk1leU0H_1683038380">#REF!</definedName>
    <definedName name="ENGAGE_2gDXLLUOeszvJBmWUoFn_1579601597">#REF!</definedName>
    <definedName name="ENGAGE_2GlxkQIMuNhG6WVEt0hb_1683032184">#REF!</definedName>
    <definedName name="ENGAGE_2GO8dF4sNXPRaJjwshsc_1683017712">#REF!</definedName>
    <definedName name="ENGAGE_2IBjk6mn8jma9e5EDiiR_1683017630">#REF!</definedName>
    <definedName name="ENGAGE_2j7ZDmOr9y3J6yaERsbp_1683106214">#REF!</definedName>
    <definedName name="ENGAGE_2jlgqpDNmFShCV0BL7mQ_1683106245">#REF!</definedName>
    <definedName name="ENGAGE_2KrlzGRysMiCN0E1IRYG_1636454651">#REF!</definedName>
    <definedName name="ENGAGE_2KzASsMBWW7UnW8PM3Mn_1683032160">#REF!</definedName>
    <definedName name="ENGAGE_2LF53sT8FJPcztbggZrP_1683038423">#REF!</definedName>
    <definedName name="ENGAGE_2LJmTAoOdAm5p9qOieLG_1636454628">#REF!</definedName>
    <definedName name="ENGAGE_2lvtgTKLJokCvKkUJUht_1684253161">#REF!</definedName>
    <definedName name="ENGAGE_2M39OOjPq8C8NrlsZqbw_1683032104">#REF!</definedName>
    <definedName name="ENGAGE_2mdyq0KXOXNgCzxmHcPl_1636454638">#REF!</definedName>
    <definedName name="ENGAGE_2MfJurFCGKgRZTKEWf31_1607951697">#REF!</definedName>
    <definedName name="ENGAGE_2mmCHH1exYBnmvOeAKG5_1683017732">#REF!</definedName>
    <definedName name="ENGAGE_2NVuDyjkbWCjoHtebU0K_1683106324">#REF!</definedName>
    <definedName name="ENGAGE_2OpNoOhh91yuOeSJJvkw_1683017667">#REF!</definedName>
    <definedName name="ENGAGE_2OuiC9kzlNI34Q2oXhdu_1579601675">#REF!</definedName>
    <definedName name="ENGAGE_2Q6X97IfcW0DMEf64UYW_1683032128">#REF!</definedName>
    <definedName name="ENGAGE_2qTCLSsAtKcyvZO0RXo5_1636454641">#REF!</definedName>
    <definedName name="ENGAGE_2R23PJv5NWHBlxBRlFAq_1683106265">#REF!</definedName>
    <definedName name="ENGAGE_2r5zHJGVBBZtlmeoxqLf_1684253073">#REF!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vkI8cuwOcaKIWTsTqX3_1683106315">#REF!</definedName>
    <definedName name="ENGAGE_2vPRrUV7zDLkN2otsC8t_1683017656">#REF!</definedName>
    <definedName name="ENGAGE_2wudeJm4LFohoF94QvvM_1683038437">#REF!</definedName>
    <definedName name="ENGAGE_2WwoNzVYuw7KSEIbL3Ex_1683032243">#REF!</definedName>
    <definedName name="ENGAGE_2WXMoy3zXB6ojgIYcrGz_1683038430">#REF!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DuL6kkzIppQwCs3Me8_1683017609">#REF!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2thbbLxzNkRDi3fSRJj_1683106176">#REF!</definedName>
    <definedName name="ENGAGE_33jajoxJlN7bWifVDVeg_1607951665">#REF!</definedName>
    <definedName name="ENGAGE_33JBHoGN0acNyES8JVak_1684253135">#REF!</definedName>
    <definedName name="ENGAGE_33pGHwz900UCCRUADswJ_1579601630">#REF!</definedName>
    <definedName name="ENGAGE_33zz2w0ODNz6zf9lN1CO_1636454669">#REF!</definedName>
    <definedName name="ENGAGE_34HHZfcSnDvr9qShoeoI_1684253024">#REF!</definedName>
    <definedName name="ENGAGE_34hnh5Lxa8a4RepFrld1_1607951737">#REF!</definedName>
    <definedName name="ENGAGE_34s4lEzYmbWGIB9rBFba_1607951768">#REF!</definedName>
    <definedName name="ENGAGE_34xYdg24KGjutdj6nKgD_1579601637">#REF!</definedName>
    <definedName name="ENGAGE_36K7Z08A57qr41PitLgS_1683038512">#REF!</definedName>
    <definedName name="ENGAGE_36yJ0uxhPMyKoUU3oex7_1683032219">#REF!</definedName>
    <definedName name="ENGAGE_38IiAFWiIXCqtCTf64TQ_1683106334">#REF!</definedName>
    <definedName name="ENGAGE_39RT2CvLdicC7LIOcy9C_1683038494">#REF!</definedName>
    <definedName name="ENGAGE_3A3wvcWhLyWjhQAGj12o_1607951722">#REF!</definedName>
    <definedName name="ENGAGE_3Aqi52riR1pVZFkgEDym_1579601672">#REF!</definedName>
    <definedName name="ENGAGE_3AV8NSkD9j1YzGurSMHs_1683038405">#REF!</definedName>
    <definedName name="ENGAGE_3bZ4GmribydrQY364OIs_1684253003">#REF!</definedName>
    <definedName name="ENGAGE_3CEQzjIPi3N04VWcXmlb_1636454662">#REF!</definedName>
    <definedName name="ENGAGE_3cL1QKjsZ8mn8dJRuIUe_1683106158">#REF!</definedName>
    <definedName name="ENGAGE_3co6TDjldC1BLpSZn54f_1683038549">#REF!</definedName>
    <definedName name="ENGAGE_3CwP2M0RSkl7yEojhPTB_1636454615">#REF!</definedName>
    <definedName name="ENGAGE_3e00N3n8DS7jHhBq6ieV_1683032219">#REF!</definedName>
    <definedName name="ENGAGE_3EuhyOIZpTdPAJGyziIo_1579601618">#REF!</definedName>
    <definedName name="ENGAGE_3evQDJLVRRsUsmltSeKx_1608645166">#REF!</definedName>
    <definedName name="ENGAGE_3FHCsJSvThF3AYITLe0u_1607951715">#REF!</definedName>
    <definedName name="ENGAGE_3FIsmdavHPOdXHSLUuSE_1683017702">#REF!</definedName>
    <definedName name="ENGAGE_3fkWQkJNJ3nc7OA4d2eD_1636454664">#REF!</definedName>
    <definedName name="ENGAGE_3Fxbr4KCdNza36LfzWif_1683032165">#REF!</definedName>
    <definedName name="ENGAGE_3GVQXwOLhMOzmMHDubIw_1636454645">#REF!</definedName>
    <definedName name="ENGAGE_3hlSm7jYHzxrhoLDpni1_1683017672">#REF!</definedName>
    <definedName name="ENGAGE_3HncF7X0u78pPesvf5Jt_1684253013">#REF!</definedName>
    <definedName name="ENGAGE_3iFfk0y6kylYnhQ3Yt9z_1636454632">#REF!</definedName>
    <definedName name="ENGAGE_3IFlUVqklSmAQeCk8BsO_1579601612">#REF!</definedName>
    <definedName name="ENGAGE_3IU28OdTC7opzaY2Slju_1684253086">#REF!</definedName>
    <definedName name="ENGAGE_3J1uYWBMkigu4ZIbMR7n_1683032191">#REF!</definedName>
    <definedName name="ENGAGE_3K4QGOUoktosyjFIhCt7_1608645146">#REF!</definedName>
    <definedName name="ENGAGE_3K73brppatZRP9PDg7ul_1608645109">#REF!</definedName>
    <definedName name="ENGAGE_3kcwaQXEpo96qL3XMsdX_1636454637">#REF!</definedName>
    <definedName name="ENGAGE_3KNZUY1AQTsrBZ4ofNYc_1683038406">#REF!</definedName>
    <definedName name="ENGAGE_3KumhNFLezbvJGknpaMp_1579601703">#REF!</definedName>
    <definedName name="ENGAGE_3l3I3uKRuyie2NMc5qxM_1579601599">#REF!</definedName>
    <definedName name="ENGAGE_3LBTlMjJq6VJTG82pEwn_1683017618">#REF!</definedName>
    <definedName name="ENGAGE_3ldpea96foLvnhRd5FFP_1683106175">#REF!</definedName>
    <definedName name="ENGAGE_3lLtgGSiLubsyQtG33z8_1608645181">#REF!</definedName>
    <definedName name="ENGAGE_3LzT0jFyVd9oxiXqZ6Tf_1683017682">#REF!</definedName>
    <definedName name="ENGAGE_3mJ8xtpQsJPOC4NxRO0e_1684253104">#REF!</definedName>
    <definedName name="ENGAGE_3MtPcg5lB6NTQ7JhYzuD_1683017616">#REF!</definedName>
    <definedName name="ENGAGE_3mypj3T6V83Oi1d6ca5d_1683106254">#REF!</definedName>
    <definedName name="ENGAGE_3oMQguif4Il4gye6c9hw_1683106319">#REF!</definedName>
    <definedName name="ENGAGE_3oNU53kTjgRYf0onILJg_1683038485">#REF!</definedName>
    <definedName name="ENGAGE_3pssSlUQ6NG2wqd72zL5_1683038498">#REF!</definedName>
    <definedName name="ENGAGE_3QAKlhtyOBvjSDMHRtye_1579601701">#REF!</definedName>
    <definedName name="ENGAGE_3qQn9sjK8OfUDFUqkzk5_1683017761">#REF!</definedName>
    <definedName name="ENGAGE_3RQFySisCyZdJNu3pnoX_1607951608">#REF!</definedName>
    <definedName name="ENGAGE_3s2Y44ZZB8teGaMFHtId_1683106187">#REF!</definedName>
    <definedName name="ENGAGE_3s6fnmYQUNd2NfQFZ70D_1683038392">#REF!</definedName>
    <definedName name="ENGAGE_3ThmeT4ZRec6nMOZHwHv_1683032035">#REF!</definedName>
    <definedName name="ENGAGE_3toy7m3S4bEwrJOS3qWZ_1683106214">#REF!</definedName>
    <definedName name="ENGAGE_3uABTPQhup7KNxqMsQl2_1683017700">#REF!</definedName>
    <definedName name="ENGAGE_3vFX0a5WY9mJAxtxQ19z_1683106161">#REF!</definedName>
    <definedName name="ENGAGE_3vi0worz7r4nPF8mzSUU_1607951709">#REF!</definedName>
    <definedName name="ENGAGE_3VoECfwWGKSLu9AIFs7I_1636454613">#REF!</definedName>
    <definedName name="ENGAGE_3vqG7pz3UD1z0ixgGpp9_1683017641">#REF!</definedName>
    <definedName name="ENGAGE_3VraqXR9Ro0czjWaleyc_1636454631">#REF!</definedName>
    <definedName name="ENGAGE_3wByXLQZ1RWq3eKZmRb9_1683038388">#REF!</definedName>
    <definedName name="ENGAGE_3WYzZlospW6DrDIteiOO_1684253039">#REF!</definedName>
    <definedName name="ENGAGE_3XjcabtCH1ygaRxL90hU_1684253003">#REF!</definedName>
    <definedName name="ENGAGE_3xMMtyzqO6XM4R0CbFCY_1636454630">#REF!</definedName>
    <definedName name="ENGAGE_3XWg8UlNczu8Fu0Sjf4d_1684253157">#REF!</definedName>
    <definedName name="ENGAGE_3XWuxSeDtnAavKfnBeQ1_1683032259">#REF!</definedName>
    <definedName name="ENGAGE_3YjinCCHllAlZBDjJgPU_1683038401">#REF!</definedName>
    <definedName name="ENGAGE_3ZBHxWNgOjUph46jZ6Ct_1607951761">#REF!</definedName>
    <definedName name="ENGAGE_41VFTbrKIQG2l93UKRVL_1607951794">#REF!</definedName>
    <definedName name="ENGAGE_451xzHxUA0ooK19jf52v_1684253000">#REF!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9Wd9gykexWopnTdyOk7_1684253025">#REF!</definedName>
    <definedName name="ENGAGE_4A3ymPFVT9upvZyX31cU_1683106299">#REF!</definedName>
    <definedName name="ENGAGE_4BCGME4FtqnxwE1ATzQm_1607951731">#REF!</definedName>
    <definedName name="ENGAGE_4BuKwR86fRkJUpSNGj9o_1608645093">#REF!</definedName>
    <definedName name="ENGAGE_4cjX5KqcAdvaJpeLcpev_1608645003">#REF!</definedName>
    <definedName name="ENGAGE_4dBN7B5iFo4WBg4QqydD_1683032183">#REF!</definedName>
    <definedName name="ENGAGE_4emkR9RBJlqoBsfwsLnX_1683032058">#REF!</definedName>
    <definedName name="ENGAGE_4eQRHnowj3HK4DahIQaP_1683038422">#REF!</definedName>
    <definedName name="ENGAGE_4f0xTp6FFqYrZXmK19Fz_1636454608">#REF!</definedName>
    <definedName name="ENGAGE_4fmcaWkUClL0EnUmndpS_1683032145">#REF!</definedName>
    <definedName name="ENGAGE_4gD7doTkBdHP7ztze3PN_1683106279">#REF!</definedName>
    <definedName name="ENGAGE_4GpFy3n1oebv1wSze1bV_1636454637">#REF!</definedName>
    <definedName name="ENGAGE_4HCDmrdHZwHDjT9gRRKG_168301768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KnSY7jrWlwqsUfMTnq7_1683106192">#REF!</definedName>
    <definedName name="ENGAGE_4kwW12YJzGCFcldjYUqf_1683017765">#REF!</definedName>
    <definedName name="ENGAGE_4LeyBOmt6IlC3V8i2Hh2_1683017609">#REF!</definedName>
    <definedName name="ENGAGE_4LHt4HVBXIryi1JZ0eHs_1608645168">#REF!</definedName>
    <definedName name="ENGAGE_4LrFgNTYgnYut4wB2rnn_1683017703">#REF!</definedName>
    <definedName name="ENGAGE_4LUUqOzRZXZEtF7sRjCl_1683038413">#REF!</definedName>
    <definedName name="ENGAGE_4lX9bIEdWvyVdgNyMk3c_1608644991">#REF!</definedName>
    <definedName name="ENGAGE_4Mnz5NeqdQXb8uhlJI62_1683038517">#REF!</definedName>
    <definedName name="ENGAGE_4NYlucuA3vNl1MIpryrY_1579601721">#REF!</definedName>
    <definedName name="ENGAGE_4nzXuKfNsCeXhDhg2PUa_1608645015">#REF!</definedName>
    <definedName name="ENGAGE_4OBejck831ncgTZNsWFt_1607951592">#REF!</definedName>
    <definedName name="ENGAGE_4OvbtUbV41ugoKa3qpdg_1683032171">#REF!</definedName>
    <definedName name="ENGAGE_4Pf83MwSKIVVoM4FDHGD_1683106298">#REF!</definedName>
    <definedName name="ENGAGE_4Qd2OYBrtVJWDC0c6msF_1683038411">#REF!</definedName>
    <definedName name="ENGAGE_4qOanwQW23OJB8XQUTM3_1607951665">#REF!</definedName>
    <definedName name="ENGAGE_4RWpgwcWjNa5EQlTN5i9_1683106327">#REF!</definedName>
    <definedName name="ENGAGE_4RxeTAY9EK7T7xEcs76z_1579601641">#REF!</definedName>
    <definedName name="ENGAGE_4SemDIUbefAywOMdCE8Q_1683038461">#REF!</definedName>
    <definedName name="ENGAGE_4tTuaUDwnGwOnjnDCiVY_1683038527">#REF!</definedName>
    <definedName name="ENGAGE_4UrcgBzZwovdu7Nj6S3U_1683038470">#REF!</definedName>
    <definedName name="ENGAGE_4V9ncnJU6Zzya5NZ1Sho_1683017791">#REF!</definedName>
    <definedName name="ENGAGE_4ZbsiorM0MfruBTOGbJS_1608645169">#REF!</definedName>
    <definedName name="ENGAGE_4ZdPAETBaitQ75Fp94Sm_1683017667">#REF!</definedName>
    <definedName name="ENGAGE_4zo9VKa6zDNOfciC78lX_1683038521">#REF!</definedName>
    <definedName name="ENGAGE_4ZWQ5QdQ4T3zYtNfQLCa_1683106337">#REF!</definedName>
    <definedName name="ENGAGE_4ZxQ1RQoP9MPVfuBrdcs_1579601652">#REF!</definedName>
    <definedName name="ENGAGE_52alPVrg3zGmQKvtW7GC_1608645015">#REF!</definedName>
    <definedName name="ENGAGE_53Y71hBsSwqLGqEbvyeW_1684253000">#REF!</definedName>
    <definedName name="ENGAGE_53ZcIBhadzjZikHNCNa3_1683032202">#REF!</definedName>
    <definedName name="ENGAGE_53ZwK8pZe63cg8hCHdag_1636454669">#REF!</definedName>
    <definedName name="ENGAGE_5489BY94KBAHKPzVc0Ua_1636454637">#REF!</definedName>
    <definedName name="ENGAGE_54lOww9JyqRbr33X9L10_1683017788">#REF!</definedName>
    <definedName name="ENGAGE_57nzP1nl2jrpH7035d8S_1636454611">#REF!</definedName>
    <definedName name="ENGAGE_58ozx7oEsIbvlxAlRuJZ_1636454625">#REF!</definedName>
    <definedName name="ENGAGE_59Kqoy8f4tC4EgXrEqoN_1684253123">#REF!</definedName>
    <definedName name="ENGAGE_59vCybyntYa460WaG1Ku_1684253013">#REF!</definedName>
    <definedName name="ENGAGE_5aD0iqud4ASfMJHKdP1E_1683032134">#REF!</definedName>
    <definedName name="ENGAGE_5bIzSvGXjEHfKQ9SKgNy_1636454638">#REF!</definedName>
    <definedName name="ENGAGE_5BrWGd92sFzrklKp9wcp_1607951741">#REF!</definedName>
    <definedName name="ENGAGE_5BuhnGoF2opOPVy5fh8E_1683106191">#REF!</definedName>
    <definedName name="ENGAGE_5bWwLCKPFvL7U7QZwlOA_1683106295">#REF!</definedName>
    <definedName name="ENGAGE_5caknUcDUE30M9dc98cH_1683032056">#REF!</definedName>
    <definedName name="ENGAGE_5CE9QL8ZEpQcllR7gOyR_1636454638">#REF!</definedName>
    <definedName name="ENGAGE_5CWcOvY5rwLaTUGS4RXG_1683106291">#REF!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DKH0GqOszSY3nnXJSzU_1683017647">#REF!</definedName>
    <definedName name="ENGAGE_5ea3FNLjgsL7AlG6TQxt_1608644976">#REF!</definedName>
    <definedName name="ENGAGE_5EeVwDKPceqTSUTR6dOu_1683032141">#REF!</definedName>
    <definedName name="ENGAGE_5eumyefxAqyjyMok4QWr_1683038381">#REF!</definedName>
    <definedName name="ENGAGE_5ewXSTf3KBsce2yDCoai_1608645048">#REF!</definedName>
    <definedName name="ENGAGE_5FFlzXxq3itYCGfK0pU2_1579601644">#REF!</definedName>
    <definedName name="ENGAGE_5GjRDGifKsUqByCQrRgz_1683032066">#REF!</definedName>
    <definedName name="ENGAGE_5gQU6nVY9eVlMtpmcIqS_1607951611">#REF!</definedName>
    <definedName name="ENGAGE_5gwHtAcr0mb55PFeELGD_1607951755">#REF!</definedName>
    <definedName name="ENGAGE_5gXqS5ysyMb5JAYpKmrz_1683106175">#REF!</definedName>
    <definedName name="ENGAGE_5HgKDwMOhrN8vkLXif5o_1683106246">#REF!</definedName>
    <definedName name="ENGAGE_5iaYhR7pPAEhr0GweaJy_1684253085">#REF!</definedName>
    <definedName name="ENGAGE_5iEpRegrJh5BZPrWpOud_1683032092">#REF!</definedName>
    <definedName name="ENGAGE_5IEzD3q25uRl34Wpl35V_1607951777">#REF!</definedName>
    <definedName name="ENGAGE_5IQYWTGBq61vvZ6a35je_1683017605">#REF!</definedName>
    <definedName name="ENGAGE_5jPYkM7IPa9u4p1BO2yl_1684253150">#REF!</definedName>
    <definedName name="ENGAGE_5jwfsIJ1fS8dkNzLuoEa_1636454651">#REF!</definedName>
    <definedName name="ENGAGE_5Kf3WF61WRyphh8lfw0p_1579601597">#REF!</definedName>
    <definedName name="ENGAGE_5kVBtbg01HsZwNuHICXZ_1683032039">#REF!</definedName>
    <definedName name="ENGAGE_5KVO3kZXGYaFzce1TsRM_1683106205">#REF!</definedName>
    <definedName name="ENGAGE_5laY1PmsuJLL8f3F0qPZ_1607951738">#REF!</definedName>
    <definedName name="ENGAGE_5lLJapSEgoFhm1c0iAPc_1683032058">#REF!</definedName>
    <definedName name="ENGAGE_5LrCWXNkYSZWurpWEv6N_1683038385">#REF!</definedName>
    <definedName name="ENGAGE_5m49cIYenHJ9r6bfVKbz_1683017687">#REF!</definedName>
    <definedName name="ENGAGE_5MC9vGEUYbhNM9r9IHg8_1683038454">#REF!</definedName>
    <definedName name="ENGAGE_5MGWwiePC3LtCJBAfaF9_1683106167">#REF!</definedName>
    <definedName name="ENGAGE_5oNJccu1ZrZWloCTKR9N_1579601599">#REF!</definedName>
    <definedName name="ENGAGE_5oSoyd2Cehp5mISoWpvT_1683032160">#REF!</definedName>
    <definedName name="ENGAGE_5p0eRdaBqhlqKFRZRhgv_1683017656">#REF!</definedName>
    <definedName name="ENGAGE_5r5QePBaxVFKaO1YpZ00_1579601594">#REF!</definedName>
    <definedName name="ENGAGE_5RKSLfcNaWica1bHa1wy_1636454667">#REF!</definedName>
    <definedName name="ENGAGE_5ru5DJnBugTRUuzUgzur_1683106175">#REF!</definedName>
    <definedName name="ENGAGE_5rWRNAQ2qibZD1Eq7xBr_1608645024">#REF!</definedName>
    <definedName name="ENGAGE_5RzcKQg76zpg1F6ZyoaB_1607951710">#REF!</definedName>
    <definedName name="ENGAGE_5sHuFMuCxyxqa4LJ6Rfc_1683106162">#REF!</definedName>
    <definedName name="ENGAGE_5TR55CMxr51SSUbr4KPN_1636454625">#REF!</definedName>
    <definedName name="ENGAGE_5UmsyKAa6hiaVHrjSC4I_1579601657">#REF!</definedName>
    <definedName name="ENGAGE_5uvA3Do95wzJ6eLCPLdK_1683038534">#REF!</definedName>
    <definedName name="ENGAGE_5UX5fAEVepsVM2JoXgLT_1636454606">#REF!</definedName>
    <definedName name="ENGAGE_5VNdcxIYoxP0KyXmxgxr_1607951786">#REF!</definedName>
    <definedName name="ENGAGE_5wGf2XzMwMjUsgUdIspc_1684253126">#REF!</definedName>
    <definedName name="ENGAGE_5yHQty3k3gmWoAGqHhw6_1683038484">#REF!</definedName>
    <definedName name="ENGAGE_5zBC1j0dqX5ijjUFJPCK_1579601670">#REF!</definedName>
    <definedName name="ENGAGE_5zBw4EQ5xXhWTjwA7DcT_1683032228">#REF!</definedName>
    <definedName name="ENGAGE_5zfNLQG88WEZWUnVM6fm_1683017750">#REF!</definedName>
    <definedName name="ENGAGE_5zsMS4C6w7VIc3khJUZI_1683017686">#REF!</definedName>
    <definedName name="ENGAGE_5zz6bLcbNIEGrnbqRZuJ_1683038470">#REF!</definedName>
    <definedName name="ENGAGE_62DmBn6PEpjoUf0TafSK_1683038380">#REF!</definedName>
    <definedName name="ENGAGE_62g1CVATl9Fxz7IYixUD_1636454657">#REF!</definedName>
    <definedName name="ENGAGE_636Ln5AoRG7dP8tbdEej_1607951733">#REF!</definedName>
    <definedName name="ENGAGE_66zlWUkacnutlPi6eDNW_1608644991">#REF!</definedName>
    <definedName name="ENGAGE_68jxyj7yMEEsQL4lOwGo_1683106160">#REF!</definedName>
    <definedName name="ENGAGE_69cx4MjOfIps021YVkHh_1683106197">#REF!</definedName>
    <definedName name="ENGAGE_6A52G1bGJU0xVx4ME4WD_1607951722">#REF!</definedName>
    <definedName name="ENGAGE_6aap4Iiuccxn1CEsOxsm_1608645025">#REF!</definedName>
    <definedName name="ENGAGE_6AKlYtI8nwiM3rlzMGRz_1683038384">#REF!</definedName>
    <definedName name="ENGAGE_6aZYR5bMLHJbjWgHGGzc_1607951717">#REF!</definedName>
    <definedName name="ENGAGE_6BTpjAZk9U6aqhx0d16o_1683106264">#REF!</definedName>
    <definedName name="ENGAGE_6cwkudnykBpKOx1xJ4I1_1683032185">#REF!</definedName>
    <definedName name="ENGAGE_6d0oz1gc2cQKjHXobutK_1579601666">#REF!</definedName>
    <definedName name="ENGAGE_6dVA814OdZTpCT3JBurS_1636454615">#REF!</definedName>
    <definedName name="ENGAGE_6e3bUoKyXlFMRka9vJE4_1607951742">#REF!</definedName>
    <definedName name="ENGAGE_6eZ8p4FCMW9YpKvElBGa_1683106157">#REF!</definedName>
    <definedName name="ENGAGE_6fIafW5R51ZJIoRa7cpB_1608645123">#REF!</definedName>
    <definedName name="ENGAGE_6FtORIyjlvbYbMqhqUSG_1684253002">#REF!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cAorM72aH9pj4rtRbR_1683038532">#REF!</definedName>
    <definedName name="ENGAGE_6hrm0EAvu7trt9TBO2dm_1607951749">#REF!</definedName>
    <definedName name="ENGAGE_6hwvhQxdelzmBCBAiAKR_1683032262">#REF!</definedName>
    <definedName name="ENGAGE_6JKAjg4MNvEbOgUtJZWz_1636454665">#REF!</definedName>
    <definedName name="ENGAGE_6JU9zZhLUZfWSqBOxkTU_1683106227">#REF!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NFgIjkqdgEx4F0mKLdI_1683032192">#REF!</definedName>
    <definedName name="ENGAGE_6o2bGrdkkwBN1r6ADPmY_1683106296">#REF!</definedName>
    <definedName name="ENGAGE_6o5KAaUNt6gQ8iavbdQW_1683038398">#REF!</definedName>
    <definedName name="ENGAGE_6Obgya7dGaGojpKktLA6_1683038384">#REF!</definedName>
    <definedName name="ENGAGE_6OqbFj6LfuFbei30wND6_1684253019">#REF!</definedName>
    <definedName name="ENGAGE_6osZFjn7qWUNGtZtsohq_1683017717">#REF!</definedName>
    <definedName name="ENGAGE_6Ow27EjmlNVMdTllpISk_1683017774">#REF!</definedName>
    <definedName name="ENGAGE_6PFzwQQQgiGzWzf0ViJs_1608645121">#REF!</definedName>
    <definedName name="ENGAGE_6pkOF81A5n7B8ChsIT5m_1683038539">#REF!</definedName>
    <definedName name="ENGAGE_6qhpOs6IL6xRlDbDvCCu_1608645053">#REF!</definedName>
    <definedName name="ENGAGE_6QtLvsF1c6z4VDppazOR_1683038474">#REF!</definedName>
    <definedName name="ENGAGE_6rP3DizmtW1LDgf6XJrj_1683017640">#REF!</definedName>
    <definedName name="ENGAGE_6rULXf4qj2yd71TSwjf5_1683017729">#REF!</definedName>
    <definedName name="ENGAGE_6sFAgvvgP8mvrAoaUbOA_1683106235">#REF!</definedName>
    <definedName name="ENGAGE_6tgTxwIPOk297tWFWQPI_1683032133">#REF!</definedName>
    <definedName name="ENGAGE_6tq36tMNBAtTFY7DeD84_1683032046">#REF!</definedName>
    <definedName name="ENGAGE_6tRTbrrFQkJzsqYa40lt_1683106320">#REF!</definedName>
    <definedName name="ENGAGE_6ty6RhifSmflqbEDfRE0_1683106200">#REF!</definedName>
    <definedName name="ENGAGE_6Ud7wfLWB60x2tD53i9u_1607951611">#REF!</definedName>
    <definedName name="ENGAGE_6uI2XW8pdTUZmHXIFJYu_1684253190">#REF!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YtjNhx9KXNXO3ymaGLx_1683106270">#REF!</definedName>
    <definedName name="ENGAGE_6yuwokkoMYsfywbaaO7z_1683106255">#REF!</definedName>
    <definedName name="ENGAGE_6zb6BZVwgI1RXj3yFpb7_1683038516">#REF!</definedName>
    <definedName name="ENGAGE_6ZC7z0fsWpBMTRhzAqpw_1607951684">#REF!</definedName>
    <definedName name="ENGAGE_6ZEx9y11Ra1rEYhyyZSb_1683032146">#REF!</definedName>
    <definedName name="ENGAGE_6ZOgIeKHOg0o5fWSQBp4_1683106232">#REF!</definedName>
    <definedName name="ENGAGE_70veVqjneBvoQ5e6RZqu_1607951723">#REF!</definedName>
    <definedName name="ENGAGE_71B2DrrdY5nD5N35zjku_1683038461">#REF!</definedName>
    <definedName name="ENGAGE_71DJPJ1CrZkgaUhIe4bL_1683017733">#REF!</definedName>
    <definedName name="ENGAGE_71QnR5iJoCmUtjDb74ZE_1579601637">#REF!</definedName>
    <definedName name="ENGAGE_720jiJKXaTs0kBgy5w15_1683106257">#REF!</definedName>
    <definedName name="ENGAGE_736TjnsRYzmGnnzyP4Tf_1608645155">#REF!</definedName>
    <definedName name="ENGAGE_73aJh2OzK2BFZNniUIcT_1683017729">#REF!</definedName>
    <definedName name="ENGAGE_73eV33OBJDMJEBvTEbfS_1683032036">#REF!</definedName>
    <definedName name="ENGAGE_75qIaqL7DI1ss5ENAaRr_1607951668">#REF!</definedName>
    <definedName name="ENGAGE_76xy30ZeZVtaleqvtrmf_1683032183">#REF!</definedName>
    <definedName name="ENGAGE_775IsQiQBXDkCWOlSH1V_1579601684">#REF!</definedName>
    <definedName name="ENGAGE_77JLgI5mfWJL2wiuAjiy_1684253062">#REF!</definedName>
    <definedName name="ENGAGE_78bdF9STBDkTiTXSCUtX_1683017623">#REF!</definedName>
    <definedName name="ENGAGE_7Ao2NOsxwUgV6fpRujaB_1607951761">#REF!</definedName>
    <definedName name="ENGAGE_7auEbvdWVKLNu1auXlMv_1683038518">#REF!</definedName>
    <definedName name="ENGAGE_7BumdQJQQrh1sRAoN2uM_1636454650">#REF!</definedName>
    <definedName name="ENGAGE_7c7oRcHW6G4mMw14Zyy0_1683038538">#REF!</definedName>
    <definedName name="ENGAGE_7cO2GZhSvq7nq3q0EiaZ_1684253000">#REF!</definedName>
    <definedName name="ENGAGE_7coP1PCAphVmdDSZk82f_1636454644">#REF!</definedName>
    <definedName name="ENGAGE_7D2Jc0gxUoBnWegcdNCp_1607951793">#REF!</definedName>
    <definedName name="ENGAGE_7DMQePv0wlwa8rYOwowp_1683032164">#REF!</definedName>
    <definedName name="ENGAGE_7dQMxa3isGfwMeTbJEX7_1683017647">#REF!</definedName>
    <definedName name="ENGAGE_7ebXfFLpRnFfaxVfsXqM_1607951675">#REF!</definedName>
    <definedName name="ENGAGE_7efwieqNC9De24UrSjPF_1684253142">#REF!</definedName>
    <definedName name="ENGAGE_7FrYR5lkAqiwQ3tai82w_1608645074">#REF!</definedName>
    <definedName name="ENGAGE_7G7LLDYm0T91MnCwNcEK_1579601684">#REF!</definedName>
    <definedName name="ENGAGE_7G8eC5g0d3H0Eg5YB77D_1683032083">#REF!</definedName>
    <definedName name="ENGAGE_7Gc5u8tNycMhgUSWNd9q_1608644980">#REF!</definedName>
    <definedName name="ENGAGE_7GlmPpt4zrTIFRU9zlK2_1684253071">#REF!</definedName>
    <definedName name="ENGAGE_7IjUPS2BlwxPgAP8uq4M_1683017742">#REF!</definedName>
    <definedName name="ENGAGE_7IKpBcpeLFALga53hQ8X_1579601603">#REF!</definedName>
    <definedName name="ENGAGE_7JYMSadMqjx21HiWHGSX_1683038382">#REF!</definedName>
    <definedName name="ENGAGE_7K2Y0hXSdPwnZfOf5qg7_1683106280">#REF!</definedName>
    <definedName name="ENGAGE_7kuDyfziKx3ERA4JAzr3_1683038561">#REF!</definedName>
    <definedName name="ENGAGE_7m0Gj3x0JQ752TiApec3_1684253024">#REF!</definedName>
    <definedName name="ENGAGE_7mWYA9YwJ26Ugl0o4CxN_1684253006">#REF!</definedName>
    <definedName name="ENGAGE_7odatC599HoK707bkEHf_1683017637">#REF!</definedName>
    <definedName name="ENGAGE_7ofA1AFVvJ6MHM7Xiu0m_1608645053">#REF!</definedName>
    <definedName name="ENGAGE_7ojrHcQcGjhiejKWXoC7_1636454609">#REF!</definedName>
    <definedName name="ENGAGE_7Oqu2ndJqx7VujIMbjvw_1683038482">#REF!</definedName>
    <definedName name="ENGAGE_7p7pPSYQQLfbY9XhGUdo_1683032242">#REF!</definedName>
    <definedName name="ENGAGE_7pdu7pqd98e9coWrwpCf_1636454668">#REF!</definedName>
    <definedName name="ENGAGE_7pwIWEYOYjHaPSqUNSzJ_1636454636">#REF!</definedName>
    <definedName name="ENGAGE_7pYSqtCiCS7GpUi3V2br_1684253161">#REF!</definedName>
    <definedName name="ENGAGE_7q9G3K30ykDlh6enDLRo_1683017760">#REF!</definedName>
    <definedName name="ENGAGE_7RVVm9E8YI0cITilqxJU_1683032246">#REF!</definedName>
    <definedName name="ENGAGE_7Rz98umviSKUXqhSXHUu_1683106197">#REF!</definedName>
    <definedName name="ENGAGE_7Tt6HdtBzWRA4QmtL3cg_1683106157">#REF!</definedName>
    <definedName name="ENGAGE_7UmAd0IWtDs8nJg8Hx2A_1608645139">#REF!</definedName>
    <definedName name="ENGAGE_7VJYCNj4WGtIYYXLov17_1683032062">#REF!</definedName>
    <definedName name="ENGAGE_7VMnd4IGqNVILOCyxfwo_1608645066">#REF!</definedName>
    <definedName name="ENGAGE_7VmsdDojDoex1KWJDrJ3_1683106273">#REF!</definedName>
    <definedName name="ENGAGE_7vqK5UfJmu9MnnpduXN2_1607951734">#REF!</definedName>
    <definedName name="ENGAGE_7vrwNUHCtBtLYMZXDQcp_1579601737">#REF!</definedName>
    <definedName name="ENGAGE_7wDYIAQHEpMstWUe4a9x_1608644998">#REF!</definedName>
    <definedName name="ENGAGE_7WgD6EnocyWOMsaoJsk7_1683017727">#REF!</definedName>
    <definedName name="ENGAGE_7wZuXflwaClKG7ZCZ7Kt_1683032182">#REF!</definedName>
    <definedName name="ENGAGE_7x1wzJQGLc5Xvxk6LDBR_1684253065">#REF!</definedName>
    <definedName name="ENGAGE_7Xc2c43U64DTa584P19V_1636454620">#REF!</definedName>
    <definedName name="ENGAGE_7xn8k5BUln3jKzpnReXO_1579601736">#REF!</definedName>
    <definedName name="ENGAGE_7y9EFaHZwMSlpuv2ScID_1683032122">#REF!</definedName>
    <definedName name="ENGAGE_7yuc41b7D8tfetdmgf2O_1683017802">#REF!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9DJveJM2ALhMnelosVO_1683038434">#REF!</definedName>
    <definedName name="ENGAGE_89ooiA5AfmJPdXs3PqMf_1684253058">#REF!</definedName>
    <definedName name="ENGAGE_8AAjT2bMmi1XWOGvUln5_1684253147">#REF!</definedName>
    <definedName name="ENGAGE_8abjNOmQPTYqqRgHcjt8_1683038502">#REF!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dHkC6L57zV2cgswz6C1_1683017711">#REF!</definedName>
    <definedName name="ENGAGE_8DlDgK3BNzv61B51Y3F8_1683038566">#REF!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1tXzYdiOfZMr689vZQ_1683017696">#REF!</definedName>
    <definedName name="ENGAGE_8fePx3oJcwGr6HHAUJMV_1608645113">#REF!</definedName>
    <definedName name="ENGAGE_8fwmWMMCYQ3xr5hYePhs_1683017734">#REF!</definedName>
    <definedName name="ENGAGE_8G107gDdB7S1Y9zKPjn4_1608644998">#REF!</definedName>
    <definedName name="ENGAGE_8gxGmlg3cow7xmyHgY0c_1684253104">#REF!</definedName>
    <definedName name="ENGAGE_8Hck9jsvFIPoPx8nGcud_1607951693">#REF!</definedName>
    <definedName name="ENGAGE_8HyWCz3Ie6tYgPxBhVqu_1607951646">#REF!</definedName>
    <definedName name="ENGAGE_8HZwoYjGEo64YhyqtiFe_1608645061">#REF!</definedName>
    <definedName name="ENGAGE_8I8A3AzEPzNIOOBoq70S_1683017604">#REF!</definedName>
    <definedName name="ENGAGE_8Ii84yZnCRCKNYqPRx8p_1636454666">#REF!</definedName>
    <definedName name="ENGAGE_8Injvdm8qxwAwsDWrjAi_1683106199">#REF!</definedName>
    <definedName name="ENGAGE_8izn4yrMIf3LyAZPptQy_1683038417">#REF!</definedName>
    <definedName name="ENGAGE_8j4CUQA1NyxLbUxwev8g_1683106214">#REF!</definedName>
    <definedName name="ENGAGE_8JRKwbwsATN40gWY8f7h_1684253165">#REF!</definedName>
    <definedName name="ENGAGE_8Kct47Tu0So7hg8jC3bZ_1683017666">#REF!</definedName>
    <definedName name="ENGAGE_8KVbsG14SFJpev9MNwIw_1683106341">#REF!</definedName>
    <definedName name="ENGAGE_8LFIW2JL12n1ZBfYxDvg_1579601624">#REF!</definedName>
    <definedName name="ENGAGE_8lvtYTrNY6teW7w00k6T_1683038430">#REF!</definedName>
    <definedName name="ENGAGE_8N4k65n32zlLrsrfvsR5_1683032072">#REF!</definedName>
    <definedName name="ENGAGE_8n5qUPQQyjFVnXKNh7li_1683017734">#REF!</definedName>
    <definedName name="ENGAGE_8nKGhdBCSrmSf8drrMHd_1684253177">#REF!</definedName>
    <definedName name="ENGAGE_8NlQ62KyRLEvlsP5kYki_1579601719">#REF!</definedName>
    <definedName name="ENGAGE_8ontZyYee0kP6PGQDVNG_1683032215">#REF!</definedName>
    <definedName name="ENGAGE_8PrXjKcVPi672zYhrNaO_1683038474">#REF!</definedName>
    <definedName name="ENGAGE_8QYJoiyJV6ObMTIUncdm_1607951768">#REF!</definedName>
    <definedName name="ENGAGE_8rQLKdltvFlxQdJfAx4V_1684253182">#REF!</definedName>
    <definedName name="ENGAGE_8TA1BcBBeDt1ndY8a7V1_1579601634">#REF!</definedName>
    <definedName name="ENGAGE_8TFlqL6pNhqqmCAHTSeD_1636454657">#REF!</definedName>
    <definedName name="ENGAGE_8tYaMwivssBt7cpu0rFW_1683038401">#REF!</definedName>
    <definedName name="ENGAGE_8u2ZmWqRb1PkrPBYfk7u_1683038534">#REF!</definedName>
    <definedName name="ENGAGE_8v5WOVEFdZETmacdaelY_1684253033">#REF!</definedName>
    <definedName name="ENGAGE_8vKflQLR6xGYbhgxxshZ_1636454644">#REF!</definedName>
    <definedName name="ENGAGE_8vMQQ6CZCxCp4UfHG1yA_1607951645">#REF!</definedName>
    <definedName name="ENGAGE_8vsWOuJ1pn3eh720kVe0_1683106219">#REF!</definedName>
    <definedName name="ENGAGE_8w6YcJugX6socwPUslcY_1607951761">#REF!</definedName>
    <definedName name="ENGAGE_8Wby0YlXkcL5HXnhJII4_1683106181">#REF!</definedName>
    <definedName name="ENGAGE_8wdAAMyJzAsAiHmZS1Dk_1636454628">#REF!</definedName>
    <definedName name="ENGAGE_8wJjCBPWHZlPfQkLHVbu_1683038398">#REF!</definedName>
    <definedName name="ENGAGE_8wKCdoqiWDtkPPBMWfTL_1608645175">#REF!</definedName>
    <definedName name="ENGAGE_8X96pc4Vo5vX3j4a8nwR_1683032040">#REF!</definedName>
    <definedName name="ENGAGE_8XwTtSdsGHIluzUjqfhZ_1683106327">#REF!</definedName>
    <definedName name="ENGAGE_8Y0hVypcLDEOyOBAW1Tx_1684253132">#REF!</definedName>
    <definedName name="ENGAGE_8YRGLdz6BgWA7Q43b3kx_1683032043">#REF!</definedName>
    <definedName name="ENGAGE_8z6TGV9jVw5GuAYy9K5n_1684253019">#REF!</definedName>
    <definedName name="ENGAGE_8ZE3j1DVYwrfg649FuVt_1683017637">#REF!</definedName>
    <definedName name="ENGAGE_8zjKTp0kBh1r7gU3JXuJ_1579601739">#REF!</definedName>
    <definedName name="ENGAGE_8ztxCH2SKA3yw6PvJPTD_1636454614">#REF!</definedName>
    <definedName name="ENGAGE_900A9Bd1PIiQ3cb8q9zF_1683106171">#REF!</definedName>
    <definedName name="ENGAGE_92NIaJXmn0n04dTjQ4Iv_1636454654">#REF!</definedName>
    <definedName name="ENGAGE_93XkAZTPRjepPSif383H_1607951730">#REF!</definedName>
    <definedName name="ENGAGE_94kueL4X1IFUKNyg5Kde_1636454607">#REF!</definedName>
    <definedName name="ENGAGE_96xklcObylFW0URtPVkd_1683038407">#REF!</definedName>
    <definedName name="ENGAGE_985OCeHOfGUaCUMExjIm_1683106237">#REF!</definedName>
    <definedName name="ENGAGE_992aSHZysU1wSiag674Q_1607951636">#REF!</definedName>
    <definedName name="ENGAGE_9atdSjFA59d5Pk0aIKK9_1683032170">#REF!</definedName>
    <definedName name="ENGAGE_9bLeeIFGcb2YTnSG4zTA_1683106273">#REF!</definedName>
    <definedName name="ENGAGE_9BqKli2JupmojIfsDG4Q_1683038524">#REF!</definedName>
    <definedName name="ENGAGE_9CHGhxjvjDFlRT66NMqd_1683032215">#REF!</definedName>
    <definedName name="ENGAGE_9dkVidkQn9X2IyNWe6Sk_1683032083">#REF!</definedName>
    <definedName name="ENGAGE_9EBrBr2LZPaZifI56UXH_1683038482">#REF!</definedName>
    <definedName name="ENGAGE_9Eh4hH5W4enAj0PznPVE_1683017632">#REF!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cG6FVwxkFrxtaLG0MU_1683017625">#REF!</definedName>
    <definedName name="ENGAGE_9fQ1WktrdfjH59EFzkTH_1683038416">#REF!</definedName>
    <definedName name="ENGAGE_9fTuHUiCmRq4B0S9gZof_1608645108">#REF!</definedName>
    <definedName name="ENGAGE_9GNqg2G3peKWsOwrlAZ4_1683106167">#REF!</definedName>
    <definedName name="ENGAGE_9gPT3DWQyxalGJOBYZJH_1683038388">#REF!</definedName>
    <definedName name="ENGAGE_9HF4i8KK5wi1FFma3HIh_1636454658">#REF!</definedName>
    <definedName name="ENGAGE_9HSRnSlyF7bRnUpsWM3z_1683032179">#REF!</definedName>
    <definedName name="ENGAGE_9IjGo6cuu5hhu1SBExY2_1684253035">#REF!</definedName>
    <definedName name="ENGAGE_9iMpRU4PRWvW2k7nRv2D_1683032222">#REF!</definedName>
    <definedName name="ENGAGE_9JpaSlWu8EP5PTMQUjV8_1636454607">#REF!</definedName>
    <definedName name="ENGAGE_9k85xJKyyAdg8UKXIMDt_1683017700">#REF!</definedName>
    <definedName name="ENGAGE_9KnFZg9dk8XFE5DMU1UH_1683106232">#REF!</definedName>
    <definedName name="ENGAGE_9kvI2HCm22AATMuQdU13_1579601601">#REF!</definedName>
    <definedName name="ENGAGE_9KVkPPR80pmMXB3rtUud_1684253161">#REF!</definedName>
    <definedName name="ENGAGE_9kVNf1D77JK6FdLJaTmK_1684253108">#REF!</definedName>
    <definedName name="ENGAGE_9l41FSmIVWh1BlltCCUl_1636454618">#REF!</definedName>
    <definedName name="ENGAGE_9lLe6fgS9VHxTKKJkGLO_1683032235">#REF!</definedName>
    <definedName name="ENGAGE_9lr6KhBKzomLoRI59E4l_1608645090">#REF!</definedName>
    <definedName name="ENGAGE_9lZFrU676CWX9iBJB04V_1608645150">#REF!</definedName>
    <definedName name="ENGAGE_9mbRGVG4etkDyQVNJV5Q_1636454644">#REF!</definedName>
    <definedName name="ENGAGE_9MGENxk5G2X4HMnoH8KJ_1683017781">#REF!</definedName>
    <definedName name="ENGAGE_9N8cIu1zWTOdsznkEONJ_1636454671">#REF!</definedName>
    <definedName name="ENGAGE_9n92yHkUzZaXRokDvpha_1684253156">#REF!</definedName>
    <definedName name="ENGAGE_9nhXmTSipcDxAyTbUR2O_1579601653">#REF!</definedName>
    <definedName name="ENGAGE_9nW5icNE5Zkf8zTZTewI_1579601687">#REF!</definedName>
    <definedName name="ENGAGE_9OQYd026b4yrDAemAfqu_1608645166">#REF!</definedName>
    <definedName name="ENGAGE_9P0xxUaSQbanlM5ZQ1mn_1683032254">#REF!</definedName>
    <definedName name="ENGAGE_9pwJYUa1Db2M9xcZr7PU_1683032051">#REF!</definedName>
    <definedName name="ENGAGE_9pzyN4bcOOT8vbFLddQt_1684253149">#REF!</definedName>
    <definedName name="ENGAGE_9Q19itWwyyYciryECFOa_1683038543">#REF!</definedName>
    <definedName name="ENGAGE_9qSYSoPvKcSvfZkgwIPd_1683032222">#REF!</definedName>
    <definedName name="ENGAGE_9qViKk5UPYWJk4n49XVk_1683038553">#REF!</definedName>
    <definedName name="ENGAGE_9SK9obtZ2rmHQsBk0aq9_1684253117">#REF!</definedName>
    <definedName name="ENGAGE_9tYWvAkXCcjtlmS7jRwe_1636454656">#REF!</definedName>
    <definedName name="ENGAGE_9u5k3OsqMyuPSpkyUFrM_1683032177">#REF!</definedName>
    <definedName name="ENGAGE_9uSAQ8uerZyvsBLwK2gM_1636454633">#REF!</definedName>
    <definedName name="ENGAGE_9UwvLkfQGN1imBJF0BzA_1683032173">#REF!</definedName>
    <definedName name="ENGAGE_9vlUp0Ark6XSkOTVy482_1683106228">#REF!</definedName>
    <definedName name="ENGAGE_9vp9dxT1toSlc3sSFj7Z_1683017797">#REF!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iMFsJJCxa6KBxJEx9X_1683032172">#REF!</definedName>
    <definedName name="ENGAGE_9YWuHg6lnyYRb9aAIK5d_1608645142">#REF!</definedName>
    <definedName name="ENGAGE_A0DHYoipbjtyapSmwnfo_1608645093">#REF!</definedName>
    <definedName name="ENGAGE_a0nYwLCidE1t9duGOuhK_1683017642">#REF!</definedName>
    <definedName name="ENGAGE_a14ihRNdDCE8WMgcfSCO_1683017625">#REF!</definedName>
    <definedName name="ENGAGE_A1tyHoVPgC4NY6txjwNK_1579601678">#REF!</definedName>
    <definedName name="ENGAGE_A1XP6gRemBKUv4K7bjJX_1683038527">#REF!</definedName>
    <definedName name="ENGAGE_a2JOFhR0TVSjmqGxad9k_1683106191">#REF!</definedName>
    <definedName name="ENGAGE_A39RZdg1H0wbCRubswbZ_1607951738">#REF!</definedName>
    <definedName name="ENGAGE_a3JCAi6NMiVFxRqwDVVd_1608645083">#REF!</definedName>
    <definedName name="ENGAGE_a4X42KRUVmdYIsq9UpB8_1683032144">#REF!</definedName>
    <definedName name="ENGAGE_a5SMGW4qaNfepW80r94q_1607951810">#REF!</definedName>
    <definedName name="ENGAGE_a5vd2j0lZAIlXSjnL26W_1579601676">#REF!</definedName>
    <definedName name="ENGAGE_A5XG0UORMFRDFMUXEYgn_1683106269">#REF!</definedName>
    <definedName name="ENGAGE_A5xlYyWztYDIA7IeURlF_1683106187">#REF!</definedName>
    <definedName name="ENGAGE_a61LjqjSxzPJuN3LxTGQ_1683106167">#REF!</definedName>
    <definedName name="ENGAGE_a6dYQG0IxxGnBMB6FkNS_1683017689">#REF!</definedName>
    <definedName name="ENGAGE_a7a9jIKivx0UAJQmVw5i_1683038518">#REF!</definedName>
    <definedName name="ENGAGE_A7I2fW02CzUNOuxAEV0A_1683032058">#REF!</definedName>
    <definedName name="ENGAGE_A7lPBCtikIq7v2z8gEXq_1683032195">#REF!</definedName>
    <definedName name="ENGAGE_a95NPtWD7RUUqptueW0O_1636454622">#REF!</definedName>
    <definedName name="ENGAGE_aa7M5wSaHxU9vr6Dm93H_1683017670">#REF!</definedName>
    <definedName name="ENGAGE_aahQs5ZPzewtAGtEYGLm_1683106220">#REF!</definedName>
    <definedName name="ENGAGE_AATW3X7nuQVjhn5YliQO_1683017667">#REF!</definedName>
    <definedName name="ENGAGE_AB8MWdr8B7vyuTRgPDJu_1683106163">#REF!</definedName>
    <definedName name="ENGAGE_aCaL3D4PXf4mU8bHg67I_1683017728">#REF!</definedName>
    <definedName name="ENGAGE_aceHaXEx78SXCjDH1adS_1608645139">#REF!</definedName>
    <definedName name="ENGAGE_acTORJnkngmfH9laekmA_1683038509">#REF!</definedName>
    <definedName name="ENGAGE_ad1PkM3Nqfg5SPKUYfMO_1683017626">#REF!</definedName>
    <definedName name="ENGAGE_AD7jNuLI9Ani9Fuhvg9E_1683106212">#REF!</definedName>
    <definedName name="ENGAGE_AD9I5r9HOB9X8l8EP9Le_1608645018">#REF!</definedName>
    <definedName name="ENGAGE_adeL4arrG8j9iugroAmi_1608645099">#REF!</definedName>
    <definedName name="ENGAGE_ADPqAyNG7k9UU7Jed8yE_1684253089">#REF!</definedName>
    <definedName name="ENGAGE_aDRKs486OFQITYL7x93x_1684253168">#REF!</definedName>
    <definedName name="ENGAGE_AduTnyOv14zFRtxexVnP_1683032143">#REF!</definedName>
    <definedName name="ENGAGE_aeAQz6XXqKaTubwme2Ts_1683017636">#REF!</definedName>
    <definedName name="ENGAGE_aeCMZht1stBBb6wiPyQv_1607951785">#REF!</definedName>
    <definedName name="ENGAGE_aEm8oqAAKMtI27jPK933_1683106304">#REF!</definedName>
    <definedName name="ENGAGE_aeq1EO3xTw5NkV7DhJOK_1683106210">#REF!</definedName>
    <definedName name="ENGAGE_AExU5TCdegOVeLnEAqL9_1683017660">#REF!</definedName>
    <definedName name="ENGAGE_Af0Oap90Rc3qUL7EGOs2_1684253168">#REF!</definedName>
    <definedName name="ENGAGE_Af2gl2592HNkFWAKtCBV_1683032058">#REF!</definedName>
    <definedName name="ENGAGE_afZ7lOnPU4w1bFxpADbz_1608645149">#REF!</definedName>
    <definedName name="ENGAGE_aGabds8ajiu5F6MhLRIN_1636454623">#REF!</definedName>
    <definedName name="ENGAGE_ageqUXmR9S9ySoszvUZR_1579601714">#REF!</definedName>
    <definedName name="ENGAGE_aGFNyIq4bgjg3W4a376W_1683038411">#REF!</definedName>
    <definedName name="ENGAGE_AGFvjRbi39z3or1HKLbd_1607951769">#REF!</definedName>
    <definedName name="ENGAGE_AgjprCvePEk470gCq9MC_1683106163">#REF!</definedName>
    <definedName name="ENGAGE_agMn15wdbnJMih1kGxcZ_1579601690">#REF!</definedName>
    <definedName name="ENGAGE_agrn4hJtcvx1z7P5EwrA_1636454633">#REF!</definedName>
    <definedName name="ENGAGE_agZkR3bcXcxeivmZVjSW_1683017692">#REF!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hwY5plWKVvvrbnz2wIz_1683106169">#REF!</definedName>
    <definedName name="ENGAGE_AHZRXihOORVZkwg5bQZX_1683038440">#REF!</definedName>
    <definedName name="ENGAGE_aICUbOPWntlfzNX2aKfL_1607951667">#REF!</definedName>
    <definedName name="ENGAGE_AIe6x27XsZR6syHACDUT_1683106167">#REF!</definedName>
    <definedName name="ENGAGE_AIHdriqOIfmV4XjYmxOC_1683032195">#REF!</definedName>
    <definedName name="ENGAGE_aIKAyoACF0dlHcAcY16C_1684253067">#REF!</definedName>
    <definedName name="ENGAGE_aiXwoZQUtyJRmdHUTbwW_1684253091">#REF!</definedName>
    <definedName name="ENGAGE_AJcZ2cWajEnQB8idWwg7_1684253012">#REF!</definedName>
    <definedName name="ENGAGE_ajLx4hZ1QprJDB063X4x_1579601705">#REF!</definedName>
    <definedName name="ENGAGE_aJoG7zKoWxCT8EhEsx3C_1608645054">#REF!</definedName>
    <definedName name="ENGAGE_aJs8HpZERs1kF3j9eq9C_1683032157">#REF!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kyQlJ1HFZnYWjYknbL5_1683032059">#REF!</definedName>
    <definedName name="ENGAGE_AM8tAToJhfS1BxCPzM7a_1683038499">#REF!</definedName>
    <definedName name="ENGAGE_ameQlQsLeFVRBKWkcrax_1608644999">#REF!</definedName>
    <definedName name="ENGAGE_amIkB7qGwRRQzSlUhlH6_1683017739">#REF!</definedName>
    <definedName name="ENGAGE_aMMNWdanAkB9qHAuqjMt_1636454657">#REF!</definedName>
    <definedName name="ENGAGE_AmQMWYrPqSAmzVGUmJlN_1683038459">#REF!</definedName>
    <definedName name="ENGAGE_amRxsQIukhCud06KNTSu_1683106189">#REF!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KDeycpCLgjG1cyJvo1_1683038533">#REF!</definedName>
    <definedName name="ENGAGE_APlObCgMKsoiNv4nnjkF_1608645091">#REF!</definedName>
    <definedName name="ENGAGE_Aplt0Md7xhl7zIi1roCL_1579601703">#REF!</definedName>
    <definedName name="ENGAGE_apo6prOMapiR2iUsVKw5_1683038389">#REF!</definedName>
    <definedName name="ENGAGE_ApsxXdLmbMoKLyZYsFxE_1683038498">#REF!</definedName>
    <definedName name="ENGAGE_APuhlXNnBxg2IJErpGwY_1683017801">#REF!</definedName>
    <definedName name="ENGAGE_APva9KjC049A8eZIIlwR_1607951736">#REF!</definedName>
    <definedName name="ENGAGE_Aq1s5hBIODkSAgUp4c3g_1683017604">#REF!</definedName>
    <definedName name="ENGAGE_aQrAFy3v5eVnkE6gTDsE_1683032211">#REF!</definedName>
    <definedName name="ENGAGE_AQrRb8mIERk70fG2BGRH_1636454646">#REF!</definedName>
    <definedName name="ENGAGE_aRIpf7ltdvkTJJvalaMP_1684253134">#REF!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op1ccsETKFGAKwTo67_1683038401">#REF!</definedName>
    <definedName name="ENGAGE_aTSDE3WBBeqiCMptfgYB_1683106288">#REF!</definedName>
    <definedName name="ENGAGE_AtSUsi8LLE4hweNP5IQM_1608645006">#REF!</definedName>
    <definedName name="ENGAGE_AtyPtlHqtDRmZ9Yz4nvD_1683106237">#REF!</definedName>
    <definedName name="ENGAGE_AUAoGTdpr5PjA5x9GCDl_1683038471">#REF!</definedName>
    <definedName name="ENGAGE_auzA1L7MEynkfJgGSp1f_1683017605">#REF!</definedName>
    <definedName name="ENGAGE_Av42glk0IT8bQ2vwiDvy_1684253062">#REF!</definedName>
    <definedName name="ENGAGE_Av8Z9Qaxa54t3g15OJUL_1607951743">#REF!</definedName>
    <definedName name="ENGAGE_avFnTeJGg1zywu5imk9S_1683032081">#REF!</definedName>
    <definedName name="ENGAGE_aVVUTfU4KjO1x8p35u02_1683017792">#REF!</definedName>
    <definedName name="ENGAGE_aVY0TVKEi38JNn8udX8c_1683106303">#REF!</definedName>
    <definedName name="ENGAGE_aW948zZcEeaEW0jubEuG_1684253094">#REF!</definedName>
    <definedName name="ENGAGE_aWMCNS6sR4zoFfxpOIyb_1683017698">#REF!</definedName>
    <definedName name="ENGAGE_aWnRAQinTO83sYCo76tE_1579601599">#REF!</definedName>
    <definedName name="ENGAGE_aWZTIcEzjPPK2tyxJ5YP_1683106291">#REF!</definedName>
    <definedName name="ENGAGE_ax5mgwaMctulsNQC6g6U_1636454640">#REF!</definedName>
    <definedName name="ENGAGE_aXJFFdpE2KpFvVKJg8Wm_1608645013">#REF!</definedName>
    <definedName name="ENGAGE_AxQ4oAmDittTGsya2eAn_1607951693">#REF!</definedName>
    <definedName name="ENGAGE_AXxG3TG91gj7AlP7n0A8_1683032211">#REF!</definedName>
    <definedName name="ENGAGE_aYbM5NHqeHLNe6QFcLmm_1683032221">#REF!</definedName>
    <definedName name="ENGAGE_Ayv3haRjNkre4HZIsG6V_1683038381">#REF!</definedName>
    <definedName name="ENGAGE_AzBnldorKJ37DFYFKeS1_1683017723">#REF!</definedName>
    <definedName name="ENGAGE_azpKOXqpspOksGMGv9yy_1683038556">#REF!</definedName>
    <definedName name="ENGAGE_aZRvOSDpCy6wQkIYsveo_1683017740">#REF!</definedName>
    <definedName name="ENGAGE_azzkcYsHO7sv5AXwv5Nr_1683038525">#REF!</definedName>
    <definedName name="ENGAGE_B016wpbKC7DazCZFzawt_1607951796">#REF!</definedName>
    <definedName name="ENGAGE_b0trlxqWdORa9tF1MGq1_1636454633">#REF!</definedName>
    <definedName name="ENGAGE_B1gVyEYurWQBtizMp1op_1683038553">#REF!</definedName>
    <definedName name="ENGAGE_B1JtAnRx6XT6KB0T8e0l_1607951700">#REF!</definedName>
    <definedName name="ENGAGE_B1ZLKbFgCTjc3KF7E3YY_1607951801">#REF!</definedName>
    <definedName name="ENGAGE_B2fAzghuYYLMNM1Qu6kI_1636454608">#REF!</definedName>
    <definedName name="ENGAGE_b2WdQ4W3GbJNqVWtUxob_1683106188">#REF!</definedName>
    <definedName name="ENGAGE_b43veJ5fqALhiGU6k8qA_1683038471">#REF!</definedName>
    <definedName name="ENGAGE_b44WRDdcK05owibp1p2J_1683032077">#REF!</definedName>
    <definedName name="ENGAGE_b4aoteLxLkNYGuAPQuGX_1579601739">#REF!</definedName>
    <definedName name="ENGAGE_b4vWA9Z71lS0bHsZc0GL_1607951754">#REF!</definedName>
    <definedName name="ENGAGE_b54dY1ffw277ejWGGQ7P_1683038384">#REF!</definedName>
    <definedName name="ENGAGE_B64nnhuh69MoJ7sR5NCY_1636454608">#REF!</definedName>
    <definedName name="ENGAGE_b6ahgOheAMCHHWqxtbl3_1683106248">#REF!</definedName>
    <definedName name="ENGAGE_B71P9lAm4xYyWIFwc4fp_1607951731">#REF!</definedName>
    <definedName name="ENGAGE_B7BW7kxrql5cHXWuesbt_1607951718">#REF!</definedName>
    <definedName name="ENGAGE_b88wRPvDXzSLeDllLjhk_1683017724">#REF!</definedName>
    <definedName name="ENGAGE_b8bb2BjbXvNj2fXxMZEx_1684253073">#REF!</definedName>
    <definedName name="ENGAGE_B8OkzKjCrvMUdOozfODI_1608644969">#REF!</definedName>
    <definedName name="ENGAGE_B8xiGmC3p8bA08J0jRKH_1683038405">#REF!</definedName>
    <definedName name="ENGAGE_b90QRAsdY8GVCCt2t8Q8_1684253117">#REF!</definedName>
    <definedName name="ENGAGE_b97fpNHPLEimY3VXRO3T_1684253039">#REF!</definedName>
    <definedName name="ENGAGE_B9Yq9wCrrnyQGfRXx5Gz_1636454607">#REF!</definedName>
    <definedName name="ENGAGE_bBERp8O4lB2p5aqGfrKL_1683017769">#REF!</definedName>
    <definedName name="ENGAGE_bBITTOV5IIJ8TFXZDdb2_1683017660">#REF!</definedName>
    <definedName name="ENGAGE_BbNzBafd6Dnja70OjChB_1683017713">#REF!</definedName>
    <definedName name="ENGAGE_bBZx6GcQg7zPE2pA7qjj_1684253061">#REF!</definedName>
    <definedName name="ENGAGE_BCDWa3PAPhBJ1s8HwItO_1683017616">#REF!</definedName>
    <definedName name="ENGAGE_BCfj35EgtCJtnhA50ctw_1607951783">#REF!</definedName>
    <definedName name="ENGAGE_bCsXKN3PVuSUssg5oLbY_1608645134">#REF!</definedName>
    <definedName name="ENGAGE_BcT6HlvIb5zUtS971CAo_1683038464">#REF!</definedName>
    <definedName name="ENGAGE_bcU65nhZMUmbg0kYMSN8_1683038404">#REF!</definedName>
    <definedName name="ENGAGE_bdz6ni8rsEm0qs3q6aMf_1607951813">#REF!</definedName>
    <definedName name="ENGAGE_BE0MpVQMEbGw0cY8D2jv_1684253013">#REF!</definedName>
    <definedName name="ENGAGE_begK0WuSh8p96Iq9mU8P_1683038413">#REF!</definedName>
    <definedName name="ENGAGE_betd4oZApeOl2X0ALDeK_1684253098">#REF!</definedName>
    <definedName name="ENGAGE_bfdvjj8rg62HDhVKDo41_1636454665">#REF!</definedName>
    <definedName name="ENGAGE_bfKtc9fDpA8aAhr9rMZS_1684253168">#REF!</definedName>
    <definedName name="ENGAGE_bFom2Rihww1eqNFoHX46_1683106269">#REF!</definedName>
    <definedName name="ENGAGE_bfujLKb82m1PM7yCebZv_1683038394">#REF!</definedName>
    <definedName name="ENGAGE_bfxr6Hi7QvCLuN4V36SG_1684253186">#REF!</definedName>
    <definedName name="ENGAGE_bgA933kWPBWP4mDQS5YS_1683017671">#REF!</definedName>
    <definedName name="ENGAGE_BgEcPCGvkSUctEGaGbNP_1608645038">#REF!</definedName>
    <definedName name="ENGAGE_bgO2UNffHDOON9qrjPsw_1683106244">#REF!</definedName>
    <definedName name="ENGAGE_BgReEQeQr7KaMA0MRn3z_1683017648">#REF!</definedName>
    <definedName name="ENGAGE_bgUcevrRpLHIT8qpCfBX_1683106282">#REF!</definedName>
    <definedName name="ENGAGE_BH5pvQE4SANYGhEPjAVH_1683106171">#REF!</definedName>
    <definedName name="ENGAGE_BHeRN78F80TfY9kKQdDK_1636454629">#REF!</definedName>
    <definedName name="ENGAGE_bhhIV5vtLmP8lsnAhel1_1683038392">#REF!</definedName>
    <definedName name="ENGAGE_bhIuu77V2AAx5e8N4Ijr_1607951795">#REF!</definedName>
    <definedName name="ENGAGE_BHixf8Y9uWGqdItdRdsw_1608645013">#REF!</definedName>
    <definedName name="ENGAGE_bHLkoE2UL5GQTC6e4z9w_1636454650">#REF!</definedName>
    <definedName name="ENGAGE_Bhp0PA7L1tWZd996C1ts_1683017722">#REF!</definedName>
    <definedName name="ENGAGE_bHUaC9mHS8xdHELkCdas_1636454637">#REF!</definedName>
    <definedName name="ENGAGE_bhzzwsl2riu5b6Zbpdml_1636454618">#REF!</definedName>
    <definedName name="ENGAGE_BiGcFwJQMrmKBALDakpJ_1683106316">#REF!</definedName>
    <definedName name="ENGAGE_biIHK0V1zOQnG8rcvnL6_1636454616">#REF!</definedName>
    <definedName name="ENGAGE_bj8nfnJvp0asnesQvM70_1683038550">#REF!</definedName>
    <definedName name="ENGAGE_bJhDKVBVpbda9fhSgEU7_1683038479">#REF!</definedName>
    <definedName name="ENGAGE_BjvSyet1pNryCPTYxoFx_1684253090">#REF!</definedName>
    <definedName name="ENGAGE_bJYijOpTjx7auNOZejRy_1683017780">#REF!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klwRbeYf0pv0LfzcNPV_1683017699">#REF!</definedName>
    <definedName name="ENGAGE_BKQEoAhVPiL85kVQVTsW_1683038379">#REF!</definedName>
    <definedName name="ENGAGE_BKTF7tpLRyFG3bnrUHdR_1683032092">#REF!</definedName>
    <definedName name="ENGAGE_blByBqiritalat0wq6od_1683032122">#REF!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M9NwB9QD16aNGgAl8X_1683038382">#REF!</definedName>
    <definedName name="ENGAGE_BMp0Y9nfYG4GQtkMMVXd_1607951628">#REF!</definedName>
    <definedName name="ENGAGE_bN8aJrdxbJ1G4ACWwTz2_1683106178">#REF!</definedName>
    <definedName name="ENGAGE_BNIZ4sENAIE0i4rCQsB0_1684253007">#REF!</definedName>
    <definedName name="ENGAGE_bnnqjCdd7JG8Gay4h9eq_1683017674">#REF!</definedName>
    <definedName name="ENGAGE_bOUWvc2oKk7hD3TfAV4Z_1683017746">#REF!</definedName>
    <definedName name="ENGAGE_bOXH3uHAwdvtp1Umw11A_1579601649">#REF!</definedName>
    <definedName name="ENGAGE_bOxNS4Jhr5AsRCJ4DyrK_1607951640">#REF!</definedName>
    <definedName name="ENGAGE_BozAyzJv7dcAwT7GXlFo_1683106279">#REF!</definedName>
    <definedName name="ENGAGE_bP9TD78GNpsqPqq7xFiP_1683038512">#REF!</definedName>
    <definedName name="ENGAGE_bq1PfxPph1vMYpwQ2fTR_1684253127">#REF!</definedName>
    <definedName name="ENGAGE_BQ7jTewMmla1wlXfkcc5_1579601642">#REF!</definedName>
    <definedName name="ENGAGE_bQ8OAFT8njnHXNIm2nZT_1607951763">#REF!</definedName>
    <definedName name="ENGAGE_bQIQyoiUF728px47bhZl_1683038482">#REF!</definedName>
    <definedName name="ENGAGE_BRks5Qy0JUWIgY18OApX_1683017712">#REF!</definedName>
    <definedName name="ENGAGE_BrSjP71MmEqKRX8Mwj17_1683017604">#REF!</definedName>
    <definedName name="ENGAGE_BRSwnXW9qkdBTyYqw2t7_1608645047">#REF!</definedName>
    <definedName name="ENGAGE_brtVRuXdyU9Cx3h5ofSp_1683038439">#REF!</definedName>
    <definedName name="ENGAGE_bSEbRFREfjZRTiERatsv_1607951699">#REF!</definedName>
    <definedName name="ENGAGE_BsMjdHh4Nzd0bbvtvjlw_1683017768">#REF!</definedName>
    <definedName name="ENGAGE_bSp6wZXM4ftZY1Q6z6Fk_1683106171">#REF!</definedName>
    <definedName name="ENGAGE_bt9T3vRry3vwxeY5azxX_1683038566">#REF!</definedName>
    <definedName name="ENGAGE_BTpzhh9XAQzz2LqOJGzE_1683032169">#REF!</definedName>
    <definedName name="ENGAGE_bttmu4yoxICwvtB5HNMI_1683038499">#REF!</definedName>
    <definedName name="ENGAGE_BtzPNCBjs9vuHkAUTnrp_1683032133">#REF!</definedName>
    <definedName name="ENGAGE_bUHvIqnKE2h8RS0QCwbG_1683038467">#REF!</definedName>
    <definedName name="ENGAGE_bUjejH6cMdcFsaQUq6fo_1683017758">#REF!</definedName>
    <definedName name="ENGAGE_BUs7Mg0FjCMW7BL19Z2c_1579601603">#REF!</definedName>
    <definedName name="ENGAGE_bv8h0wUfC6EJfYTuoEjK_1608645108">#REF!</definedName>
    <definedName name="ENGAGE_bvF6QlcwRaVgMwiM8993_1683017605">#REF!</definedName>
    <definedName name="ENGAGE_bvFlNBuCzrOVrTeXTIwb_1683106299">#REF!</definedName>
    <definedName name="ENGAGE_BVP0L6Jmlu51duasFLV8_1607951715">#REF!</definedName>
    <definedName name="ENGAGE_bx6zMO7iJ4gzgR1qWZ8j_1684253170">#REF!</definedName>
    <definedName name="ENGAGE_bxCOBrq1DQ1TN6AqYph4_1683032117">#REF!</definedName>
    <definedName name="ENGAGE_bXqRkRyHXqX2bBRHIAK9_1683032105">#REF!</definedName>
    <definedName name="ENGAGE_bxrAl3fc0gnYY8Go5sTp_1636454618">#REF!</definedName>
    <definedName name="ENGAGE_BXuYa5OyiaWDiZvBNWAA_1579601739">#REF!</definedName>
    <definedName name="ENGAGE_by7cdDex0tgYQELdNsoJ_1608645105">#REF!</definedName>
    <definedName name="ENGAGE_BYamcKFV7K5TeoE69sGW_1683038545">#REF!</definedName>
    <definedName name="ENGAGE_BYEhRvWXiltFGnNSZSEq_1579601597">#REF!</definedName>
    <definedName name="ENGAGE_BYGiOA5hUBcR7NPAzLxp_1636454662">#REF!</definedName>
    <definedName name="ENGAGE_BYJLYGLaZnihoiNBFKKX_1684253007">#REF!</definedName>
    <definedName name="ENGAGE_ByoXhAjkNDiWiLfFLPQd_1683038416">#REF!</definedName>
    <definedName name="ENGAGE_ByqAUiZBx7mSeM91LwQy_1607951763">#REF!</definedName>
    <definedName name="ENGAGE_BYQs7XHKVxuKtCmCgdYk_1683106179">#REF!</definedName>
    <definedName name="ENGAGE_BZC1OtgR6H0vBkOZ2VuL_1684253141">#REF!</definedName>
    <definedName name="ENGAGE_bZKOjlSHGrcLHcqon6kN_1607951594">#REF!</definedName>
    <definedName name="ENGAGE_BZtByX8WW1J8rCeRCazi_1684253018">#REF!</definedName>
    <definedName name="ENGAGE_bzuCBN36ediSw4JZAB98_1683032042">#REF!</definedName>
    <definedName name="ENGAGE_bZxYisJndJSr84i3GU8a_1683032039">#REF!</definedName>
    <definedName name="ENGAGE_c0b6sS1YOMCq38cYrvjv_1608644996">#REF!</definedName>
    <definedName name="ENGAGE_c0uV8HXr0TG85aiUAGS0_1683017620">#REF!</definedName>
    <definedName name="ENGAGE_c1fqoHXPbCCM5pyfs3Kx_1683038517">#REF!</definedName>
    <definedName name="ENGAGE_c20o7tSjxdnv9CoROpRQ_1683017806">#REF!</definedName>
    <definedName name="ENGAGE_c20tuF5OjgvqLHQnQgSQ_1636454645">#REF!</definedName>
    <definedName name="ENGAGE_c26nZ0BJWxpRAfM1aquX_1683032042">#REF!</definedName>
    <definedName name="ENGAGE_c2e7fgYhoUUo6EMvU2XH_1683106322">#REF!</definedName>
    <definedName name="ENGAGE_C2qFMxrNsHSYNyDPhwKR_1608645165">#REF!</definedName>
    <definedName name="ENGAGE_C4GgPTIuPZinda1embi4_1579601676">#REF!</definedName>
    <definedName name="ENGAGE_c4N5XLMTmYgMOIPKRjbx_1607951793">#REF!</definedName>
    <definedName name="ENGAGE_c4vg3YAdP760VM1a2mp6_1683106205">#REF!</definedName>
    <definedName name="ENGAGE_c5j7THGP8mxKu8tqAdyL_1683106179">#REF!</definedName>
    <definedName name="ENGAGE_c5jntBjzdmP2JNilTAca_1607951665">#REF!</definedName>
    <definedName name="ENGAGE_c5wIRGPymXixMzEhtLNp_1608645031">#REF!</definedName>
    <definedName name="ENGAGE_c7qvZZtlK3KtTl464fiD_1607951590">#REF!</definedName>
    <definedName name="ENGAGE_c8kbs0y494NhjO61qbY1_1683038389">#REF!</definedName>
    <definedName name="ENGAGE_C95LbMaRSbMhOSckHRTX_1683032246">#REF!</definedName>
    <definedName name="ENGAGE_c9ZUxjCRdsPIXpawHLVN_1683032089">#REF!</definedName>
    <definedName name="ENGAGE_cA1h6Ugh4GAKbrxt6UFC_1683038463">#REF!</definedName>
    <definedName name="ENGAGE_CAouM5o1PBESgZ8awz5J_1607951705">#REF!</definedName>
    <definedName name="ENGAGE_CaURjMt3qbBpCWbieNqt_1683038412">#REF!</definedName>
    <definedName name="ENGAGE_CaZvBDueLlN9DaWcpO88_1608645073">#REF!</definedName>
    <definedName name="ENGAGE_Cb6UKCSKLOX50bOCSB0B_1683017605">#REF!</definedName>
    <definedName name="ENGAGE_cbihQlzCfikWgEcbeFqe_1683106178">#REF!</definedName>
    <definedName name="ENGAGE_cC5EZHgyJDUudFxeosCK_1683038417">#REF!</definedName>
    <definedName name="ENGAGE_ccbcTnrCCmzVwEHkCTNI_1683038484">#REF!</definedName>
    <definedName name="ENGAGE_ccDqPMzj9Gb2H2DIixdy_1683017608">#REF!</definedName>
    <definedName name="ENGAGE_cCO3Y5ckESwgRUvd3DfT_1608645176">#REF!</definedName>
    <definedName name="ENGAGE_ccoysG4MfT8Is3vj468n_1636454658">#REF!</definedName>
    <definedName name="ENGAGE_Ccq4JqCVCLLB3StJGyjF_1683032047">#REF!</definedName>
    <definedName name="ENGAGE_cDaaHvVhtZqfNxAyVizk_1683038538">#REF!</definedName>
    <definedName name="ENGAGE_CDEK5lQAKPk5UaM4xzhs_1683032053">#REF!</definedName>
    <definedName name="ENGAGE_CDrAkyK4DRqccXbslvcB_1683106245">#REF!</definedName>
    <definedName name="ENGAGE_cdwB7l0oFYxENmCIKliv_1608645155">#REF!</definedName>
    <definedName name="ENGAGE_cEOPs3CpMpOjqE8v4NNR_1579601713">#REF!</definedName>
    <definedName name="ENGAGE_ceqkQBOWSBkvNVh6ixDO_1684253003">#REF!</definedName>
    <definedName name="ENGAGE_Cf0HnGD3W2M2flnLNY0R_1579601730">#REF!</definedName>
    <definedName name="ENGAGE_CF6pyuOT82tkoUxDuGUD_1683106159">#REF!</definedName>
    <definedName name="ENGAGE_CFcKkFAW5Y1gNItLH8rF_1636454664">#REF!</definedName>
    <definedName name="ENGAGE_CFDy7SQsyNx0TGdXAdIn_1684253044">#REF!</definedName>
    <definedName name="ENGAGE_cfO4uLBGaV4y9YS8tS3p_1684253007">#REF!</definedName>
    <definedName name="ENGAGE_cfU0cDubOUWao6yWa8Ac_1607951623">#REF!</definedName>
    <definedName name="ENGAGE_cFXKcOCqcUZVR1Mcgezx_1683106332">#REF!</definedName>
    <definedName name="ENGAGE_cga0TVfhdrSnuvPrL0S0_1683038399">#REF!</definedName>
    <definedName name="ENGAGE_CgExfkHIcxGkQezoymRg_1684253145">#REF!</definedName>
    <definedName name="ENGAGE_CGoQ0iASkczZK8zN2PWG_1684253143">#REF!</definedName>
    <definedName name="ENGAGE_cgTjX0MhSgFz6eEG7ZWq_1683038517">#REF!</definedName>
    <definedName name="ENGAGE_cGyv7r53MbB0MsYPS4rM_1684253150">#REF!</definedName>
    <definedName name="ENGAGE_CgzyX5yPVimCwiBmUVfq_1683017632">#REF!</definedName>
    <definedName name="ENGAGE_ch4wQnkPuq7w2i3CqBkA_1579601594">#REF!</definedName>
    <definedName name="ENGAGE_Ch6UPHsUC1iAIaX2pLS6_1683017692">#REF!</definedName>
    <definedName name="ENGAGE_chai90auTNRoEA0tePoE_1636454612">#REF!</definedName>
    <definedName name="ENGAGE_chINol1DlgRtTmpiuEGc_1683017674">#REF!</definedName>
    <definedName name="ENGAGE_CHQH5Uur1G65o3FnnpZB_1683038388">#REF!</definedName>
    <definedName name="ENGAGE_ChRGyrYS2TlQ75r2AtmP_1683106212">#REF!</definedName>
    <definedName name="ENGAGE_chtxSGNSg4LKdpuoKhAf_1608645084">#REF!</definedName>
    <definedName name="ENGAGE_cI8aSYM1o8VvBfcFvVPf_1683017758">#REF!</definedName>
    <definedName name="ENGAGE_cIvmqm394N9KQh5ux8nb_1684253156">#REF!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7xIUZ3wQVh59DDxtAF_1683017713">#REF!</definedName>
    <definedName name="ENGAGE_cKklEj8H6B2AKuKOonOA_1636454643">#REF!</definedName>
    <definedName name="ENGAGE_CkXX9ERQqbCjFD7Q6PRs_1683106318">#REF!</definedName>
    <definedName name="ENGAGE_cLEkYld9UXU1j8y7oOHc_1636454654">#REF!</definedName>
    <definedName name="ENGAGE_CLLzkDjnfQwoGZGgiyUf_1636454670">#REF!</definedName>
    <definedName name="ENGAGE_clYOYXQrzDq78Bmn1kyw_1683038534">#REF!</definedName>
    <definedName name="ENGAGE_CmDZHCO6WQPOvo96i5an_1579601641">#REF!</definedName>
    <definedName name="ENGAGE_Cn5tdeSYTvieDkIkMa5E_1608645117">#REF!</definedName>
    <definedName name="ENGAGE_CnU1CKbjtDxjzdLmsB1N_1608645015">#REF!</definedName>
    <definedName name="ENGAGE_cO6T59QimiBajMYqw9SW_1683038507">#REF!</definedName>
    <definedName name="ENGAGE_cODkccuBe1ExLqGs4u6R_1683017722">#REF!</definedName>
    <definedName name="ENGAGE_colcisjp0jvM1kBN1Tcn_1683017773">#REF!</definedName>
    <definedName name="ENGAGE_CoQcJt9aQYTzvr9pfSWu_1579601631">#REF!</definedName>
    <definedName name="ENGAGE_Cow6pddQcStKk3UGLSym_1684253157">#REF!</definedName>
    <definedName name="ENGAGE_cp2m4zrDJyoadMLPcnEs_1684253104">#REF!</definedName>
    <definedName name="ENGAGE_cpcReydFuPf6QLZDrrA6_1683106191">#REF!</definedName>
    <definedName name="ENGAGE_cpfmAYGYT9r8EK4JXxkz_1608645157">#REF!</definedName>
    <definedName name="ENGAGE_CpJxz9rGU7dcX4BnU6La_1684253191">#REF!</definedName>
    <definedName name="ENGAGE_CpmAxe3SiWEMF5UnjhA6_1683106264">#REF!</definedName>
    <definedName name="ENGAGE_cPORgp6HEZUPyTmg38m7_1636454631">#REF!</definedName>
    <definedName name="ENGAGE_CpqcJCBJ7gb909EQTSSf_1636454643">#REF!</definedName>
    <definedName name="ENGAGE_cPTl7Vm4HoF0GRPOljH5_1683032267">#REF!</definedName>
    <definedName name="ENGAGE_CPUFRLml8UCJipjz2dMv_1683032036">#REF!</definedName>
    <definedName name="ENGAGE_CqbhZt4vDiCRaqw0y5sH_1636454662">#REF!</definedName>
    <definedName name="ENGAGE_cQl49W33BMk0mmjMeBqG_1683017612">#REF!</definedName>
    <definedName name="ENGAGE_CqLTriRb0emrp0JL6MVN_1683017618">#REF!</definedName>
    <definedName name="ENGAGE_cqORaICoyUDJ4sDkEy7b_1684253098">#REF!</definedName>
    <definedName name="ENGAGE_cqp8QICM8rhxgx9grhur_1684253044">#REF!</definedName>
    <definedName name="ENGAGE_cqXfTYe4tJc89oJTLHam_1683038396">#REF!</definedName>
    <definedName name="ENGAGE_cqXUr20YsG8mOfqtrG2j_1683038425">#REF!</definedName>
    <definedName name="ENGAGE_cRa3wcMoBG44GSp5fA9z_1683038534">#REF!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1Od34vO2tZulBwTozF_1683038503">#REF!</definedName>
    <definedName name="ENGAGE_CT9xk5CFrmiiZitIHoSs_1608644997">#REF!</definedName>
    <definedName name="ENGAGE_ctYpbTtw6PqAgttUWT8U_1684253077">#REF!</definedName>
    <definedName name="ENGAGE_Cu314Vmo2Nfe64DOKdKz_1683106342">#REF!</definedName>
    <definedName name="ENGAGE_cU6xvhMumUaoOBEThgC1_1607951596">#REF!</definedName>
    <definedName name="ENGAGE_cUinMgr7Ve4ROAZWWxYh_1684253034">#REF!</definedName>
    <definedName name="ENGAGE_cuOIEVdtjK92CxtcuKTS_1607951722">#REF!</definedName>
    <definedName name="ENGAGE_CuZsx1XUKBGnQl1ks1Nl_1684253000">#REF!</definedName>
    <definedName name="ENGAGE_cVbKwH1W77vxWPMV60Q7_1684253181">#REF!</definedName>
    <definedName name="ENGAGE_CVDUjlBFDz2PYsEoHJvH_1683106323">#REF!</definedName>
    <definedName name="ENGAGE_CVFmNuaZaUYVDJWxqsf5_1683106192">#REF!</definedName>
    <definedName name="ENGAGE_cVnDk8lgjFj9UvbnjsQz_1683106287">#REF!</definedName>
    <definedName name="ENGAGE_CvssJK6rXxNeH2WOCJv2_1683032195">#REF!</definedName>
    <definedName name="ENGAGE_cvzL8STaH0ayz9FW6KcV_1608645165">#REF!</definedName>
    <definedName name="ENGAGE_CW5Td01CGy2Lja8pkzLg_1579601612">#REF!</definedName>
    <definedName name="ENGAGE_cw5xiiybXlxEg8AFvzCe_1683032082">#REF!</definedName>
    <definedName name="ENGAGE_CWDc5zUW0ZGFaMgqIDVS_1607951790">#REF!</definedName>
    <definedName name="ENGAGE_CWI7Uc6U2V4a4nDdMJCA_1684253118">#REF!</definedName>
    <definedName name="ENGAGE_CWOWW9GTHCEWhMGrzZxl_1683038512">#REF!</definedName>
    <definedName name="ENGAGE_cWr7s8W7r9jPISAI518u_1608644976">#REF!</definedName>
    <definedName name="ENGAGE_CwSf0xBXGTr6UvFGqfJp_1683032171">#REF!</definedName>
    <definedName name="ENGAGE_cWv1FcV2uwypLR6EcT3O_1683106166">#REF!</definedName>
    <definedName name="ENGAGE_cX8YhMttwKjRwE9vkQph_1684253052">#REF!</definedName>
    <definedName name="ENGAGE_CXgcJpaBwsIVEhPQa0FL_1607951721">#REF!</definedName>
    <definedName name="ENGAGE_cxIGvm22yo6WxTn3FWlq_1607951712">#REF!</definedName>
    <definedName name="ENGAGE_cXwa86gKBPzkok94Wfc8_1683017719">#REF!</definedName>
    <definedName name="ENGAGE_cXwm3tt6xnCMh6qgKYoc_1684253071">#REF!</definedName>
    <definedName name="ENGAGE_cxZEkV1kIZhx8YQ3Bmev_1683038420">#REF!</definedName>
    <definedName name="ENGAGE_cY3makc3RZTTwgYGH4I8_1683106189">#REF!</definedName>
    <definedName name="ENGAGE_CYadU7qH3nU1Lj4G4Myq_1608645095">#REF!</definedName>
    <definedName name="ENGAGE_CYAHc5b1HDXTtMCt5g09_1683106162">#REF!</definedName>
    <definedName name="ENGAGE_CYfIeYb1WHJka1J1AZgQ_1636454642">#REF!</definedName>
    <definedName name="ENGAGE_cyIFXFyiTTLoJkBVU1O8_1683106306">#REF!</definedName>
    <definedName name="ENGAGE_CYpsNN7Z9R7iWOJkoHg6_1683106278">#REF!</definedName>
    <definedName name="ENGAGE_CyVBcsaH4tnDWHR4fItU_1683017707">#REF!</definedName>
    <definedName name="ENGAGE_cYZLwKurvCIQxsTemxED_1579601630">#REF!</definedName>
    <definedName name="ENGAGE_CZObEKSJMINfn4KwJncD_1579601700">#REF!</definedName>
    <definedName name="ENGAGE_CzZxpXIO2AoaVvGBXAkQ_1608644974">#REF!</definedName>
    <definedName name="ENGAGE_d0y8upXJXTczlRi15Syh_1684253113">#REF!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31TrbXuOrZGYKgCxj2R_1683106169">#REF!</definedName>
    <definedName name="ENGAGE_d3piIgwpYa5VsohMvAFx_1683032112">#REF!</definedName>
    <definedName name="ENGAGE_d4x9LdTzrOC0Me87NGUV_1636454658">#REF!</definedName>
    <definedName name="ENGAGE_D5au1Wc9jgQDGUuneqlN_1683038422">#REF!</definedName>
    <definedName name="ENGAGE_D5rPjUMpMbPUa817EhpJ_1579601622">#REF!</definedName>
    <definedName name="ENGAGE_D5UCrW4pqmvDI8inVLjo_1683038422">#REF!</definedName>
    <definedName name="ENGAGE_D5VIXSLrMH4UFrnm93HM_1608644976">#REF!</definedName>
    <definedName name="ENGAGE_D5Xnh6DEDCaum3ifX2bv_1683017760">#REF!</definedName>
    <definedName name="ENGAGE_D6eQrqqGFXDtjQV2KQeM_1683017650">#REF!</definedName>
    <definedName name="ENGAGE_D7FSPtjRFxFxZRsRbZrl_1683038384">#REF!</definedName>
    <definedName name="ENGAGE_D7t1mVvWsxqTo5C5m36T_1579601623">#REF!</definedName>
    <definedName name="ENGAGE_D95am62BNL0RLrCtIKCW_1684253062">#REF!</definedName>
    <definedName name="ENGAGE_D9n1ah9V1QkLs7DtIRIj_1608644983">#REF!</definedName>
    <definedName name="ENGAGE_Dalq6iFC9Xp6B7hRDvTt_1579601599">#REF!</definedName>
    <definedName name="ENGAGE_damcUY0uFgwgCQfP7bNP_1683106277">#REF!</definedName>
    <definedName name="ENGAGE_dAoPpBit7ZohZJCxlQgk_1683106245">#REF!</definedName>
    <definedName name="ENGAGE_dAwPmCFtcKaKsfr7Mvgh_1579601595">#REF!</definedName>
    <definedName name="ENGAGE_DBmTXtdW0rUCJTUuxuEC_1684253108">#REF!</definedName>
    <definedName name="ENGAGE_dCINKI35KqzxU8E4mW8u_1683106296">#REF!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oWs8dawH43I7Kqt1So_1683038565">#REF!</definedName>
    <definedName name="ENGAGE_deS19Fu1uVb1INCsMvGU_1683032047">#REF!</definedName>
    <definedName name="ENGAGE_DEsXQHrxse6Bw0CAsBMV_1608645040">#REF!</definedName>
    <definedName name="ENGAGE_df95gIC1LzIyoMeInMd7_1579601694">#REF!</definedName>
    <definedName name="ENGAGE_dfG7cfA2yTc9vzU4BC3J_1579601622">#REF!</definedName>
    <definedName name="ENGAGE_dfgtUtP4u5nRSqle3tzh_1683017622">#REF!</definedName>
    <definedName name="ENGAGE_dFiUxqUB4hvbSyHmFkmu_1608645115">#REF!</definedName>
    <definedName name="ENGAGE_dFm12Maqe7OB1rk1KfGF_1607951587">#REF!</definedName>
    <definedName name="ENGAGE_dftQS7Kp65NEbyGODFMT_1636454661">#REF!</definedName>
    <definedName name="ENGAGE_dGgwbX1SG2bXHRQJbkqI_1683106333">#REF!</definedName>
    <definedName name="ENGAGE_dGi2tYUGTFppPg6cn2AR_1579601666">#REF!</definedName>
    <definedName name="ENGAGE_dgjMlPKW8ljQIsdJ1stl_1608644987">#REF!</definedName>
    <definedName name="ENGAGE_dgjqzDMkFTTpMqZ6yCdg_1579601637">#REF!</definedName>
    <definedName name="ENGAGE_DhAUKwQYkeM9AiZpcq5n_1683106270">#REF!</definedName>
    <definedName name="ENGAGE_DHMXkY72J97QrtsUND0s_1607951593">#REF!</definedName>
    <definedName name="ENGAGE_DhREIIJLatlCE6BBxE46_1683017672">#REF!</definedName>
    <definedName name="ENGAGE_dHZnBKszl0qrkmF2NAH1_1636454646">#REF!</definedName>
    <definedName name="ENGAGE_DiPCLkfAQOZLvpkuqVeC_1683032053">#REF!</definedName>
    <definedName name="ENGAGE_Dja7PDwx5Wi2W4UTPqrn_1636454609">#REF!</definedName>
    <definedName name="ENGAGE_DjC7k3pBfdpyEQF5i5Ps_1684253100">#REF!</definedName>
    <definedName name="ENGAGE_DJIYYrcdxnBP4JjMARg6_1579601625">#REF!</definedName>
    <definedName name="ENGAGE_DjmfdQLU7TPjGWz8nBND_1579601660">#REF!</definedName>
    <definedName name="ENGAGE_dJO1HarLj79dCMv19ljI_1636454662">#REF!</definedName>
    <definedName name="ENGAGE_djx25MGIfbfTqWL7wVNn_1683032068">#REF!</definedName>
    <definedName name="ENGAGE_dK4DrR6GhOgICA7zxDcN_1683032068">#REF!</definedName>
    <definedName name="ENGAGE_DKadNyrhoAVTto8hGnrz_1683106196">#REF!</definedName>
    <definedName name="ENGAGE_dkDaTAAhiWa4DdhpGxCe_1636454651">#REF!</definedName>
    <definedName name="ENGAGE_DkDOjR3l9iQt9bUZKdPn_1636454625">#REF!</definedName>
    <definedName name="ENGAGE_DKEO1eNAlIEzlzj8ysWC_1683106273">#REF!</definedName>
    <definedName name="ENGAGE_dKhGzheEErAryUW5WDdR_1683017613">#REF!</definedName>
    <definedName name="ENGAGE_dKS0NrWwOVIyMxsMcUBC_1683038457">#REF!</definedName>
    <definedName name="ENGAGE_Dl4FCJdV9MfNgjGQHcYz_1579601677">#REF!</definedName>
    <definedName name="ENGAGE_DlCFaQQSpEgXHCC5sFmJ_1579601632">#REF!</definedName>
    <definedName name="ENGAGE_dm1vduZeONlCMZcsdv4p_1683032122">#REF!</definedName>
    <definedName name="ENGAGE_DMcxD7N3UCnHxvqoByPL_1683038399">#REF!</definedName>
    <definedName name="ENGAGE_DmNPWkeV743ADNlPtEy6_1683106257">#REF!</definedName>
    <definedName name="ENGAGE_dmtkX6cDrCYqGXgWnDxw_1607951660">#REF!</definedName>
    <definedName name="ENGAGE_dmtMRKrezl9vZXBGEedy_1607951615">#REF!</definedName>
    <definedName name="ENGAGE_dNaf55V5djW6c49opEjV_1683106169">#REF!</definedName>
    <definedName name="ENGAGE_dnPYXklk0zGl4vFLJnjt_1579601654">#REF!</definedName>
    <definedName name="ENGAGE_DnYiDx7t2VlNURzbPeOU_1608645126">#REF!</definedName>
    <definedName name="ENGAGE_do0a9TEz8fyNN26xmQcc_1579601681">#REF!</definedName>
    <definedName name="ENGAGE_DoJvDfOVgiBwXEIjNrpT_1684253096">#REF!</definedName>
    <definedName name="ENGAGE_dottDeJM2XNAYDZKDAON_1608645167">#REF!</definedName>
    <definedName name="ENGAGE_DOykdpt8R3EF9h6LjpsX_1579601627">#REF!</definedName>
    <definedName name="ENGAGE_dP3M6LxPtfbwYgUETqIM_1683106184">#REF!</definedName>
    <definedName name="ENGAGE_dpbMbC3GvFnEBVnihby9_1683032056">#REF!</definedName>
    <definedName name="ENGAGE_dpcCOf37xVpumxiGARkS_1683032038">#REF!</definedName>
    <definedName name="ENGAGE_DpJHnXLGw6Ar398NE1zJ_1683032227">#REF!</definedName>
    <definedName name="ENGAGE_DpmDC5WFs8Esp7OP4T1L_1683106223">#REF!</definedName>
    <definedName name="ENGAGE_dPWUPxudWyZdWesARw4g_1683017714">#REF!</definedName>
    <definedName name="ENGAGE_Dq49J42M1ypD2GX1YT9Q_1683038526">#REF!</definedName>
    <definedName name="ENGAGE_dqbj6THEhPk4Bai54zxh_1607951621">#REF!</definedName>
    <definedName name="ENGAGE_dQLp1n8IcaN5eG4zagju_1684253150">#REF!</definedName>
    <definedName name="ENGAGE_Dqoz779EfULIut1QDTJv_1684253034">#REF!</definedName>
    <definedName name="ENGAGE_dQwnTYYDZevTQjlUlHLR_1683038399">#REF!</definedName>
    <definedName name="ENGAGE_dRajBUKJ8lzyDrfwDCjY_1683038381">#REF!</definedName>
    <definedName name="ENGAGE_DRBHjMaxO4w1E4smYxHA_1608645104">#REF!</definedName>
    <definedName name="ENGAGE_drDMKIff2e4XOKof0HFS_1684253090">#REF!</definedName>
    <definedName name="ENGAGE_drhtg4vd7YNHhO0WliNl_1636454607">#REF!</definedName>
    <definedName name="ENGAGE_DrJHRa0yryJVzK5Ww16U_1636454608">#REF!</definedName>
    <definedName name="ENGAGE_dRPIIvVrMj7vBjQt7LTN_1683106341">#REF!</definedName>
    <definedName name="ENGAGE_dRQMaAWptJhzewQoHz36_1684253125">#REF!</definedName>
    <definedName name="ENGAGE_DrT6ooI9l0ntRTlvOuZ1_1683032222">#REF!</definedName>
    <definedName name="ENGAGE_dS84GwetOjIGJeQjTtZI_1683106175">#REF!</definedName>
    <definedName name="ENGAGE_dSMqPseaqa6TCvj14Evg_1684253089">#REF!</definedName>
    <definedName name="ENGAGE_DTIND1T5jgYKuwfAWpQA_1608644976">#REF!</definedName>
    <definedName name="ENGAGE_DU4rYPgS0pJJf06kymzT_1683032091">#REF!</definedName>
    <definedName name="ENGAGE_Du7z383LkyX8EnZlV2Z9_1683106157">#REF!</definedName>
    <definedName name="ENGAGE_DUKTiBwARfqzqeKgmt9V_1636454614">#REF!</definedName>
    <definedName name="ENGAGE_dUl8IxGiOLnAJmpf6Btm_1579601714">#REF!</definedName>
    <definedName name="ENGAGE_dV2TqPrkyvwnL0bGq7I6_1684253051">#REF!</definedName>
    <definedName name="ENGAGE_dv2Xvnf9B2RgSRAYFUt8_1608645107">#REF!</definedName>
    <definedName name="ENGAGE_Dv8eVpNI2EI2smjLCcFE_1683017674">#REF!</definedName>
    <definedName name="ENGAGE_dVFT0o3DDR8EamrmdVSh_1683017686">#REF!</definedName>
    <definedName name="ENGAGE_DVhNx1dGV21JbRS9Sgmd_1636454622">#REF!</definedName>
    <definedName name="ENGAGE_Dw7IVI1fN8keCx12B0U7_1683038557">#REF!</definedName>
    <definedName name="ENGAGE_dWhtSGCfzKNq9TkZJXEJ_1683106299">#REF!</definedName>
    <definedName name="ENGAGE_DwLV7XvRg19Iw97Llz4N_1607951641">#REF!</definedName>
    <definedName name="ENGAGE_dwROVpOXmdi5v4lJQOTw_1683032267">#REF!</definedName>
    <definedName name="ENGAGE_DWRTtPji8InD5pFzKgrE_1636454639">#REF!</definedName>
    <definedName name="ENGAGE_dWtBD9dbJZ9LuTtya9aN_1683038483">#REF!</definedName>
    <definedName name="ENGAGE_dwTSMVhuLaTDZUPO0m1F_1683038381">#REF!</definedName>
    <definedName name="ENGAGE_dX57vSCEWGWWTWWhKkBw_1683017752">#REF!</definedName>
    <definedName name="ENGAGE_dXBdLCaswOj0j1YJixEX_1579601738">#REF!</definedName>
    <definedName name="ENGAGE_DxC1fDmeeydUEg2jvic4_1683032206">#REF!</definedName>
    <definedName name="ENGAGE_dXOayj8ZyjKeYYRoPnxs_1608644991">#REF!</definedName>
    <definedName name="ENGAGE_dxOmdSu0jEHv8YCeR1oP_1683017692">#REF!</definedName>
    <definedName name="ENGAGE_dXrDfnbXoqb55hz3T9be_1683106214">#REF!</definedName>
    <definedName name="ENGAGE_DXSq0FXeXJqhchNbEw02_1683106160">#REF!</definedName>
    <definedName name="ENGAGE_DxvKOFioH25mIBFEo5f6_1608644996">#REF!</definedName>
    <definedName name="ENGAGE_dYCAEbyPPXqiwKAToutc_1607951657">#REF!</definedName>
    <definedName name="ENGAGE_DYl3tlaEFEHkMWuheOWQ_1608645090">#REF!</definedName>
    <definedName name="ENGAGE_dYr1yZwmvT9foDr1Nf98_1683038407">#REF!</definedName>
    <definedName name="ENGAGE_dYZwj532UmQ6SwWD33bk_1684253065">#REF!</definedName>
    <definedName name="ENGAGE_dz88DeH1hEL9Dji7wEVA_1683038493">#REF!</definedName>
    <definedName name="ENGAGE_DZfdg5qzVflZn0AbAsj0_1607951744">#REF!</definedName>
    <definedName name="ENGAGE_DzIgCvqRLI48ds0RQv1i_1683038446">#REF!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0PQ53OwLAEXLhO0TIne_1683106200">#REF!</definedName>
    <definedName name="ENGAGE_E1chvB7zgeBR26sb5kpW_1607951810">#REF!</definedName>
    <definedName name="ENGAGE_e1JOU7rATfhGkYmmk02j_1683038532">#REF!</definedName>
    <definedName name="ENGAGE_e1QBYCLqIK9sYWm6yWYB_1607951605">#REF!</definedName>
    <definedName name="ENGAGE_E2FtURhvu78R2lNpxlSs_1684253074">#REF!</definedName>
    <definedName name="ENGAGE_e2K71NxhnNAe9k0cKBUb_1608645047">#REF!</definedName>
    <definedName name="ENGAGE_E2S5r0iUl1cw98WbYXzu_1683106332">#REF!</definedName>
    <definedName name="ENGAGE_e2xrH3QjcsDrbDXCeK7L_1683032119">#REF!</definedName>
    <definedName name="ENGAGE_E4zA5G1mvcYQUjE1IJwD_1608644988">#REF!</definedName>
    <definedName name="ENGAGE_e5kFxtH16xpKwWQsi7xP_1579601666">#REF!</definedName>
    <definedName name="ENGAGE_e5lxx7eS5XfXivs5dq7a_1683038518">#REF!</definedName>
    <definedName name="ENGAGE_E696uY0BwArukqcH3ez7_1579601624">#REF!</definedName>
    <definedName name="ENGAGE_e6JrYf0BAIQK601WEIN3_1684253057">#REF!</definedName>
    <definedName name="ENGAGE_E6wSZMkqSjWJ6JxxPCjw_1683017789">#REF!</definedName>
    <definedName name="ENGAGE_e7NAVU9akrdnI1RhUzXP_1636454633">#REF!</definedName>
    <definedName name="ENGAGE_E7TgRHmSBXHh5hI0Hxm6_1683038543">#REF!</definedName>
    <definedName name="ENGAGE_e85g0Z6PtqTXxbT64pKg_1636454618">#REF!</definedName>
    <definedName name="ENGAGE_E8sP3wKeMyggq70sTlvw_1608645013">#REF!</definedName>
    <definedName name="ENGAGE_E97y09iFCEqPDPSyxZEz_1683017636">#REF!</definedName>
    <definedName name="ENGAGE_E9ajyjI7A7zmeoVfdAZy_1683038396">#REF!</definedName>
    <definedName name="ENGAGE_E9biRag0pjqe58eRhJ8U_1683106290">#REF!</definedName>
    <definedName name="ENGAGE_E9roiakztuJBMkaR2Ge7_1579601606">#REF!</definedName>
    <definedName name="ENGAGE_E9WPW2PTIlHB30pSYmjk_1608645092">#REF!</definedName>
    <definedName name="ENGAGE_eaALohFlRjWDPi0X1mPb_1683106191">#REF!</definedName>
    <definedName name="ENGAGE_Eam4uBeboK5yMBkMFXKj_1683017690">#REF!</definedName>
    <definedName name="ENGAGE_EBA1ONjjSbtUejY7kOOW_1636454651">#REF!</definedName>
    <definedName name="ENGAGE_ebBABmXn6axH9uvPgp9R_1636454625">#REF!</definedName>
    <definedName name="ENGAGE_eBgmv5wDuZEbE1B0AbTi_1636454628">#REF!</definedName>
    <definedName name="ENGAGE_ebjK1y0h8MC0vanruqoR_1684253049">#REF!</definedName>
    <definedName name="ENGAGE_eBQxwkr7mjvus43xV1oY_1683106198">#REF!</definedName>
    <definedName name="ENGAGE_ec40luW4hae0uteaHxuf_1636454624">#REF!</definedName>
    <definedName name="ENGAGE_ec5b6K2yWLWllcoNKQCn_1636454639">#REF!</definedName>
    <definedName name="ENGAGE_ecF8vT1wdcDfxmp83arN_1684253094">#REF!</definedName>
    <definedName name="ENGAGE_EcvEQKFfLcU6KOCdhQAh_1683106232">#REF!</definedName>
    <definedName name="ENGAGE_eD6aQN9RTv3sNLCJbwFt_1684253062">#REF!</definedName>
    <definedName name="ENGAGE_Ed92G5NAhXeb48mrdzP5_1607951784">#REF!</definedName>
    <definedName name="ENGAGE_EdPLauhGpjTQlVWsmj2G_1683032073">#REF!</definedName>
    <definedName name="ENGAGE_edSdLSEJkpmwaSdyNgCT_1683032042">#REF!</definedName>
    <definedName name="ENGAGE_EDURXLICYyClTnpdeCZ8_1683017757">#REF!</definedName>
    <definedName name="ENGAGE_EEBukjpAPDRCY5y9h4Ev_1683017690">#REF!</definedName>
    <definedName name="ENGAGE_eECzZctCL8OvieOT12B7_1636454624">#REF!</definedName>
    <definedName name="ENGAGE_eeQBfDy50IKSfNmW4tP4_1683017609">#REF!</definedName>
    <definedName name="ENGAGE_EEry9Ao5z2MIWgN8UsWr_1684253186">#REF!</definedName>
    <definedName name="ENGAGE_EF6AAeNjaS4duuJ40Xlx_1607951787">#REF!</definedName>
    <definedName name="ENGAGE_EffmoNSiLMTCMslz5fDM_1636454624">#REF!</definedName>
    <definedName name="ENGAGE_EfoIFXnlSl05siTC7hNr_1684253048">#REF!</definedName>
    <definedName name="ENGAGE_EfphQ8dI6EtSZmNt6EQ3_1683032203">#REF!</definedName>
    <definedName name="ENGAGE_eG3h4vTGahQwypMJeNKZ_1607951701">#REF!</definedName>
    <definedName name="ENGAGE_EgkpLTEuVoB3MV23ajjW_1683017678">#REF!</definedName>
    <definedName name="ENGAGE_EgoKMfzNjl7wQsERsDzr_1684253101">#REF!</definedName>
    <definedName name="ENGAGE_eGpNvgwqcmiJf6hJu4nU_1683106272">#REF!</definedName>
    <definedName name="ENGAGE_eGViEeyWBHQSbAA8aCzG_1684253073">#REF!</definedName>
    <definedName name="ENGAGE_EgyNvX1azHcElXArXaYV_1683017612">#REF!</definedName>
    <definedName name="ENGAGE_EhamKLKEWPtKJXuEJq1f_1683017786">#REF!</definedName>
    <definedName name="ENGAGE_eHTqvzG3nwVp8B4Sgfhb_1608645105">#REF!</definedName>
    <definedName name="ENGAGE_Eidfr1U67cbnGrPLX1sD_1683106183">#REF!</definedName>
    <definedName name="ENGAGE_EIeHIrOQNn8G2rMss8hS_1683106210">#REF!</definedName>
    <definedName name="ENGAGE_EIKhokm9hOHrw3Tra0S1_1683017663">#REF!</definedName>
    <definedName name="ENGAGE_EiYEevYKxvggCWSdDe8A_1683017614">#REF!</definedName>
    <definedName name="ENGAGE_Ej5DyyY7lFDcKUXAEDdK_1607951767">#REF!</definedName>
    <definedName name="ENGAGE_EjBA8LfJThPKkjg16O4p_1636454633">#REF!</definedName>
    <definedName name="ENGAGE_EjDACncVbmoi7yKLiCOm_1683038380">#REF!</definedName>
    <definedName name="ENGAGE_EjmmZD2nxWQFqrtMVkGZ_1579601718">#REF!</definedName>
    <definedName name="ENGAGE_eJMYyY3vbOnKtXqJc5ZW_1683038422">#REF!</definedName>
    <definedName name="ENGAGE_EJooeKDdagM7AjnvBbhy_1683106176">#REF!</definedName>
    <definedName name="ENGAGE_Eku0V3ahlWcyw2WuoeRq_1684253067">#REF!</definedName>
    <definedName name="ENGAGE_Ekw8yAV0naB2dPCzo63Y_1683032042">#REF!</definedName>
    <definedName name="ENGAGE_ELilZfMLB5bHrHFcuBel_1579601606">#REF!</definedName>
    <definedName name="ENGAGE_elPESBMSLADKmz2n62Y8_1683032043">#REF!</definedName>
    <definedName name="ENGAGE_eM48CHxuaOXGZzyDHguF_1683017751">#REF!</definedName>
    <definedName name="ENGAGE_eMCKpnaOiDznLyRSp69w_1683032261">#REF!</definedName>
    <definedName name="ENGAGE_ENbyRRBv1LMjAJhY8XnI_1683106182">#REF!</definedName>
    <definedName name="ENGAGE_enEkl7FJV6sPVjvaSJr7_1683032235">#REF!</definedName>
    <definedName name="ENGAGE_EnuWO9rJKuxj7CrhisvB_1683017618">#REF!</definedName>
    <definedName name="ENGAGE_EnwcaDsoGJ9KjMRUJmSi_1683106287">#REF!</definedName>
    <definedName name="ENGAGE_eocKJSoAMoFhvAQEEfmx_1684253156">#REF!</definedName>
    <definedName name="ENGAGE_eoEQBrKNQgP31KVri5C7_1683106178">#REF!</definedName>
    <definedName name="ENGAGE_EoIwyDL9rQVAnNCN4ay1_1683017769">#REF!</definedName>
    <definedName name="ENGAGE_EP0B6X3aNTVieU4Gsvzx_1579601749">#REF!</definedName>
    <definedName name="ENGAGE_EP71CLNdTYFJpqtUbYXz_1579601675">#REF!</definedName>
    <definedName name="ENGAGE_epHc0RIcvevD4NwLHoNY_1683106157">#REF!</definedName>
    <definedName name="ENGAGE_ePL1bmupQzKbiVsvhGeJ_1683038394">#REF!</definedName>
    <definedName name="ENGAGE_eq7g2jiQi8J9qJWlkdtP_1579601704">#REF!</definedName>
    <definedName name="ENGAGE_EQKuxdoi6uD7Np3RT2KB_1636454653">#REF!</definedName>
    <definedName name="ENGAGE_eQnf7IK5pZIxkrAw7t4O_1683017713">#REF!</definedName>
    <definedName name="ENGAGE_EQSBBwJPeSRrckPnThaZ_1608645155">#REF!</definedName>
    <definedName name="ENGAGE_EqtX5Wi8ZuX5W3TOGIow_1683038527">#REF!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SQTF74THd7MCL8r6pB_1683106286">#REF!</definedName>
    <definedName name="ENGAGE_erZmxfSWTqDvH6zDkWwB_1608645115">#REF!</definedName>
    <definedName name="ENGAGE_ESBOQqpD1Ncms4dj91ra_1683038490">#REF!</definedName>
    <definedName name="ENGAGE_ESE7wYlbWWRID8ieEkO2_1683106189">#REF!</definedName>
    <definedName name="ENGAGE_eSlY8uXrU5nBIH03cAZd_1608645083">#REF!</definedName>
    <definedName name="ENGAGE_esWCnGBuAwq3ANUwwbRy_1684253155">#REF!</definedName>
    <definedName name="ENGAGE_Et8GfJjvbccnFkm3WSNc_1608645176">#REF!</definedName>
    <definedName name="ENGAGE_etRdfLZ8kOyQU6mpUQYM_1683032062">#REF!</definedName>
    <definedName name="ENGAGE_etYL6ta0DPrL5sQueEb2_1683032121">#REF!</definedName>
    <definedName name="ENGAGE_EUMtgPLWTg4NIJEYdQ6c_1683038564">#REF!</definedName>
    <definedName name="ENGAGE_EuQfLxW5bZPS1nJnTf7z_1683106214">#REF!</definedName>
    <definedName name="ENGAGE_eUSU2X3M1oddFRNScPga_1683032076">#REF!</definedName>
    <definedName name="ENGAGE_evjFn5ijQIebW3aSGyZL_1683038412">#REF!</definedName>
    <definedName name="ENGAGE_EVjTOoi2xx7sU1yiyls7_1683017806">#REF!</definedName>
    <definedName name="ENGAGE_evKCh6e35NKN2hypNEnI_1684253187">#REF!</definedName>
    <definedName name="ENGAGE_evnvdH8vDuFTizwDUD7f_1683032230">#REF!</definedName>
    <definedName name="ENGAGE_EvwqKlXr0Kk93B3IJ1bA_1579601617">#REF!</definedName>
    <definedName name="ENGAGE_EvYOzxb5yrNbcgOqInJY_1636454612">#REF!</definedName>
    <definedName name="ENGAGE_eWHkmM0B27euysMzV5hH_1683106263">#REF!</definedName>
    <definedName name="ENGAGE_ewIFTXVwheAmhCsRVly8_1684253035">#REF!</definedName>
    <definedName name="ENGAGE_EWN19gzzSbeyxvnAByDi_1683038525">#REF!</definedName>
    <definedName name="ENGAGE_EWtbcRZJZoFcTmR6Yphh_1636454619">#REF!</definedName>
    <definedName name="ENGAGE_Ewxv9cMCqFlA0ayM6fwC_1607951783">#REF!</definedName>
    <definedName name="ENGAGE_EXqTWiPgB7XDb5qwwZHU_1683106175">#REF!</definedName>
    <definedName name="ENGAGE_eY5VSDWEF8FpZErqNilo_1636454622">#REF!</definedName>
    <definedName name="ENGAGE_eyjThCbgl1mAioIrwl1U_1683032156">#REF!</definedName>
    <definedName name="ENGAGE_EYP2eiqndsMPZSvHZnjk_1684253039">#REF!</definedName>
    <definedName name="ENGAGE_EYrSXNduYe9uqI1HXJiY_1683017649">#REF!</definedName>
    <definedName name="ENGAGE_EyY4BTwCYRUCUEjKWN04_1683017723">#REF!</definedName>
    <definedName name="ENGAGE_eyZAARUREnvEcjgg6LPd_1579601723">#REF!</definedName>
    <definedName name="ENGAGE_eZ0ZJvcOUTAZmn2JG3YP_1683032055">#REF!</definedName>
    <definedName name="ENGAGE_eZ95UDPJu8lP3HOUgvon_1636454645">#REF!</definedName>
    <definedName name="ENGAGE_ezAWtY7ohxsaF224bMOL_1683038407">#REF!</definedName>
    <definedName name="ENGAGE_eZbGaMvrBdjkyInsRp1Z_1636454607">#REF!</definedName>
    <definedName name="ENGAGE_f1gyaUKg1OM6WPbhNIUN_1683017760">#REF!</definedName>
    <definedName name="ENGAGE_F1vhmOBXoFQ5MUCA7YDs_1608645173">#REF!</definedName>
    <definedName name="ENGAGE_f1Ytzfixof6kWis2cA4P_1684253044">#REF!</definedName>
    <definedName name="ENGAGE_F1yUD71S2wA1waT2qYiD_1683038382">#REF!</definedName>
    <definedName name="ENGAGE_F1ZV1LiJGBJJJlJdHfU1_1683032122">#REF!</definedName>
    <definedName name="ENGAGE_f2h0NcBLceqd5DBZhl25_1683017785">#REF!</definedName>
    <definedName name="ENGAGE_F4QLPHuPbrTaD4i5wCAa_1683038538">#REF!</definedName>
    <definedName name="ENGAGE_f5Ao668SFqHroWuflxDs_1684253171">#REF!</definedName>
    <definedName name="ENGAGE_F5ArxjJCLvKV6FdWQ41x_1636454637">#REF!</definedName>
    <definedName name="ENGAGE_f5ayt5K0yUw7T5LiSfBp_1683032140">#REF!</definedName>
    <definedName name="ENGAGE_f5NDzBmmm1fM6uhMry0N_1607951642">#REF!</definedName>
    <definedName name="ENGAGE_F5tdYVPgUBzb9232pPks_1683038484">#REF!</definedName>
    <definedName name="ENGAGE_f5yp99rgubf91q5elx8o_1683017789">#REF!</definedName>
    <definedName name="ENGAGE_f61FfPeNh7eq0tHGPoZN_1579601605">#REF!</definedName>
    <definedName name="ENGAGE_F6ViwartBocUjfcra7cM_1684253057">#REF!</definedName>
    <definedName name="ENGAGE_F7RATA8CrDbWfKNAvJ4W_1683032043">#REF!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8qgIozMQ2V8q2FMsa9P_1683106278">#REF!</definedName>
    <definedName name="ENGAGE_f8rFWNOsR5Ut4eE2zL4Q_1684253078">#REF!</definedName>
    <definedName name="ENGAGE_F95795tdrwIU7vassn0K_1608645174">#REF!</definedName>
    <definedName name="ENGAGE_f9OvDrhgCx6K5TQ1JPQS_1683032264">#REF!</definedName>
    <definedName name="ENGAGE_f9qEKvLgeNfZduu8sSph_1608645177">#REF!</definedName>
    <definedName name="ENGAGE_f9XPyjNQ1fvCqmLANFCX_1636454607">#REF!</definedName>
    <definedName name="ENGAGE_FA65KjFWVXVglokUOs6a_1579601703">#REF!</definedName>
    <definedName name="ENGAGE_Fa95ZynH3655Ix56NIFv_1683017626">#REF!</definedName>
    <definedName name="ENGAGE_faBkifVQWUbjayUVbWgh_1683017612">#REF!</definedName>
    <definedName name="ENGAGE_FAf6NsITgvZeTJElrk4H_1683106175">#REF!</definedName>
    <definedName name="ENGAGE_faLELYK9hsdNdmEAKbQM_1683017767">#REF!</definedName>
    <definedName name="ENGAGE_faQuevFToVKDRB9yLmhO_1683032039">#REF!</definedName>
    <definedName name="ENGAGE_faYHqmYhj7R8daKSq51e_1683038526">#REF!</definedName>
    <definedName name="ENGAGE_faysR4avyDRR5FFLQrAI_1683017729">#REF!</definedName>
    <definedName name="ENGAGE_fbaHbbrM2L8oAo7msBkz_1683038394">#REF!</definedName>
    <definedName name="ENGAGE_fbBHg1ptUII2q6AbQi4i_1683032152">#REF!</definedName>
    <definedName name="ENGAGE_FBD3EZT06PRtPcw76A1l_1607951643">#REF!</definedName>
    <definedName name="ENGAGE_fbFbs9IzIRWgFL88LPbz_1683106282">#REF!</definedName>
    <definedName name="ENGAGE_fBPPc0WpbubiUJL0gk92_1607951751">#REF!</definedName>
    <definedName name="ENGAGE_fBRnzD7YvPiJHYyeSrr7_1683106182">#REF!</definedName>
    <definedName name="ENGAGE_FbtEW5DbyonAHR6gzsBQ_1684253130">#REF!</definedName>
    <definedName name="ENGAGE_FbzgE8jOt257RpLxyQRu_1683106224">#REF!</definedName>
    <definedName name="ENGAGE_Fc4Yonq4DqihV69h3JXG_1684253067">#REF!</definedName>
    <definedName name="ENGAGE_FcnJIxrsUVb77dadPzQS_1683032043">#REF!</definedName>
    <definedName name="ENGAGE_fCPTzgjBZrpV64BTP5Bo_1579601690">#REF!</definedName>
    <definedName name="ENGAGE_fCyCprMdL41ShctfmT5H_1683038545">#REF!</definedName>
    <definedName name="ENGAGE_FDMypJFFdwrmBDHzEN8F_1579601660">#REF!</definedName>
    <definedName name="ENGAGE_fDRocdnIJ4EOVs0lZfZ9_1636454624">#REF!</definedName>
    <definedName name="ENGAGE_fdt4FnO6HgMYS8LyYUog_1636454667">#REF!</definedName>
    <definedName name="ENGAGE_fduJWWbns6BBx4d6N4Mv_1683038556">#REF!</definedName>
    <definedName name="ENGAGE_Fe6FmlpQC5b9OBkY2wez_1683017612">#REF!</definedName>
    <definedName name="ENGAGE_fEKd0zi82TvHGHrBdMss_1683032172">#REF!</definedName>
    <definedName name="ENGAGE_fEOUvVDoWArvL4GsfuEd_1683106182">#REF!</definedName>
    <definedName name="ENGAGE_feq2LIO14PcVZg4Lg7zJ_1683038379">#REF!</definedName>
    <definedName name="ENGAGE_Ff3bRosVdFjPuxnKCNRS_1608645024">#REF!</definedName>
    <definedName name="ENGAGE_FfMdqk23WtP7QpeWuR9F_1684253000">#REF!</definedName>
    <definedName name="ENGAGE_FFZp4lBlKXmbgUL3ZgR7_1684253184">#REF!</definedName>
    <definedName name="ENGAGE_FGipQKHTYRf8AKs10jDy_1684253094">#REF!</definedName>
    <definedName name="ENGAGE_FgUc99XqhDrVlgwqKM3J_1683038392">#REF!</definedName>
    <definedName name="ENGAGE_Fh82keUopJ26EYjG6ink_1684253025">#REF!</definedName>
    <definedName name="ENGAGE_Fhb8EJEfPPSNo62JVX2N_1636454650">#REF!</definedName>
    <definedName name="ENGAGE_FhcciarCw6JovNRx4QHF_1683106278">#REF!</definedName>
    <definedName name="ENGAGE_FHDej52jyM8iyh7Nkduy_1579601673">#REF!</definedName>
    <definedName name="ENGAGE_fHQB5uVqarqo1E3KZ279_1607951742">#REF!</definedName>
    <definedName name="ENGAGE_FhSit76hcBAXI4lMip2P_1608645160">#REF!</definedName>
    <definedName name="ENGAGE_FiC4bcnhFSMT5xuq7gzL_1684253074">#REF!</definedName>
    <definedName name="ENGAGE_fiE0tEvkWvapq3ZBXmHi_1683038381">#REF!</definedName>
    <definedName name="ENGAGE_FiiE9mnAYWaGLdH3Ye5R_1607951595">#REF!</definedName>
    <definedName name="ENGAGE_FIj9Q1BJgpAyewpdTNUy_1636454658">#REF!</definedName>
    <definedName name="ENGAGE_Fikop7W9BgpQ1kBMIBmD_1683038503">#REF!</definedName>
    <definedName name="ENGAGE_fizY7dDFEJFE81qGrIMB_1636454661">#REF!</definedName>
    <definedName name="ENGAGE_FJ6mPP4mihR4w0s4Jy3Y_1684253024">#REF!</definedName>
    <definedName name="ENGAGE_FJB0cRQ3w556vKmYnu3K_1608645109">#REF!</definedName>
    <definedName name="ENGAGE_FJi1GTlIwb3GtPCANd17_1683038569">#REF!</definedName>
    <definedName name="ENGAGE_FjItlxayN7vzKYfSLmlE_1683038528">#REF!</definedName>
    <definedName name="ENGAGE_FJvYS4h0FeKJKiPatVo7_1683017682">#REF!</definedName>
    <definedName name="ENGAGE_fjwOlwJrSAmHn8RU2Ya4_1683032144">#REF!</definedName>
    <definedName name="ENGAGE_fk36ybwjSsxlMvHzHtez_1607951770">#REF!</definedName>
    <definedName name="ENGAGE_Fkr3QdzljYGT9yx7vrTU_1683032139">#REF!</definedName>
    <definedName name="ENGAGE_flgE7S6thTOK0DPgfw2S_1579601609">#REF!</definedName>
    <definedName name="ENGAGE_FlH09dOi8i2106eSMtLP_1683038394">#REF!</definedName>
    <definedName name="ENGAGE_FlqIkbUMN3btB1yBn6W6_1579601722">#REF!</definedName>
    <definedName name="ENGAGE_fmfq0bQi5r45PJ22REzB_1683038439">#REF!</definedName>
    <definedName name="ENGAGE_fMKoHgXV5DqlDycJLcU1_1683017728">#REF!</definedName>
    <definedName name="ENGAGE_FmQArDYk8KVBXZMBpgEt_1684253072">#REF!</definedName>
    <definedName name="ENGAGE_FmxtQVAEMRfazQpFa0Aa_1636454661">#REF!</definedName>
    <definedName name="ENGAGE_fncvbww7bBUeoalzTflX_1579601707">#REF!</definedName>
    <definedName name="ENGAGE_FnhepdAo4bhmDcEGhZoz_1683038440">#REF!</definedName>
    <definedName name="ENGAGE_FnNcexOgD3jQLLTweBWp_1683032223">#REF!</definedName>
    <definedName name="ENGAGE_fnWKbvgbELYhmhcRkRGA_1579601724">#REF!</definedName>
    <definedName name="ENGAGE_Fo8twBe0cheKfaY6s9B6_1608645116">#REF!</definedName>
    <definedName name="ENGAGE_Fo8uEHEzz2rhEAplg0A5_1683032226">#REF!</definedName>
    <definedName name="ENGAGE_FObqBbedgmZJVB7euZNW_1683038569">#REF!</definedName>
    <definedName name="ENGAGE_FOHbzzLBIzBg4yIbTSVf_1684253018">#REF!</definedName>
    <definedName name="ENGAGE_FOzbXKg9gJ3DTwiaqrhl_1684253187">#REF!</definedName>
    <definedName name="ENGAGE_Fozw3YhNi6msy0ev21jK_1683106187">#REF!</definedName>
    <definedName name="ENGAGE_FP1doP6hlOk7Sw8GcOHv_1684253016">#REF!</definedName>
    <definedName name="ENGAGE_fP2Ta7JUeVFdPLZlqoHh_1607951658">#REF!</definedName>
    <definedName name="ENGAGE_fpDuWJNFpZ9fMOnjiY4i_1683106209">#REF!</definedName>
    <definedName name="ENGAGE_fPkXPoPBSBusTqZeL5l4_1683038552">#REF!</definedName>
    <definedName name="ENGAGE_fppFrngvfUpdjETP3HOv_1683017744">#REF!</definedName>
    <definedName name="ENGAGE_FPqQUkH4havisYpWOB3O_1579601649">#REF!</definedName>
    <definedName name="ENGAGE_fQ5F0or9spCQFxmc7Ft8_1683017781">#REF!</definedName>
    <definedName name="ENGAGE_FQfBtUCHnMIezfhmwWVR_1636454651">#REF!</definedName>
    <definedName name="ENGAGE_FQiAO5ozIDlqjpJvSaYT_1636454672">#REF!</definedName>
    <definedName name="ENGAGE_fqICSti58OOdfY4EPtyX_1636454654">#REF!</definedName>
    <definedName name="ENGAGE_FQlalkr8EzRA4DCjVfyQ_1683106171">#REF!</definedName>
    <definedName name="ENGAGE_FQqjAILUcFDeG5yDsgUP_1683038481">#REF!</definedName>
    <definedName name="ENGAGE_FqqUXz6RpDzZbkWNx7IN_1607951804">#REF!</definedName>
    <definedName name="ENGAGE_FrHdl5ciRdQTOWzaf5Rv_1683038380">#REF!</definedName>
    <definedName name="ENGAGE_fRJ4Zuj4QS0uvmTn388E_1636454622">#REF!</definedName>
    <definedName name="ENGAGE_fRKx95Uhif8jGbZQUypZ_1607951699">#REF!</definedName>
    <definedName name="ENGAGE_fRQvmu7FrrmrR0gEYwD7_1683032141">#REF!</definedName>
    <definedName name="ENGAGE_fs42MsMw1eegsUr6DwKd_1683032206">#REF!</definedName>
    <definedName name="ENGAGE_FsDTB5Fj3bh8BTghQywL_1683017797">#REF!</definedName>
    <definedName name="ENGAGE_fsiH2jzUTgRzjFKpbKF5_1684253149">#REF!</definedName>
    <definedName name="ENGAGE_fsNObr0g9QoYptPBXyFn_1579601672">#REF!</definedName>
    <definedName name="ENGAGE_FstmKvQuLUSyNrEHxsfg_1683106319">#REF!</definedName>
    <definedName name="ENGAGE_FSXXL2f2tj8fnlynD8Lo_1683017605">#REF!</definedName>
    <definedName name="ENGAGE_fsYYSbyQ5RPl8vJPGnEG_1579601688">#REF!</definedName>
    <definedName name="ENGAGE_Ft6T1Q0XXWgStuhnkVF9_1683038565">#REF!</definedName>
    <definedName name="ENGAGE_fTj09due7lf7gO3DUx6Z_1607951595">#REF!</definedName>
    <definedName name="ENGAGE_fTQLt5Fo0Je5lOLq7jLU_1684253007">#REF!</definedName>
    <definedName name="ENGAGE_FtS3pVoUqVcJkb8KQuwV_1683038564">#REF!</definedName>
    <definedName name="ENGAGE_ftTWN0CiA9RNForaElBl_1683032139">#REF!</definedName>
    <definedName name="ENGAGE_FTyCwsSa4dFJie8LIQeu_1608645015">#REF!</definedName>
    <definedName name="ENGAGE_FUphPuZKCOXHnZ2hIiUu_1607951605">#REF!</definedName>
    <definedName name="ENGAGE_FUv66kAnU9KocehjMeFI_1684253127">#REF!</definedName>
    <definedName name="ENGAGE_FUYxeEJhQegwG3L9r0bt_1684253016">#REF!</definedName>
    <definedName name="ENGAGE_fv1Vkwk9GhSw3k3XpB0N_1683106160">#REF!</definedName>
    <definedName name="ENGAGE_FVndpxMG26ST44vL70RM_1579601715">#REF!</definedName>
    <definedName name="ENGAGE_FWgisESjtnZ9HvN8ZsMY_1683017650">#REF!</definedName>
    <definedName name="ENGAGE_FWlRnzNjSqaFd5CxWj07_1684253140">#REF!</definedName>
    <definedName name="ENGAGE_FWLwXZBuM5XpG8bxuWcW_1684253049">#REF!</definedName>
    <definedName name="ENGAGE_FwN2qQeY9xI5ZGTrvCEE_1683038394">#REF!</definedName>
    <definedName name="ENGAGE_fWYyYAZnYUcI6rKcXMtI_1683017759">#REF!</definedName>
    <definedName name="ENGAGE_FY0TguuojHqXpc2tBw0J_1683032144">#REF!</definedName>
    <definedName name="ENGAGE_fy9g5ciofrm02ZjouNTT_1579601708">#REF!</definedName>
    <definedName name="ENGAGE_fyIIThgT5eK1NIomEgBo_1579601737">#REF!</definedName>
    <definedName name="ENGAGE_fyTAHekTHxErFY4LhalR_1636454667">#REF!</definedName>
    <definedName name="ENGAGE_fyV7Hua8HfKvacMZCYoT_1683032160">#REF!</definedName>
    <definedName name="ENGAGE_fZHo3yRtRzl5yltHAL8h_1607951623">#REF!</definedName>
    <definedName name="ENGAGE_FzM1Yjm88xuDlb0fWAvc_1684253003">#REF!</definedName>
    <definedName name="ENGAGE_FZQCAH2mc33Ly9oUzv6u_1636454608">#REF!</definedName>
    <definedName name="ENGAGE_fZSdR4qrC0kU1NrLwjJf_1683032251">#REF!</definedName>
    <definedName name="ENGAGE_FzUfuhFMvoZqfhvag6Ex_1607951646">#REF!</definedName>
    <definedName name="ENGAGE_G0khTInK98yeXvVACnKX_1683106341">#REF!</definedName>
    <definedName name="ENGAGE_G1bx91Tg8ObzdfxsCSej_1683017799">#REF!</definedName>
    <definedName name="ENGAGE_G1gCYEnklR1hq4aznwyR_1636454616">#REF!</definedName>
    <definedName name="ENGAGE_g25NrABquI7FaY9C3Eok_1683032112">#REF!</definedName>
    <definedName name="ENGAGE_G2nYJAIpRzJ0ms3E1aPj_1636454641">#REF!</definedName>
    <definedName name="ENGAGE_G3OGDLLpBdsj8zHrgXQd_1636454640">#REF!</definedName>
    <definedName name="ENGAGE_g3p6c1x4cVACVwQ6xItH_1683032039">#REF!</definedName>
    <definedName name="ENGAGE_g540i1VBljyvEMmZRcew_1683017701">#REF!</definedName>
    <definedName name="ENGAGE_g5UtmvZaMpM0dAuauB4A_1636454637">#REF!</definedName>
    <definedName name="ENGAGE_g6EJXMpcxy2CGQZUmVX9_1607951741">#REF!</definedName>
    <definedName name="ENGAGE_g6GcBn4DxbWAQUmBrbON_1683017802">#REF!</definedName>
    <definedName name="ENGAGE_G6PnyqcagPfAWjgkKQSg_1683106310">#REF!</definedName>
    <definedName name="ENGAGE_G6STKq67a4eGjYzSF6xM_1579601625">#REF!</definedName>
    <definedName name="ENGAGE_g7h9IB8J7iMk7CU0HjQy_1683017702">#REF!</definedName>
    <definedName name="ENGAGE_g7mwXzmNokQ2Y4ZfrdE2_1683032062">#REF!</definedName>
    <definedName name="ENGAGE_G7xrK9bEKExDLGSCPMSm_1607951629">#REF!</definedName>
    <definedName name="ENGAGE_g9jVuPNI7DCzaCaLpEnM_1683038516">#REF!</definedName>
    <definedName name="ENGAGE_gaBiR7czgcNgv7lKp0yF_1607951651">#REF!</definedName>
    <definedName name="ENGAGE_GAkFtLVe4pQlFp4btjoi_1683032061">#REF!</definedName>
    <definedName name="ENGAGE_gArPmtVQZ8tFOycXAXid_1607951742">#REF!</definedName>
    <definedName name="ENGAGE_garS1BfSvfeTlvAqygmR_1683038382">#REF!</definedName>
    <definedName name="ENGAGE_GaXgQGd83p2eJMGsfv9L_1607951794">#REF!</definedName>
    <definedName name="ENGAGE_GbgpL96jWKFg590cZM5z_1579601636">#REF!</definedName>
    <definedName name="ENGAGE_gC3iS3UULJilPxniNGWP_1683032074">#REF!</definedName>
    <definedName name="ENGAGE_GcHIvReHzB571cMbQJ8e_1683038392">#REF!</definedName>
    <definedName name="ENGAGE_GcIoV1GWdRCRq4ORBZdV_1683017635">#REF!</definedName>
    <definedName name="ENGAGE_gClPp1y35rHMTPVrKSPf_1684253018">#REF!</definedName>
    <definedName name="ENGAGE_GdCOCb0GSz3yxDFdz7PP_1683017613">#REF!</definedName>
    <definedName name="ENGAGE_gDEebNIG0egtTy8WevOd_1683038561">#REF!</definedName>
    <definedName name="ENGAGE_GDfg1fWP3fAWBgD3flnu_1607951587">#REF!</definedName>
    <definedName name="ENGAGE_GDpZdUWRHdy0eZcfivqR_1579601593">#REF!</definedName>
    <definedName name="ENGAGE_Ge0wk40GVKWCXDb5cEuo_1684253039">#REF!</definedName>
    <definedName name="ENGAGE_GE3VMFa3dyEgI71Xuck6_1579601636">#REF!</definedName>
    <definedName name="ENGAGE_geBs2QOqb37madxcB7LN_1607951680">#REF!</definedName>
    <definedName name="ENGAGE_geH7EUgiwr8gpIC0nFJO_1684253051">#REF!</definedName>
    <definedName name="ENGAGE_geiCfIrgm4bLPYSCvkUL_1683106232">#REF!</definedName>
    <definedName name="ENGAGE_Gerr1f3Iy5uJan08mwbb_1607951750">#REF!</definedName>
    <definedName name="ENGAGE_gF31XAQf36FQnJpd6OK7_1683017802">#REF!</definedName>
    <definedName name="ENGAGE_gf8rPmGWaE07pglkoRzT_1579601729">#REF!</definedName>
    <definedName name="ENGAGE_gfHR8C5QLSCYati4Jaid_1608645025">#REF!</definedName>
    <definedName name="ENGAGE_GFHuj9uG0sHG6IA6DsYb_1683017745">#REF!</definedName>
    <definedName name="ENGAGE_gfM12beuuI1EFvC8Tt6w_1608645134">#REF!</definedName>
    <definedName name="ENGAGE_GG026hRynV7DQM5c0dBO_1683032035">#REF!</definedName>
    <definedName name="ENGAGE_Gg0TI6YMtqX0Z41pdO3E_1607951614">#REF!</definedName>
    <definedName name="ENGAGE_GG0wZsouklpg34SRIJvT_1608644974">#REF!</definedName>
    <definedName name="ENGAGE_GgC2n6x9Jf2QTowyFCA9_1683038521">#REF!</definedName>
    <definedName name="ENGAGE_GGniSmcOZKFIZmq35i4M_1684253171">#REF!</definedName>
    <definedName name="ENGAGE_gGParQO5uTmOAnu5IAL6_1579601603">#REF!</definedName>
    <definedName name="ENGAGE_GGpN0r5fv6bOXj82kF4e_1684253097">#REF!</definedName>
    <definedName name="ENGAGE_ggsg9FA0pgjyIFxdB4n2_1636454611">#REF!</definedName>
    <definedName name="ENGAGE_GhnOYoEWQzfC1ajALBUi_1683106210">#REF!</definedName>
    <definedName name="ENGAGE_Gi7O325hSGGtzMlTpUZc_1683017629">#REF!</definedName>
    <definedName name="ENGAGE_GigoGGBZjwHDSbrfapeo_1636454668">#REF!</definedName>
    <definedName name="ENGAGE_gIn2ibcaqiGII1ZSKudO_1683106305">#REF!</definedName>
    <definedName name="ENGAGE_giSAhHNxCtQfR5h58Yyh_1579601660">#REF!</definedName>
    <definedName name="ENGAGE_GIxWRG7E3q1HlcDYf259_1636454629">#REF!</definedName>
    <definedName name="ENGAGE_gji330Kbp7GqjrIQwqBh_1608645072">#REF!</definedName>
    <definedName name="ENGAGE_gJjaDFsN0TMw0jH42fKq_1683038410">#REF!</definedName>
    <definedName name="ENGAGE_gJpbeiXXGGIgkvnjThVt_1608645040">#REF!</definedName>
    <definedName name="ENGAGE_GJQqpnxH8BcWopgjDNyh_1636454655">#REF!</definedName>
    <definedName name="ENGAGE_GjRlIN3hFwII2SDv0KS2_1684253050">#REF!</definedName>
    <definedName name="ENGAGE_gJv0d79vTsMq4UWQa4GG_1683032058">#REF!</definedName>
    <definedName name="ENGAGE_gKeVjtkzqncaXZYqI8gZ_1636454669">#REF!</definedName>
    <definedName name="ENGAGE_gKgX0PnZb5ZVsnlFYjRk_1636454667">#REF!</definedName>
    <definedName name="ENGAGE_GkkXW96Bn0wO6mihb3Fa_1683106295">#REF!</definedName>
    <definedName name="ENGAGE_GkrzHNJVGYEgyYEEc8cT_1683038433">#REF!</definedName>
    <definedName name="ENGAGE_Gl2Sbz1V9MuLtMpiD7Ey_1636454615">#REF!</definedName>
    <definedName name="ENGAGE_gL8Z2dqFXUmaNc1Bhn42_1683032245">#REF!</definedName>
    <definedName name="ENGAGE_GLcDQwbyQL87To4nxEYx_1684253100">#REF!</definedName>
    <definedName name="ENGAGE_gLF3p5A2RAVpAMQzUUu4_1607951770">#REF!</definedName>
    <definedName name="ENGAGE_glvX9RDkK66CH4zrstiD_1684253089">#REF!</definedName>
    <definedName name="ENGAGE_gm7EgCOWc7polkNlbGDW_1579601614">#REF!</definedName>
    <definedName name="ENGAGE_GNAQOcPvsYqs7MZoKY7y_1683106228">#REF!</definedName>
    <definedName name="ENGAGE_GNd1BRyMAgqgRoTuseDf_1683038446">#REF!</definedName>
    <definedName name="ENGAGE_gnEGF9BPzL1cmBTIWbCR_1683032100">#REF!</definedName>
    <definedName name="ENGAGE_gNELXsE96YfGjjtlaash_1579601657">#REF!</definedName>
    <definedName name="ENGAGE_gnGHi1mojguuavO45pW0_1636454649">#REF!</definedName>
    <definedName name="ENGAGE_gnOg5oZcnhyABxcYZe25_1683038508">#REF!</definedName>
    <definedName name="ENGAGE_GNri9rhfARBhbZhj4xXr_1683017656">#REF!</definedName>
    <definedName name="ENGAGE_go20oXznBpLmJXZ3Erzg_1683038553">#REF!</definedName>
    <definedName name="ENGAGE_godXpzTNdnk2CH1sgC9k_1683106291">#REF!</definedName>
    <definedName name="ENGAGE_gOIusvifehGDXNGOTSeB_1683106158">#REF!</definedName>
    <definedName name="ENGAGE_gORd7LKBGguTa1GJVctO_1579601594">#REF!</definedName>
    <definedName name="ENGAGE_gOtMQ9C1W5QEBWA9aeRM_1683038533">#REF!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qq1LJ3tAonTQYP0CPSg_1683106237">#REF!</definedName>
    <definedName name="ENGAGE_GQuaH5JlYgsB2Mvzqr51_1684253016">#REF!</definedName>
    <definedName name="ENGAGE_GR3LvInEY39RHAj6R65W_1608645122">#REF!</definedName>
    <definedName name="ENGAGE_GRBMmNteSYlQAkFlragi_1683038565">#REF!</definedName>
    <definedName name="ENGAGE_grJsL4xa455FuCVc3URw_1683038444">#REF!</definedName>
    <definedName name="ENGAGE_GrKVhA63jsQs3E60Csk5_1607951630">#REF!</definedName>
    <definedName name="ENGAGE_GS6aL73a1vHE1MfDkimW_1579601642">#REF!</definedName>
    <definedName name="ENGAGE_gseCXGstxzHD817aEIJD_1684253041">#REF!</definedName>
    <definedName name="ENGAGE_GsF5F4dnODyPkjh6RcgM_1607951614">#REF!</definedName>
    <definedName name="ENGAGE_gsNkk3KowlJSwVKeEw46_1683032200">#REF!</definedName>
    <definedName name="ENGAGE_gsofFxWj4naBnYQG1rJU_1607951778">#REF!</definedName>
    <definedName name="ENGAGE_gSTedgI0HsYUwYarWUqy_1607951801">#REF!</definedName>
    <definedName name="ENGAGE_gt5SMJm5ZkXud2CXe3T4_1683032049">#REF!</definedName>
    <definedName name="ENGAGE_GtDOCUpW9BpLPZzE51Vb_1579601625">#REF!</definedName>
    <definedName name="ENGAGE_GtLY8LuHQAIn4YF1tYrC_1684253140">#REF!</definedName>
    <definedName name="ENGAGE_GtStZF3kqX4NmFZpaIYZ_1684253044">#REF!</definedName>
    <definedName name="ENGAGE_gUaLLkc8cQjQ61Y5GRzd_1683032263">#REF!</definedName>
    <definedName name="ENGAGE_GumB8PpmO38vfgQtVZVL_1607951653">#REF!</definedName>
    <definedName name="ENGAGE_GUUkqrBMY4C9FsYLRaVa_1683106265">#REF!</definedName>
    <definedName name="ENGAGE_GUwZB0fQ3LKrSR0aFdGo_1684253140">#REF!</definedName>
    <definedName name="ENGAGE_GVCrE9LzRjeHhXwNgzQ5_1683106255">#REF!</definedName>
    <definedName name="ENGAGE_GvZTfBh3ZwvNbXcJNaWB_1636454658">#REF!</definedName>
    <definedName name="ENGAGE_gwA7vq2b5l4kJbBXAnYe_1683032161">#REF!</definedName>
    <definedName name="ENGAGE_GWCyX5h0aNobR0LCjokV_1579601598">#REF!</definedName>
    <definedName name="ENGAGE_GwlpPQv2N2ZySRNM3gut_1608645130">#REF!</definedName>
    <definedName name="ENGAGE_gWOcR5IpVqWlplClx0cy_1579601601">#REF!</definedName>
    <definedName name="ENGAGE_gwpAKr99tbXnA0dBe2Z3_1684253043">#REF!</definedName>
    <definedName name="ENGAGE_GxiiZa8vtqfIBbDYyhSJ_1579601695">#REF!</definedName>
    <definedName name="ENGAGE_gXJYtlv7L8yNVue7SKAY_1683106214">#REF!</definedName>
    <definedName name="ENGAGE_gxsrUKn22s5swlhNZ2IY_1684253039">#REF!</definedName>
    <definedName name="ENGAGE_gXW0VT1ODhOoI6DbEDE4_1683038439">#REF!</definedName>
    <definedName name="ENGAGE_GyKThAhNZW2M2DTWRxri_1683038401">#REF!</definedName>
    <definedName name="ENGAGE_GZ2UVzgdb5i0IzOAZ0lp_1579601597">#REF!</definedName>
    <definedName name="ENGAGE_GzcK7vNwqNxkDYuqmww0_1608645090">#REF!</definedName>
    <definedName name="ENGAGE_GZLD2IqtzaG57mHCoSWA_1684253100">#REF!</definedName>
    <definedName name="ENGAGE_gZP5nbQQeugch79w1aln_1683106279">#REF!</definedName>
    <definedName name="ENGAGE_h0053MEuPhOW7SNHOkEm_1579601663">#REF!</definedName>
    <definedName name="ENGAGE_H1qIjZo7jqhKaXw487AR_1683017650">#REF!</definedName>
    <definedName name="ENGAGE_h1wpY9MH0DLYrFRXbg9w_1683017761">#REF!</definedName>
    <definedName name="ENGAGE_h298Vfm4SE2Z05TVqZ5C_1684253086">#REF!</definedName>
    <definedName name="ENGAGE_H39jw38fTK4f1eos8G5O_1579601631">#REF!</definedName>
    <definedName name="ENGAGE_H3lgPG7XpA6Gbiibeoic_1684253012">#REF!</definedName>
    <definedName name="ENGAGE_H4a4vfDcBQf0YpWTqMWN_1636454645">#REF!</definedName>
    <definedName name="ENGAGE_H4kNhPPfntgc2yuWTTxL_1683032111">#REF!</definedName>
    <definedName name="ENGAGE_H5FPD2uiovNePfB5tuMs_1579601597">#REF!</definedName>
    <definedName name="ENGAGE_h5g9EKQ7irPGns4OC9q4_1636454641">#REF!</definedName>
    <definedName name="ENGAGE_h5MQGmRPOp5wWY1GQK1i_1683032165">#REF!</definedName>
    <definedName name="ENGAGE_h6ikVOmtdGPtkfoyY3qn_1684253000">#REF!</definedName>
    <definedName name="ENGAGE_h6R1YzNLXI5JXpZKRrxF_1683038482">#REF!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AITD5YvTpzPr5RMxFW4_1683032139">#REF!</definedName>
    <definedName name="ENGAGE_halQEhegqdHDqCqT2Okg_1683032206">#REF!</definedName>
    <definedName name="ENGAGE_haQ3Pa3OyWY2lvF6vIBF_1683032058">#REF!</definedName>
    <definedName name="ENGAGE_HBJd5jEvCtCpywSONZHv_1607951796">#REF!</definedName>
    <definedName name="ENGAGE_HCjvUGhoq0Oi3YPxSPvc_1579601628">#REF!</definedName>
    <definedName name="ENGAGE_hcrH2O5T6wmMryms5kbT_1683032184">#REF!</definedName>
    <definedName name="ENGAGE_Hcuc1eD70j6fFB6LJUEg_1636454659">#REF!</definedName>
    <definedName name="ENGAGE_hCXApPIlWqlyYB44s3J0_1683106314">#REF!</definedName>
    <definedName name="ENGAGE_Hd3edYn5h7yBy54CLTMk_1683032133">#REF!</definedName>
    <definedName name="ENGAGE_HDmyjjHzc88c35lNPufG_1608645070">#REF!</definedName>
    <definedName name="ENGAGE_HDp9KPIXIPm8pHLrmMbb_1683038493">#REF!</definedName>
    <definedName name="ENGAGE_hDzgeTbKIamB78Wa1YDL_1579601595">#REF!</definedName>
    <definedName name="ENGAGE_HEBwq3rDfOumf49reyUm_1683032139">#REF!</definedName>
    <definedName name="ENGAGE_HEvm62YgQEeaEL6WzxSD_1684253035">#REF!</definedName>
    <definedName name="ENGAGE_hf8uzy6q6IKKCoacBBDN_1683017681">#REF!</definedName>
    <definedName name="ENGAGE_hFERcIU8iNgl8hNM0fHj_1607951651">#REF!</definedName>
    <definedName name="ENGAGE_hFHKiE3aYmId6glTXGyb_1579601654">#REF!</definedName>
    <definedName name="ENGAGE_hFklbhbmQIW5s1oDxxL7_1683038379">#REF!</definedName>
    <definedName name="ENGAGE_HfRA63Ojwy54UrFIUt5X_1683106183">#REF!</definedName>
    <definedName name="ENGAGE_HGi9cDFLF7hnGkqz3cxi_1636454658">#REF!</definedName>
    <definedName name="ENGAGE_hglM7QRjbE9itLYNsYqv_1683017690">#REF!</definedName>
    <definedName name="ENGAGE_hiLunMHEOw7uEtIfYaUv_1579601711">#REF!</definedName>
    <definedName name="ENGAGE_hinuvPaZ9DltNWvbzMBo_1683017650">#REF!</definedName>
    <definedName name="ENGAGE_HJadNFZ1yYVemMZJUKNQ_1683032260">#REF!</definedName>
    <definedName name="ENGAGE_HjbrsdeS7w01D543gIV9_1683106252">#REF!</definedName>
    <definedName name="ENGAGE_HJC8KZCOOPUUt47NuTF7_1683017648">#REF!</definedName>
    <definedName name="ENGAGE_hKKYePGODp25jgVz6KM9_1683032109">#REF!</definedName>
    <definedName name="ENGAGE_HkNZ2b32VqOSiSSeoavv_1579601605">#REF!</definedName>
    <definedName name="ENGAGE_HKq6bIl59fL8PxmBkBZT_1683038489">#REF!</definedName>
    <definedName name="ENGAGE_hLGo5ujGgVtPkuUDNLoG_1607951755">#REF!</definedName>
    <definedName name="ENGAGE_hlh3MhD5vXUuaVyaj0bi_1608645104">#REF!</definedName>
    <definedName name="ENGAGE_HLK3dyVhxkj3wBIIFShx_1683038401">#REF!</definedName>
    <definedName name="ENGAGE_HLXCOjvpthJzSwptMCN7_1683038443">#REF!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MymqeSmERM328wP2mYH_1683106248">#REF!</definedName>
    <definedName name="ENGAGE_hneSUK2sKUV2OB4NGmeP_1684253003">#REF!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JcvHmTMIN1c0SRvV6l_1683032105">#REF!</definedName>
    <definedName name="ENGAGE_HOlD37tr1IluECxG9kD0_1608645108">#REF!</definedName>
    <definedName name="ENGAGE_hpbJzsgPocUlUWVMy58X_1683017710">#REF!</definedName>
    <definedName name="ENGAGE_HpPBWM2a3mUYaWJhSWXt_1683038405">#REF!</definedName>
    <definedName name="ENGAGE_HQh1lXCqeVKQTNp17AUX_1579601690">#REF!</definedName>
    <definedName name="ENGAGE_HQi9A0uTHg9hx6SUQrDR_1579601703">#REF!</definedName>
    <definedName name="ENGAGE_hQIeMprqD6lULYjLtTdl_1684253011">#REF!</definedName>
    <definedName name="ENGAGE_hr705RJ4jm83aycxhq4M_1683038528">#REF!</definedName>
    <definedName name="ENGAGE_Hra1pvjAVmmR2oTWTVEw_1683017685">#REF!</definedName>
    <definedName name="ENGAGE_hRcjXRw3wXXznt6wjD4o_1683032229">#REF!</definedName>
    <definedName name="ENGAGE_hRKvqtTNUJuZLuyjn6MK_1683038502">#REF!</definedName>
    <definedName name="ENGAGE_hSaXEfRiatKKHojct3lp_1683038453">#REF!</definedName>
    <definedName name="ENGAGE_HsKNrby1xqIkJhH837p2_1683032185">#REF!</definedName>
    <definedName name="ENGAGE_hSvALr5WRcIGmFWKfYf9_1683038385">#REF!</definedName>
    <definedName name="ENGAGE_ht0FPmUs0OC7U2YJUH5y_1607951596">#REF!</definedName>
    <definedName name="ENGAGE_ht3m8N6t96E2Qfvs9uup_1607951601">#REF!</definedName>
    <definedName name="ENGAGE_hT4PUFVvma85mHsgt8Sk_1683106265">#REF!</definedName>
    <definedName name="ENGAGE_HU1eL7KRMfpbM2pYz02Q_1579601735">#REF!</definedName>
    <definedName name="ENGAGE_Hu60SG7yrAPrIqWT4VyO_1683038405">#REF!</definedName>
    <definedName name="ENGAGE_huhZN5DaTKDRNAWU1hKi_1684253109">#REF!</definedName>
    <definedName name="ENGAGE_hULaBlQ6T87ooWr9XzKJ_1683017608">#REF!</definedName>
    <definedName name="ENGAGE_hUlKzSijJ5Q5LFRkJQEy_1683106252">#REF!</definedName>
    <definedName name="ENGAGE_HuwWbuVD27166cw8Wxw0_1636454637">#REF!</definedName>
    <definedName name="ENGAGE_HUYIxxUQfGnfBHuZ0jQ7_1607951610">#REF!</definedName>
    <definedName name="ENGAGE_HVB2Gd9GKccoPJ8VACtE_1684253144">#REF!</definedName>
    <definedName name="ENGAGE_HVGkSZKscYnkCGgbYXt7_1579601640">#REF!</definedName>
    <definedName name="ENGAGE_HVHRX0MYeXtpQxWkQQPr_1579601614">#REF!</definedName>
    <definedName name="ENGAGE_HvidG42hhYKGsTXOohqb_1683038430">#REF!</definedName>
    <definedName name="ENGAGE_hVLYxctzc6qE09lwlpOB_1683032052">#REF!</definedName>
    <definedName name="ENGAGE_hvSuGSgCaezkIBBhSMv1_1683017792">#REF!</definedName>
    <definedName name="ENGAGE_HWhK9bp8vOMHlCM8HlYv_1636454629">#REF!</definedName>
    <definedName name="ENGAGE_HwosEYUxKznIMo402vNL_1607951601">#REF!</definedName>
    <definedName name="ENGAGE_HXdQ7gNB0nbBsTbSNaM9_1683106337">#REF!</definedName>
    <definedName name="ENGAGE_HxqNL8ZZrviu7OabzoXv_1607951675">#REF!</definedName>
    <definedName name="ENGAGE_HxWZ0DCaZS4zvpteSpK0_1683106171">#REF!</definedName>
    <definedName name="ENGAGE_hXy9ck2Nq4IJVv1WyAKp_1608645004">#REF!</definedName>
    <definedName name="ENGAGE_hy5hcErobGablH29jg5L_1683032035">#REF!</definedName>
    <definedName name="ENGAGE_hYHvGBVsnGcDRGHHf81u_1683106257">#REF!</definedName>
    <definedName name="ENGAGE_hyJ2q4SfzjWhwCJBINHB_1683017687">#REF!</definedName>
    <definedName name="ENGAGE_hYshQvbXNEs7NfAR4yYX_1684253118">#REF!</definedName>
    <definedName name="ENGAGE_hysjyprxDSUURXR6XQGj_1579601598">#REF!</definedName>
    <definedName name="ENGAGE_hzfIsH3dj5KwZCVXVaO9_1683032072">#REF!</definedName>
    <definedName name="ENGAGE_hztKgdkdmTBpRGF4bf34_1684253155">#REF!</definedName>
    <definedName name="ENGAGE_i0xyn12qdKOnVUvoyV7Q_1684253144">#REF!</definedName>
    <definedName name="ENGAGE_i1mgBSPpBl6szWX1fs2f_1607951669">#REF!</definedName>
    <definedName name="ENGAGE_I1mw8VJezJdi2CguVifv_1683017799">#REF!</definedName>
    <definedName name="ENGAGE_i24m5iRF0yhpoH4clZTU_1579601598">#REF!</definedName>
    <definedName name="ENGAGE_i278Yva22kvwJmlU4kUX_1684253001">#REF!</definedName>
    <definedName name="ENGAGE_i2k3HATtU7BRUB2OBHeD_1683032037">#REF!</definedName>
    <definedName name="ENGAGE_i3ZgBt86n0r2c9lfN9Df_1683038524">#REF!</definedName>
    <definedName name="ENGAGE_I49TS9RxKAu8DHl8hYQL_1607951735">#REF!</definedName>
    <definedName name="ENGAGE_I4qiNQxcnpDOEF5rdsZq_1683032117">#REF!</definedName>
    <definedName name="ENGAGE_i4S187CEuXZI7O4BCxLa_1683038446">#REF!</definedName>
    <definedName name="ENGAGE_I5Kev7k4QI0s5wNUyEYu_1684253033">#REF!</definedName>
    <definedName name="ENGAGE_I5PCTgbp8tpk2JrvWBxO_1683106209">#REF!</definedName>
    <definedName name="ENGAGE_i5sJPTKfWFIfQFij1x74_1607951609">#REF!</definedName>
    <definedName name="ENGAGE_i60s2SccO8pu3oTF7xD8_1683106158">#REF!</definedName>
    <definedName name="ENGAGE_i6JijBMKL0kawKewJ321_1636454662">#REF!</definedName>
    <definedName name="ENGAGE_I6wKSBFCtsJVDsRnUhuq_1683038416">#REF!</definedName>
    <definedName name="ENGAGE_I775oDBboGOhYkWXjCPb_1684253049">#REF!</definedName>
    <definedName name="ENGAGE_i7eW7zWmXzhEnaxG12ne_1608645004">#REF!</definedName>
    <definedName name="ENGAGE_i7JPHOCiejjpy2FCXpuw_1684253167">#REF!</definedName>
    <definedName name="ENGAGE_i7ZpkiAWy2ESDw5mmML2_1683032178">#REF!</definedName>
    <definedName name="ENGAGE_I8Ugq5jpIV2wkGKnKYpF_1579601684">#REF!</definedName>
    <definedName name="ENGAGE_I9gVzCqAaltFP2oVOQiX_1683106159">#REF!</definedName>
    <definedName name="ENGAGE_I9NBMaqgIGTmS1QEGUB7_1608644982">#REF!</definedName>
    <definedName name="ENGAGE_IaDUCgE0ye9zh8BW1vxk_1607951689">#REF!</definedName>
    <definedName name="ENGAGE_iAFevu5FcXP3EmUzUcgB_1683038565">#REF!</definedName>
    <definedName name="ENGAGE_Ib5E2SDHkXMOKYqBx4Yr_1683038424">#REF!</definedName>
    <definedName name="ENGAGE_iBleALAiJKi4wbF25kJX_1608644991">#REF!</definedName>
    <definedName name="ENGAGE_ibqK6GAStFNZ1RkbqVHd_1683106214">#REF!</definedName>
    <definedName name="ENGAGE_IBuAXfrSdWhBO63a3llh_1579601688">#REF!</definedName>
    <definedName name="ENGAGE_IBY7q8bsNFWj2n2CQRqn_1683106160">#REF!</definedName>
    <definedName name="ENGAGE_ibz09o0yC43Le7YvPhYa_1683106295">#REF!</definedName>
    <definedName name="ENGAGE_IC7283IIWGhl9BK3DAGw_1579601618">#REF!</definedName>
    <definedName name="ENGAGE_IcFSHd82jUdJNgD5avmH_1683032194">#REF!</definedName>
    <definedName name="ENGAGE_IckWnl540OOUbydbJfl6_1683038412">#REF!</definedName>
    <definedName name="ENGAGE_icSxqAsTiqe1qd265pPY_1608645024">#REF!</definedName>
    <definedName name="ENGAGE_Icyg1rZF5W4Ieb0OH1bO_1683038545">#REF!</definedName>
    <definedName name="ENGAGE_id2VTcT8qwTNC2OPhytK_1608645003">#REF!</definedName>
    <definedName name="ENGAGE_IdAY9o32iQS7dYyE6Kwc_1683017660">#REF!</definedName>
    <definedName name="ENGAGE_idC8tPVPSqzahfENJvxN_1579601703">#REF!</definedName>
    <definedName name="ENGAGE_IdjrmlNaiTX5EEY7tw3A_1683038561">#REF!</definedName>
    <definedName name="ENGAGE_iDpmSZa4sqwWsP80NlYt_1683032121">#REF!</definedName>
    <definedName name="ENGAGE_idw0yZyOtkzXT2oZZMUi_1607951802">#REF!</definedName>
    <definedName name="ENGAGE_iE2hM099n05OQiujUs2x_1607951777">#REF!</definedName>
    <definedName name="ENGAGE_ieu6RDZvP4ADskMjRe6y_1683032067">#REF!</definedName>
    <definedName name="ENGAGE_iFGJhFp7gKngfWBlRp8b_1579601666">#REF!</definedName>
    <definedName name="ENGAGE_IfJIwSr2kftiIVbpep99_1683017630">#REF!</definedName>
    <definedName name="ENGAGE_ifpGPMvYjEVde9p9tPlq_1636454647">#REF!</definedName>
    <definedName name="ENGAGE_Ifps7IRrw7SlghuqRbMb_1684253132">#REF!</definedName>
    <definedName name="ENGAGE_iG2AuwgcByb6C1THtij1_1683106326">#REF!</definedName>
    <definedName name="ENGAGE_ig68cqGCSbJxnIM5rX2l_1608644980">#REF!</definedName>
    <definedName name="ENGAGE_IGbUyppvrXmFCG0UJOht_1683106227">#REF!</definedName>
    <definedName name="ENGAGE_iGCJjQev0bDPthIg8NqP_1683106310">#REF!</definedName>
    <definedName name="ENGAGE_IgdwmEjUhSLCDjafa11L_1579601648">#REF!</definedName>
    <definedName name="ENGAGE_IgORf9aGAABM7inv38fm_1683017723">#REF!</definedName>
    <definedName name="ENGAGE_IGTAZgFbuZohPIlX6bCm_1636454610">#REF!</definedName>
    <definedName name="ENGAGE_IHozSOn390Oa7Lmsj6pj_1683032092">#REF!</definedName>
    <definedName name="ENGAGE_Ii3QBMePE0eEp1Joabzz_1683017620">#REF!</definedName>
    <definedName name="ENGAGE_iI9JBdX7uK1uiWm9VpCT_1683038446">#REF!</definedName>
    <definedName name="ENGAGE_IikARhgswHNupbvsXtd7_1636454623">#REF!</definedName>
    <definedName name="ENGAGE_iiVcUbmw7H56LCWsTFUY_1683106305">#REF!</definedName>
    <definedName name="ENGAGE_IJ2ZysjjyUB1mgYNXAUz_1684253114">#REF!</definedName>
    <definedName name="ENGAGE_iJ52a5mY6n3Z9kb4cWiO_1683032140">#REF!</definedName>
    <definedName name="ENGAGE_ijIWB79gvccnAf8IgoVj_1683017622">#REF!</definedName>
    <definedName name="ENGAGE_iJRWePIdVPuStZ8nWHnk_1683017606">#REF!</definedName>
    <definedName name="ENGAGE_iJTA3zBVrDZrzF6DMlNS_1608645037">#REF!</definedName>
    <definedName name="ENGAGE_IK46riGt7HRJvNNGP2Vd_1683017603">#REF!</definedName>
    <definedName name="ENGAGE_ILd4N6TGXBSfXrWJ2SDN_1608645096">#REF!</definedName>
    <definedName name="ENGAGE_IlDSHMyNBuPZzCKYYc5O_1683106199">#REF!</definedName>
    <definedName name="ENGAGE_ilKKXfJi9tRXmNaPwtH5_1683017638">#REF!</definedName>
    <definedName name="ENGAGE_iM1wCE7b4YoeRiuH5Uui_1579601749">#REF!</definedName>
    <definedName name="ENGAGE_ImtReFTbHag5Bhm4DHLl_1608644971">#REF!</definedName>
    <definedName name="ENGAGE_ImtZ1UUPtPEeeMPqkNd2_1684253033">#REF!</definedName>
    <definedName name="ENGAGE_iN1UgUqmTgs3dWDkRmwO_1684253058">#REF!</definedName>
    <definedName name="ENGAGE_iN7ujX13kxY0YaWCJX5M_1607951702">#REF!</definedName>
    <definedName name="ENGAGE_IngL4yACo5rKuzwluDRS_1684253109">#REF!</definedName>
    <definedName name="ENGAGE_INHPKdeMJ7csbooUv2dK_1683106175">#REF!</definedName>
    <definedName name="ENGAGE_InoKDUNNMeyPmmJLCter_1683017753">#REF!</definedName>
    <definedName name="ENGAGE_iNqc2wxN1cqgWMtEzV67_1683038383">#REF!</definedName>
    <definedName name="ENGAGE_iNXp08VqFVwRlYjGwkVu_1684253001">#REF!</definedName>
    <definedName name="ENGAGE_ioE2im1UChdrBx5a3AFE_1683017642">#REF!</definedName>
    <definedName name="ENGAGE_IOl1aHrCeVTDsO0aIFTg_1683032035">#REF!</definedName>
    <definedName name="ENGAGE_IONERExnsqgdOW7aTO2D_1636454668">#REF!</definedName>
    <definedName name="ENGAGE_IP1KbstahigVNXGCdhVL_1683038413">#REF!</definedName>
    <definedName name="ENGAGE_Ip1QotQ4vg8Q5VxorvDF_1636454653">#REF!</definedName>
    <definedName name="ENGAGE_IPaTjU3hE9F1qYEprrJe_1579601743">#REF!</definedName>
    <definedName name="ENGAGE_ipNiN5u4819pYFewxBuc_1683038379">#REF!</definedName>
    <definedName name="ENGAGE_IpzZmcMZYfxJ4MbQcSTe_1684253155">#REF!</definedName>
    <definedName name="ENGAGE_iqBJdIAeHs01NzNdqyuX_1636454665">#REF!</definedName>
    <definedName name="ENGAGE_IqIbReS2Y8xEetGY7PVT_1683106183">#REF!</definedName>
    <definedName name="ENGAGE_IQnb0qJor1sJ7yveWDHO_1683032170">#REF!</definedName>
    <definedName name="ENGAGE_iQR5maFk5wipvplNSjfY_1636454646">#REF!</definedName>
    <definedName name="ENGAGE_IqvrHimPI3vZ3ISxdGdS_1683017759">#REF!</definedName>
    <definedName name="ENGAGE_Iqx0PSeaorZQhhSs7uTQ_1636454640">#REF!</definedName>
    <definedName name="ENGAGE_IrSkGhu7EIg2rtrM08Ao_1579601731">#REF!</definedName>
    <definedName name="ENGAGE_iRX1oDeBAHDHXnUt4xfk_1579601705">#REF!</definedName>
    <definedName name="ENGAGE_iRxmijEjqAckgGSp3TYF_1683038458">#REF!</definedName>
    <definedName name="ENGAGE_iS81lH4tqhPL8TPn1NFw_1683032157">#REF!</definedName>
    <definedName name="ENGAGE_isGDNwZNvWqPiXbyph7w_1608645181">#REF!</definedName>
    <definedName name="ENGAGE_ISRl13kWKp7OB4isllTF_1683106159">#REF!</definedName>
    <definedName name="ENGAGE_ISZ93lYw7CwRxq11rFJ9_1608645182">#REF!</definedName>
    <definedName name="ENGAGE_ItOFndturIFMaIfVbEKx_1684253108">#REF!</definedName>
    <definedName name="ENGAGE_Iuh4GeAwGvxE467cCaV1_1683106162">#REF!</definedName>
    <definedName name="ENGAGE_iv6dMKsjgN19TjwWrKWD_1683017753">#REF!</definedName>
    <definedName name="ENGAGE_iv8tExEsl6VWtElUI2Nf_1579601635">#REF!</definedName>
    <definedName name="ENGAGE_iVU1Mz7fwEG64j7LOA89_1683038472">#REF!</definedName>
    <definedName name="ENGAGE_Iw4gdTUanB3nI2sAbLpF_1636454660">#REF!</definedName>
    <definedName name="ENGAGE_iW4Hrnkx0hly3WONZstk_1579601632">#REF!</definedName>
    <definedName name="ENGAGE_IWJcXEifQRpMFI1KHyCW_1683032152">#REF!</definedName>
    <definedName name="ENGAGE_Iwm3SUO9bdz0CWRtxAzq_1684253174">#REF!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xetW6H2vB8xU77Synd8_1683017707">#REF!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033FqlTEsNIsCS0Xq3f_1683038474">#REF!</definedName>
    <definedName name="ENGAGE_J1BbFf1ePfJRA2xx3drG_1683038509">#REF!</definedName>
    <definedName name="ENGAGE_j1FybmMl71wOCx61Ewrw_1683032058">#REF!</definedName>
    <definedName name="ENGAGE_j2nEOfBzPxcnRgr9E0sU_1579601672">#REF!</definedName>
    <definedName name="ENGAGE_j2oxYbLwFisrbUIcvYn0_1683038532">#REF!</definedName>
    <definedName name="ENGAGE_J2p5MwnFxA4XLuTKgTiX_1683032223">#REF!</definedName>
    <definedName name="ENGAGE_j2zNn40lMIcSllvktJFN_1684253071">#REF!</definedName>
    <definedName name="ENGAGE_J3uD8aVXfBZyrHoH78UP_1683017608">#REF!</definedName>
    <definedName name="ENGAGE_j4k8tKUbQ2xizaAODyty_1683106160">#REF!</definedName>
    <definedName name="ENGAGE_J4QF4YpqZP3gZYjCHsBk_1684253049">#REF!</definedName>
    <definedName name="ENGAGE_J4wIQYp2oDq4JRl7R72V_1683106162">#REF!</definedName>
    <definedName name="ENGAGE_J5bzqA8fS0O7gNIYGPSu_1683032047">#REF!</definedName>
    <definedName name="ENGAGE_j5ijLs1p3pc4vBpkbtxB_1636454670">#REF!</definedName>
    <definedName name="ENGAGE_J5K34EISc4WnxNjAn7O2_1683106264">#REF!</definedName>
    <definedName name="ENGAGE_J5l7Wga8ZIHDbfRsevXR_1579601705">#REF!</definedName>
    <definedName name="ENGAGE_j63G1S4ZDE8EKJap8TF9_1683017708">#REF!</definedName>
    <definedName name="ENGAGE_j7NQPZxmbKPo67C2GHxX_1579601718">#REF!</definedName>
    <definedName name="ENGAGE_J7o5sel2iiBOJfT6qc99_1636454631">#REF!</definedName>
    <definedName name="ENGAGE_j9hHGqEk1mbpQh3SO41j_1608644974">#REF!</definedName>
    <definedName name="ENGAGE_j9NoOTFzEwSzdsNkq32U_1683017686">#REF!</definedName>
    <definedName name="ENGAGE_jA5Vgui494bBhS7LFoPP_1683106196">#REF!</definedName>
    <definedName name="ENGAGE_jA9DvI3zyx29bRgklm0K_1607951720">#REF!</definedName>
    <definedName name="ENGAGE_JALQSZwcdYZ1Id9wWQMa_1683038499">#REF!</definedName>
    <definedName name="ENGAGE_jAPm90KUjaoR10t3Ofog_1607951734">#REF!</definedName>
    <definedName name="ENGAGE_jaVQLGO1FdnDnpoFjxv4_1579601644">#REF!</definedName>
    <definedName name="ENGAGE_jAywcLqRPcJNZppvg8ud_1607951745">#REF!</definedName>
    <definedName name="ENGAGE_jb69gySjp5eBYOaRdu2K_1683032229">#REF!</definedName>
    <definedName name="ENGAGE_jbgLLTZUqmb8sOxKtnVp_1683017802">#REF!</definedName>
    <definedName name="ENGAGE_JbP3Vem1hSOrYdf4brEU_1683032066">#REF!</definedName>
    <definedName name="ENGAGE_jciTO2WmXMFsOcACQ5Ry_1683032218">#REF!</definedName>
    <definedName name="ENGAGE_jciz6K69dCgyHGmzCWx2_1636454630">#REF!</definedName>
    <definedName name="ENGAGE_jdKiwSYOe5a6Xu0kDFV2_1607951584">#REF!</definedName>
    <definedName name="ENGAGE_jdrLvNF2UFVGWqYs8cd0_1684253081">#REF!</definedName>
    <definedName name="ENGAGE_JE86JFXXogeMxgO3pybS_1684253073">#REF!</definedName>
    <definedName name="ENGAGE_jEfKxBgWdpX8wB4uKI2e_1684253107">#REF!</definedName>
    <definedName name="ENGAGE_jEKP7MniW7OdJew7w7FM_1683106283">#REF!</definedName>
    <definedName name="ENGAGE_JEohrC70rOftCyAIKG7H_1683106166">#REF!</definedName>
    <definedName name="ENGAGE_jEteRhKTa65K2hvXlPz5_1607951665">#REF!</definedName>
    <definedName name="ENGAGE_JeTVrsD0ja1XiMwfrhTQ_1608645134">#REF!</definedName>
    <definedName name="ENGAGE_JFdZ8NUknFTJfykIeBJs_1683017714">#REF!</definedName>
    <definedName name="ENGAGE_JFT7whOVaGFfR8nQNpvj_1683038507">#REF!</definedName>
    <definedName name="ENGAGE_JftSBE548k59CkrY4d8q_1684253176">#REF!</definedName>
    <definedName name="ENGAGE_jG2I0W4vk8ZsNq3P6Ops_1683017607">#REF!</definedName>
    <definedName name="ENGAGE_Jg8vntujlWxyzsINzjSr_1683017636">#REF!</definedName>
    <definedName name="ENGAGE_jGJdh6metjMdmO7dPmYZ_1683106270">#REF!</definedName>
    <definedName name="ENGAGE_JgOQDjMKIMhdGBxE3DSM_1683106166">#REF!</definedName>
    <definedName name="ENGAGE_JgqRXtzMZwGGzpRvdVIk_1579601658">#REF!</definedName>
    <definedName name="ENGAGE_JgwRpjPqjO8ZYwpDvIAe_1607951650">#REF!</definedName>
    <definedName name="ENGAGE_jgZCVbCpBNSvmMlr5IXY_1683017622">#REF!</definedName>
    <definedName name="ENGAGE_jH6bjiEMnz3ONcb2IfAk_1683032054">#REF!</definedName>
    <definedName name="ENGAGE_JH859JqudzNphoj3ujHJ_1683032172">#REF!</definedName>
    <definedName name="ENGAGE_jhdwwbfk0OrcfRmI6lOe_1636454649">#REF!</definedName>
    <definedName name="ENGAGE_Ji3xC7b8txldSfWju4ze_1684253081">#REF!</definedName>
    <definedName name="ENGAGE_jiFS1LFs1nLUi5m9xs9T_1608645089">#REF!</definedName>
    <definedName name="ENGAGE_jIGfgPoK75xCIv5lu5HF_1683038556">#REF!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fVWxkN5oIS1fANXeGC_1683017734">#REF!</definedName>
    <definedName name="ENGAGE_JKSWDdQhTjg8UmipNYCX_1579601696">#REF!</definedName>
    <definedName name="ENGAGE_jl7XUpNRb129YYEIzgdJ_1683017608">#REF!</definedName>
    <definedName name="ENGAGE_jLABtFu4EVAuITssHUX0_1683038479">#REF!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LZ0PgkTG9WLMciAXU8w_1683032168">#REF!</definedName>
    <definedName name="ENGAGE_jMcT2cyfAlorYUyWNfEf_1608644982">#REF!</definedName>
    <definedName name="ENGAGE_JMdDwfEqRkfQeIP9Ggas_1683106157">#REF!</definedName>
    <definedName name="ENGAGE_JMpZHGFzzEHZcfK4MQqN_1683038382">#REF!</definedName>
    <definedName name="ENGAGE_JnEoUyqIl06ZyQn47Pfu_1683038395">#REF!</definedName>
    <definedName name="ENGAGE_JNFRGJzA6T7H7n1l2rPH_1683032138">#REF!</definedName>
    <definedName name="ENGAGE_jnyc27OSMjlFIs3Hhzqd_1636454620">#REF!</definedName>
    <definedName name="ENGAGE_jOFD4MGVIyLpKq4b45k1_1683017749">#REF!</definedName>
    <definedName name="ENGAGE_JofotFF6hVGgd8NfYkxl_1683106183">#REF!</definedName>
    <definedName name="ENGAGE_Jot1aB1VDQgDeLaigAEH_1684253028">#REF!</definedName>
    <definedName name="ENGAGE_jp0mX81WK4hBFcYmLxeW_1636454653">#REF!</definedName>
    <definedName name="ENGAGE_JPaaXpF8kGlzUihbYxsB_1608645167">#REF!</definedName>
    <definedName name="ENGAGE_JpdURGETvkIGFf9atH94_1579601687">#REF!</definedName>
    <definedName name="ENGAGE_jpYNDdMHCeSF909qCYG4_1683038412">#REF!</definedName>
    <definedName name="ENGAGE_jQ64F8BHQ4QIkmFJ3rkt_1683017707">#REF!</definedName>
    <definedName name="ENGAGE_jQHCQOC1BxFDbCdJnNPo_1683017623">#REF!</definedName>
    <definedName name="ENGAGE_JQKc3Hwfhy1AUkb8szf1_1684253086">#REF!</definedName>
    <definedName name="ENGAGE_JqpEGJByXBRSKP3Edzjo_1683032048">#REF!</definedName>
    <definedName name="ENGAGE_jqqJxORtVbkdsibkEfSh_1683032077">#REF!</definedName>
    <definedName name="ENGAGE_jraxKIHydRx3ZtyVPdEj_1683032113">#REF!</definedName>
    <definedName name="ENGAGE_JrBg2Uv9N0kI7SdGcHQd_1608645029">#REF!</definedName>
    <definedName name="ENGAGE_jRFDbCQe34Lb2EVsrLFW_1683032263">#REF!</definedName>
    <definedName name="ENGAGE_JrSaozxBVnceQSUzYQ9f_1683017647">#REF!</definedName>
    <definedName name="ENGAGE_jRwv9eDJF0woMiopTxas_1683106170">#REF!</definedName>
    <definedName name="ENGAGE_JrXQ4PwEaGKUhJJql8yU_1683017648">#REF!</definedName>
    <definedName name="ENGAGE_JRzEjfMQvwPUcgPT9WZ4_1683032035">#REF!</definedName>
    <definedName name="ENGAGE_jS6u5ibwmBIZ8lRFzlUF_1683017710">#REF!</definedName>
    <definedName name="ENGAGE_Jse8SS11Zi4RiBJM3fVZ_1579601602">#REF!</definedName>
    <definedName name="ENGAGE_JSF7gJVcEnmrHT1XB2Yw_1683032246">#REF!</definedName>
    <definedName name="ENGAGE_jsFblBzT74Er19u6BNp7_1684253109">#REF!</definedName>
    <definedName name="ENGAGE_JShaPVDlvGMSJjOG5ImD_1608644974">#REF!</definedName>
    <definedName name="ENGAGE_jsht6U04QVgepFOww6Ug_1579601712">#REF!</definedName>
    <definedName name="ENGAGE_JsIwsV0nqBfGTUyi2gDz_1683032042">#REF!</definedName>
    <definedName name="ENGAGE_JsjYKM34clFkxQywS6Fv_1683106178">#REF!</definedName>
    <definedName name="ENGAGE_JsmWkOG8afDuyIY3f9Ht_1683106169">#REF!</definedName>
    <definedName name="ENGAGE_JsqbQDG7s47DiAc28r12_1607951750">#REF!</definedName>
    <definedName name="ENGAGE_jSqgn6kYVjCv9VfeMKio_1683038481">#REF!</definedName>
    <definedName name="ENGAGE_JsVRDa87xuhiKXLwxk4O_1608645103">#REF!</definedName>
    <definedName name="ENGAGE_jSYOYI4NpZAsXtchyXio_1683032110">#REF!</definedName>
    <definedName name="ENGAGE_jTnp7v0RdOHpPCCz9Qow_1608645181">#REF!</definedName>
    <definedName name="ENGAGE_jTwCQOi4FTUn8MwMSQWC_1579601748">#REF!</definedName>
    <definedName name="ENGAGE_JU4Omb6PYXTaaWwNer4E_1636454620">#REF!</definedName>
    <definedName name="ENGAGE_JuCYy3GEzdsz8AadVaiz_1683038548">#REF!</definedName>
    <definedName name="ENGAGE_JUICtRJZpP9bevTWsbMU_1636454614">#REF!</definedName>
    <definedName name="ENGAGE_juoXwrSVxbQZhI6zjyCb_1636454631">#REF!</definedName>
    <definedName name="ENGAGE_JvdJs3ihBEFzP5tUNqYf_1684253043">#REF!</definedName>
    <definedName name="ENGAGE_JvNBHDem5ljiDP1iyElH_1683032207">#REF!</definedName>
    <definedName name="ENGAGE_Jw9vHFwGtEjPkbUwRFr5_1683032184">#REF!</definedName>
    <definedName name="ENGAGE_jWG0Ian68HSr6FQbgiRs_1636454660">#REF!</definedName>
    <definedName name="ENGAGE_JwK83Okcgg3ZlSUwf4fY_1684253161">#REF!</definedName>
    <definedName name="ENGAGE_jWOY6oFOSe7C9w4LnteZ_1683017802">#REF!</definedName>
    <definedName name="ENGAGE_jXc2x7qJxyMqyUL4rN1A_1684253067">#REF!</definedName>
    <definedName name="ENGAGE_jXErt4SxkuIlb54PFVOy_1579601711">#REF!</definedName>
    <definedName name="ENGAGE_Jxpu3NrIl5iRz5qn0U1W_1607951688">#REF!</definedName>
    <definedName name="ENGAGE_jYJSWOF3eSdvfA6PX8kk_1683106265">#REF!</definedName>
    <definedName name="ENGAGE_jyoI21EwoH06QPHWcsck_1683032158">#REF!</definedName>
    <definedName name="ENGAGE_JzcTejoJfPWiiPTLEpcj_1579601715">#REF!</definedName>
    <definedName name="ENGAGE_JZJ1Tk7IQMBqcUGuDlpH_1684253160">#REF!</definedName>
    <definedName name="ENGAGE_JzVAew8FNpOHntdce1wb_1636454612">#REF!</definedName>
    <definedName name="ENGAGE_jZYHBe7PnRCtZfOVtTbp_1683106171">#REF!</definedName>
    <definedName name="ENGAGE_JzzIesg0QgbBgH2VYWjN_1608645031">#REF!</definedName>
    <definedName name="ENGAGE_K0WEsFla42O75YmCskCP_1608645017">#REF!</definedName>
    <definedName name="ENGAGE_K1MI9hJcQuhLclcXrn4x_1683017702">#REF!</definedName>
    <definedName name="ENGAGE_k1OqELDdbp2vcxizpJmB_1683017609">#REF!</definedName>
    <definedName name="ENGAGE_k2FiWZJVW6paDhH4qbI1_1608645041">#REF!</definedName>
    <definedName name="ENGAGE_k2kkPotF6PWaVR4nmihG_1636454643">#REF!</definedName>
    <definedName name="ENGAGE_K3EOqZNM0W6MfLyJD6vS_1683017784">#REF!</definedName>
    <definedName name="ENGAGE_k4EVMULEzhKDzLZVSE7K_1607951685">#REF!</definedName>
    <definedName name="ENGAGE_K4P4dIUpJvhfRGIMzGqF_1683038437">#REF!</definedName>
    <definedName name="ENGAGE_K4RFtjR6obCCiuzi596Z_1608645156">#REF!</definedName>
    <definedName name="ENGAGE_K4ZRMY0VVQEnDMdQu1Zt_1607951590">#REF!</definedName>
    <definedName name="ENGAGE_k5ySOpt6SIU23zjfdeWY_1683106263">#REF!</definedName>
    <definedName name="ENGAGE_K6InQtcaL9kN6dplBVcz_1683038457">#REF!</definedName>
    <definedName name="ENGAGE_k7b98fwOjV52hYbM8lM1_1683038424">#REF!</definedName>
    <definedName name="ENGAGE_k7saHezHHyvhq6GxPQCK_1683032088">#REF!</definedName>
    <definedName name="ENGAGE_k7YhVZPPIGUiGBqWVzQo_1683017618">#REF!</definedName>
    <definedName name="ENGAGE_K81Utsqzmzq4DUFLNMDZ_1683106268">#REF!</definedName>
    <definedName name="ENGAGE_k8BlefjmPRfGzLQ7vays_1683017732">#REF!</definedName>
    <definedName name="ENGAGE_K8o4yg5I4oh8zMiDmCP8_1607951612">#REF!</definedName>
    <definedName name="ENGAGE_k9bp2LsCmPmyE7jvmmEf_1607951782">#REF!</definedName>
    <definedName name="ENGAGE_K9idEsi96UeA79KOmoSx_1607951795">#REF!</definedName>
    <definedName name="ENGAGE_k9yU5DXyrcYEGz6mMbTB_1683038534">#REF!</definedName>
    <definedName name="ENGAGE_Ka15d6ZnKPJycSqjOZiQ_1684253149">#REF!</definedName>
    <definedName name="ENGAGE_ka2AiAz2MT3pfzkpoSNc_1579601730">#REF!</definedName>
    <definedName name="ENGAGE_KaDD9BvN4drARIC5l1za_1608644970">#REF!</definedName>
    <definedName name="ENGAGE_kAHBkfVFlrjErm2YerJp_1684253167">#REF!</definedName>
    <definedName name="ENGAGE_kAhn5dXbReOhWnLJWLzq_1683038425">#REF!</definedName>
    <definedName name="ENGAGE_kaHqceiHx2si8vUpLqXG_1683038434">#REF!</definedName>
    <definedName name="ENGAGE_KahzrBNAbTZ1FtUTLWaV_1608644988">#REF!</definedName>
    <definedName name="ENGAGE_kaRfpBs7YpfXgIuzNDI2_1683038421">#REF!</definedName>
    <definedName name="ENGAGE_kaUaeCdWmkk5GaJzTAll_1579601744">#REF!</definedName>
    <definedName name="ENGAGE_KaVw492CF4kfyruOeyUR_1683038446">#REF!</definedName>
    <definedName name="ENGAGE_kBd85tlUC8OGb4Atb9kL_1683106176">#REF!</definedName>
    <definedName name="ENGAGE_KbWbW0z20g01exspIDLQ_1683106191">#REF!</definedName>
    <definedName name="ENGAGE_KbWdlyV2sH1AlwQ4iBhT_1683032250">#REF!</definedName>
    <definedName name="ENGAGE_kbYEJnofJT0IuaDU4B6Q_1636454618">#REF!</definedName>
    <definedName name="ENGAGE_KbYitvmtQavKUEKU8sdW_1608644989">#REF!</definedName>
    <definedName name="ENGAGE_KCbAeV3P04w6EIPBHYei_1683017649">#REF!</definedName>
    <definedName name="ENGAGE_kCcNiatI4iHv2UeQib1z_1579601606">#REF!</definedName>
    <definedName name="ENGAGE_kCDFRxBNKZceDK9qakpU_1684253049">#REF!</definedName>
    <definedName name="ENGAGE_kcF5DiYg5iACA4Enjj2v_1683017614">#REF!</definedName>
    <definedName name="ENGAGE_KckdNJniQgbWhwj6rYsf_1683038538">#REF!</definedName>
    <definedName name="ENGAGE_kd8pmI4stAN4hZo4VmdW_1608645071">#REF!</definedName>
    <definedName name="ENGAGE_kDj4xifgxXVrGZRz0bhk_1683038439">#REF!</definedName>
    <definedName name="ENGAGE_kDZ10tQbaYnXVmkshaTK_1684253007">#REF!</definedName>
    <definedName name="ENGAGE_keemWqMw3WByQZLHvdlj_1683032092">#REF!</definedName>
    <definedName name="ENGAGE_KEIc5BK58JMcpM7nNOTU_1683032073">#REF!</definedName>
    <definedName name="ENGAGE_keNwef9FFIscVyjSiuJM_1607951802">#REF!</definedName>
    <definedName name="ENGAGE_kezoCpV4smnuLryxUfhN_1636454636">#REF!</definedName>
    <definedName name="ENGAGE_KFbkkuj39ziWPP41Tq14_1683038389">#REF!</definedName>
    <definedName name="ENGAGE_kfFqBuDW3XYSbix27Z3O_1607951587">#REF!</definedName>
    <definedName name="ENGAGE_kg6ZAP1E0cQ1guhsUVyA_1636454626">#REF!</definedName>
    <definedName name="ENGAGE_KH5tJkSZkv5Q7XwdsHFg_1636454610">#REF!</definedName>
    <definedName name="ENGAGE_KHbAghgjuRkYF6Gpa4mw_1683017770">#REF!</definedName>
    <definedName name="ENGAGE_khmoppvuKshjcav0NvpY_1579601689">#REF!</definedName>
    <definedName name="ENGAGE_kHZXzQMakcQfuESXIHFm_1684253161">#REF!</definedName>
    <definedName name="ENGAGE_Kic7QiZSG7qmomwMUVMb_1636454617">#REF!</definedName>
    <definedName name="ENGAGE_kIkFwL3LjXWxsBryR0cA_1683032054">#REF!</definedName>
    <definedName name="ENGAGE_kImCbMyJnD83STASVnmJ_1636454622">#REF!</definedName>
    <definedName name="ENGAGE_KjesssSPES7OHKxxDApL_1683032089">#REF!</definedName>
    <definedName name="ENGAGE_kJJovPmYNegSAMQk1Vfm_1607951596">#REF!</definedName>
    <definedName name="ENGAGE_kjMPp95aftbc3j5LGhy7_1683106195">#REF!</definedName>
    <definedName name="ENGAGE_kKa0dFojilnrKfJoqftJ_1684253052">#REF!</definedName>
    <definedName name="ENGAGE_kKJTRwETlWUnDsuBpceA_1683038430">#REF!</definedName>
    <definedName name="ENGAGE_kkQZL3DkJYHyeavT3uQw_1684253088">#REF!</definedName>
    <definedName name="ENGAGE_kKTbm8OKsIAuAGXmqDK1_1683106166">#REF!</definedName>
    <definedName name="ENGAGE_kkvB7Zu9LA0vBtr9OvJM_1608645006">#REF!</definedName>
    <definedName name="ENGAGE_Kl2NJ9LNHwBuX527v2uw_1683032119">#REF!</definedName>
    <definedName name="ENGAGE_KlMRqPuY9J9FNEg401cF_1683017613">#REF!</definedName>
    <definedName name="ENGAGE_kloXV5daw67ZgPkVYEwu_1683038485">#REF!</definedName>
    <definedName name="ENGAGE_Kmg3MjpPAIJUPdiuMrAH_1684253150">#REF!</definedName>
    <definedName name="ENGAGE_kMIvGRPLRGZiezSY9vY7_1683038430">#REF!</definedName>
    <definedName name="ENGAGE_KMX20YsZPEVPR99UjlHc_1683038561">#REF!</definedName>
    <definedName name="ENGAGE_KNgbMSZDsuJOaPoRgs1a_1608645026">#REF!</definedName>
    <definedName name="ENGAGE_ko0gV6W21BHpU4iDQ2ch_1608644981">#REF!</definedName>
    <definedName name="ENGAGE_KOS7elYnHs1zYbOu5IR6_1684253058">#REF!</definedName>
    <definedName name="ENGAGE_KP3zWQPDLDvuqgFISLd5_1607951638">#REF!</definedName>
    <definedName name="ENGAGE_kPLW1ug5VvWBpVecesmg_1683032250">#REF!</definedName>
    <definedName name="ENGAGE_kpmV1GVLsabGsa4j1erE_1636454661">#REF!</definedName>
    <definedName name="ENGAGE_kq2CoGCxzYAdyaXS2zy7_1683032074">#REF!</definedName>
    <definedName name="ENGAGE_Kq9FgV5hL9yLPuFC0Tq2_1683017713">#REF!</definedName>
    <definedName name="ENGAGE_KQB4uPNFfmQRWsVmBVne_1684253157">#REF!</definedName>
    <definedName name="ENGAGE_kQBytCsoHZFUhg868RKj_1607951597">#REF!</definedName>
    <definedName name="ENGAGE_KQEYBPyNvhLS8ZKm6Y9w_1683017735">#REF!</definedName>
    <definedName name="ENGAGE_KqFHrrA81pCNvATr74Kb_1683017620">#REF!</definedName>
    <definedName name="ENGAGE_kqJ7L1FaSuKr06obg9GO_1683032099">#REF!</definedName>
    <definedName name="ENGAGE_KQuecExGRbT1e4YlNxIm_1683106326">#REF!</definedName>
    <definedName name="ENGAGE_KroEILqof6mqhewhu3KO_1684253135">#REF!</definedName>
    <definedName name="ENGAGE_KRxVvsUQTfaUHnZnAAJM_1683032119">#REF!</definedName>
    <definedName name="ENGAGE_Ks4g9oJVqI3uNupkncnZ_1683017626">#REF!</definedName>
    <definedName name="ENGAGE_KsANLNrKnTXkUx8R73xZ_1579601687">#REF!</definedName>
    <definedName name="ENGAGE_KslIrhXrBTURPR2Mimh7_1683017618">#REF!</definedName>
    <definedName name="ENGAGE_KSp0p6YyctmCgaWhdoCi_1579601708">#REF!</definedName>
    <definedName name="ENGAGE_ksq6npCDYwPHmj9j6Vno_1683032185">#REF!</definedName>
    <definedName name="ENGAGE_kSrlqAhdiCv8O604lTT0_1684253117">#REF!</definedName>
    <definedName name="ENGAGE_Kt0VDhbONHkHYkXei7zv_1683038422">#REF!</definedName>
    <definedName name="ENGAGE_kTfZjOFkT9eBU4qPvNEQ_1683106235">#REF!</definedName>
    <definedName name="ENGAGE_ktK15WjB2EBSPyPUYP8I_1579601676">#REF!</definedName>
    <definedName name="ENGAGE_ktwRejYQBF8BJU1uAt3F_1683106299">#REF!</definedName>
    <definedName name="ENGAGE_kuE0lUvOEO7beoBuVGtZ_1683017608">#REF!</definedName>
    <definedName name="ENGAGE_kuGEpPQtitLKvEB0sKHp_1684253006">#REF!</definedName>
    <definedName name="ENGAGE_kUrJSNB9U4TTYcI77pXW_1684253061">#REF!</definedName>
    <definedName name="ENGAGE_kuYTn6rvdGus7gnk8CUu_1579601617">#REF!</definedName>
    <definedName name="ENGAGE_KVNRc5RuD43kSoaYJGNi_1636454639">#REF!</definedName>
    <definedName name="ENGAGE_kVucvjtCKbx4OSUB6hgR_1608645141">#REF!</definedName>
    <definedName name="ENGAGE_kWcLPYQK8fNZc1PeiGME_1683017696">#REF!</definedName>
    <definedName name="ENGAGE_KWlw5AEScmLvZylktN2W_1683038415">#REF!</definedName>
    <definedName name="ENGAGE_KWMOoPqVDJIEP1WZId0i_1636454615">#REF!</definedName>
    <definedName name="ENGAGE_kWVLGxU1ZLq8qJLFZGmS_1683038454">#REF!</definedName>
    <definedName name="ENGAGE_Kwwu9ns4BOTrDUU4c2f5_1684253086">#REF!</definedName>
    <definedName name="ENGAGE_KWxpwoaZb7teNPHYtmyg_1579601725">#REF!</definedName>
    <definedName name="ENGAGE_KwyN0Dvn8mpvIBQgH7bB_1608645093">#REF!</definedName>
    <definedName name="ENGAGE_kxawmk91MpdtvYBSWusF_1683038562">#REF!</definedName>
    <definedName name="ENGAGE_kXBCywciXVH5e1qGAYc6_1683106337">#REF!</definedName>
    <definedName name="ENGAGE_kXce4lwC8nKzqD1Y3KJq_1683032169">#REF!</definedName>
    <definedName name="ENGAGE_kxgtS06ZXAYkBM19qUnC_1683038407">#REF!</definedName>
    <definedName name="ENGAGE_KxIbyQn55jNBhKiZk5GP_1684253118">#REF!</definedName>
    <definedName name="ENGAGE_kXK0LhduhmQbeh7KyUsY_1683038388">#REF!</definedName>
    <definedName name="ENGAGE_kXltJzhi2tJfj6rUmMYY_16830383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0SXIOjSwrfrfaWhseLN_1683032230">#REF!</definedName>
    <definedName name="ENGAGE_l0wJCJz78Hv9juaSBbR1_1683106272">#REF!</definedName>
    <definedName name="ENGAGE_L16A1rHqk8lpPftMUKoj_1608645127">#REF!</definedName>
    <definedName name="ENGAGE_l1nD8FzwfZObvUfPyHyg_1579601660">#REF!</definedName>
    <definedName name="ENGAGE_l1rK9MVQVrf82oRBdNHX_1579601608">#REF!</definedName>
    <definedName name="ENGAGE_l1YHaGNXiQKgnzHZqLdO_1683017806">#REF!</definedName>
    <definedName name="ENGAGE_L2agsojWq8MiGN9SRndv_1683038385">#REF!</definedName>
    <definedName name="ENGAGE_L35jprCwVYgvEkg3odBf_1683017761">#REF!</definedName>
    <definedName name="ENGAGE_l3AmUfffDEpqCOmfycFO_1608645130">#REF!</definedName>
    <definedName name="ENGAGE_L3rJ83bDSiE6eyvfTId0_1683017626">#REF!</definedName>
    <definedName name="ENGAGE_L4wE5B3iGNpOyynJvPep_1683106231">#REF!</definedName>
    <definedName name="ENGAGE_l4WQPiU3PUkWxOMeKDol_1636454660">#REF!</definedName>
    <definedName name="ENGAGE_L56EobDFFPHokiZ2iWEx_1683017753">#REF!</definedName>
    <definedName name="ENGAGE_l5U1DdTU2BTgWlzfaMoD_1683032120">#REF!</definedName>
    <definedName name="ENGAGE_l68mCvHG4QfcPEY8GMlh_1684253085">#REF!</definedName>
    <definedName name="ENGAGE_l6dV47Q9p69IlKPkaA6S_1683032038">#REF!</definedName>
    <definedName name="ENGAGE_L6tOuPaUu8ei5eU4fbCO_1608645013">#REF!</definedName>
    <definedName name="ENGAGE_L74Ug5dYzFIsq8YqErQh_1683106310">#REF!</definedName>
    <definedName name="ENGAGE_l85KoJbmSOizjc0v14nd_1684253028">#REF!</definedName>
    <definedName name="ENGAGE_l92jgagkJwfMRtAPRcKi_1607951653">#REF!</definedName>
    <definedName name="ENGAGE_L9BU2wgUII2pfbm3yXJc_1636454631">#REF!</definedName>
    <definedName name="ENGAGE_l9f9sJ17LS3nPnH07tin_1683106336">#REF!</definedName>
    <definedName name="ENGAGE_l9ZoMKepxEtkJG6KBvi0_1683106197">#REF!</definedName>
    <definedName name="ENGAGE_LaF9t4y4WxkEQS3As6hY_1636454614">#REF!</definedName>
    <definedName name="ENGAGE_LAHaq4BhQaeM783KKa5s_1683032054">#REF!</definedName>
    <definedName name="ENGAGE_LAn9EtkUCbB6KKM6IzNg_1684253089">#REF!</definedName>
    <definedName name="ENGAGE_LapLmObxJbgnWfHuFlQi_1636454659">#REF!</definedName>
    <definedName name="ENGAGE_laSMnjTuXxsg1GblQaQo_1683038474">#REF!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CojuAxiJ31OcDYLmi7_1683017624">#REF!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dkTS1IIbr7SvIVuxB0_1683032082">#REF!</definedName>
    <definedName name="ENGAGE_lDunaLDrqMxpvHkN5n44_1607951668">#REF!</definedName>
    <definedName name="ENGAGE_ldUtwmTgVh3VdZGExgc6_1683017608">#REF!</definedName>
    <definedName name="ENGAGE_lDVt4fOd0uIQdvEX4Kev_1608645039">#REF!</definedName>
    <definedName name="ENGAGE_LE0fmCOzEtQRBTadSaJn_1683038470">#REF!</definedName>
    <definedName name="ENGAGE_lE2syntM4BwGdZtIzeOZ_1683038503">#REF!</definedName>
    <definedName name="ENGAGE_LeEWKjTGpduhu424UxFd_1608645073">#REF!</definedName>
    <definedName name="ENGAGE_LEMbsNvMo3lROj0ZyQ4n_1684253050">#REF!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4AA7fQGwN9WG1nqcoH_1683038493">#REF!</definedName>
    <definedName name="ENGAGE_LG6aIB9kxuOhhOmdIV2L_1683017647">#REF!</definedName>
    <definedName name="ENGAGE_LgPwB3dh7Xy2UpXTZX7R_1683032151">#REF!</definedName>
    <definedName name="ENGAGE_LgS7cI7KtjkApfl0mnUH_1684253043">#REF!</definedName>
    <definedName name="ENGAGE_LgYYUWLCilSsdPgXzP64_1607951750">#REF!</definedName>
    <definedName name="ENGAGE_lH1ocp4csql5r11VSOpy_1607951796">#REF!</definedName>
    <definedName name="ENGAGE_lH2SnEV3AU0pA0AOT9fU_1683106195">#REF!</definedName>
    <definedName name="ENGAGE_lh8rGeG98QWHVY2pkvmV_1683038454">#REF!</definedName>
    <definedName name="ENGAGE_LHtjvYUZmEhCUo81yF8P_1636454651">#REF!</definedName>
    <definedName name="ENGAGE_lIaKIyMdFyq4amkkMdec_1683106158">#REF!</definedName>
    <definedName name="ENGAGE_LicjFqjnzGHLTN47kfEJ_1608645085">#REF!</definedName>
    <definedName name="ENGAGE_lIIMrTTYjiRhfJJcKq3Q_1683106217">#REF!</definedName>
    <definedName name="ENGAGE_lioikAzqSCKxJoIEmM7k_1684253113">#REF!</definedName>
    <definedName name="ENGAGE_liQRTyynelirvFxV8vCH_1683032048">#REF!</definedName>
    <definedName name="ENGAGE_lj72ZSO1sRzcel9x2oFv_1683038508">#REF!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joSzpgveYwQKSd4xOD_1683038411">#REF!</definedName>
    <definedName name="ENGAGE_LkMUufcfEBvgEv18osOe_1636454659">#REF!</definedName>
    <definedName name="ENGAGE_lkOddlXNSfuUwQnSIpCx_1684253021">#REF!</definedName>
    <definedName name="ENGAGE_LkoYetZICdtxLpmpn7XU_1683017623">#REF!</definedName>
    <definedName name="ENGAGE_lKySOZOORYyciycOVzPK_1607951632">#REF!</definedName>
    <definedName name="ENGAGE_lL2YYurew1hBlVntQCHF_1683106167">#REF!</definedName>
    <definedName name="ENGAGE_ll62lZu4a6Uso61GLZ1F_1579601700">#REF!</definedName>
    <definedName name="ENGAGE_LLpwWJfrY8RZAhttEUXr_1608645091">#REF!</definedName>
    <definedName name="ENGAGE_llu2xnCpE6E5XncHeOsM_1684253001">#REF!</definedName>
    <definedName name="ENGAGE_LmAKDKzuyeTfoebh1wZ2_1683032042">#REF!</definedName>
    <definedName name="ENGAGE_lmh5as2cQKVASzPB9Qa3_1636454610">#REF!</definedName>
    <definedName name="ENGAGE_lniS0KvVjXGXjSX4ry3A_1683106272">#REF!</definedName>
    <definedName name="ENGAGE_LNk6EeSdYnek83m8eUo4_1683106224">#REF!</definedName>
    <definedName name="ENGAGE_lnLxUg61vPgYBxmqDgbj_1608645115">#REF!</definedName>
    <definedName name="ENGAGE_LNQpaXDWjVaydmaSOKC4_1607951781">#REF!</definedName>
    <definedName name="ENGAGE_lo1IX23GQFZRGtJKvyCi_1683032247">#REF!</definedName>
    <definedName name="ENGAGE_LoObKt8dQ1hahjumPEf9_1636454637">#REF!</definedName>
    <definedName name="ENGAGE_LOOXi3KA2yuEU2Jr1Lv6_1684253170">#REF!</definedName>
    <definedName name="ENGAGE_LOwpEdDH34UPfELnMxfs_1636454633">#REF!</definedName>
    <definedName name="ENGAGE_lP2a5PqnA2seyWUEYQ4p_1608645176">#REF!</definedName>
    <definedName name="ENGAGE_lPiiWxSjfTWXTArY1wty_1636454641">#REF!</definedName>
    <definedName name="ENGAGE_LQ78X54XK61FKNdlsmXS_1684253057">#REF!</definedName>
    <definedName name="ENGAGE_LQc0Zxu9u1CENUk6AbrT_1683032231">#REF!</definedName>
    <definedName name="ENGAGE_lqj8z4kngL3FORnXpbtL_1683106324">#REF!</definedName>
    <definedName name="ENGAGE_lqws3o4CiBAWigux7pgc_1579601676">#REF!</definedName>
    <definedName name="ENGAGE_LqZCakFRlEe1qxU1Tyo0_1683032147">#REF!</definedName>
    <definedName name="ENGAGE_lR6gzctGDP17oBZtXl8D_1683017702">#REF!</definedName>
    <definedName name="ENGAGE_lrQ7s8DzF2VPWYNnq39I_1684253148">#REF!</definedName>
    <definedName name="ENGAGE_lS3zki2QKbY3ljvTunYs_1607951591">#REF!</definedName>
    <definedName name="ENGAGE_LSgdmqrlPLcEnd1JFmAv_1683017667">#REF!</definedName>
    <definedName name="ENGAGE_lSS8Kr3wzwWX0nJOj3LS_1683038462">#REF!</definedName>
    <definedName name="ENGAGE_lt3ERyd74tHXSntxyNLD_1683032146">#REF!</definedName>
    <definedName name="ENGAGE_lt6acTGzd7s9ehg3EgQP_1683032189">#REF!</definedName>
    <definedName name="ENGAGE_LTrxuAqy4wlDolhITNn3_1579601709">#REF!</definedName>
    <definedName name="ENGAGE_lUDlQBaT1gdX1DdywFIM_1608645117">#REF!</definedName>
    <definedName name="ENGAGE_lUeEEnl81w76VNcdeaiN_1684253127">#REF!</definedName>
    <definedName name="ENGAGE_LueNZ6IU0TlYMXx9Rt4M_1683038458">#REF!</definedName>
    <definedName name="ENGAGE_LUf5rPlepZNOFy80R9du_1608645083">#REF!</definedName>
    <definedName name="ENGAGE_luMLhSvyXUKgSEohauVN_1683106254">#REF!</definedName>
    <definedName name="ENGAGE_lUNG0wto19S03SXWoqFE_1579601704">#REF!</definedName>
    <definedName name="ENGAGE_LuPmPYovWQwXGzNzfU9G_1607951689">#REF!</definedName>
    <definedName name="ENGAGE_LUPogP03UT94EtI21dz1_1683038397">#REF!</definedName>
    <definedName name="ENGAGE_LUpxm3aPvERgfcrRQGxJ_1579601679">#REF!</definedName>
    <definedName name="ENGAGE_LVEAd7OR6OvXO6yz4jtI_1683017758">#REF!</definedName>
    <definedName name="ENGAGE_LVrcnUMZlOXRIT6HpCj0_1636454650">#REF!</definedName>
    <definedName name="ENGAGE_lvsOFGnZKTh2hErz2ldo_1683032245">#REF!</definedName>
    <definedName name="ENGAGE_LvyPMylOMDFvUJvn3RFO_1683032201">#REF!</definedName>
    <definedName name="ENGAGE_lwiR5brHdhcfVzzDSGcu_1579601696">#REF!</definedName>
    <definedName name="ENGAGE_lwj0o09Pkb5AGIwLIrWi_1683038538">#REF!</definedName>
    <definedName name="ENGAGE_lwTEraz4ocYiPBs805Mf_1684253001">#REF!</definedName>
    <definedName name="ENGAGE_LwV2XfPl8rh6NHAHwO5e_1683038385">#REF!</definedName>
    <definedName name="ENGAGE_LX44PBU8gjYQ6Lx3Jp4k_1579601694">#REF!</definedName>
    <definedName name="ENGAGE_lX8aDzZzPegeunzHgvpZ_1683032056">#REF!</definedName>
    <definedName name="ENGAGE_lxIHyaY4497ljHn2nClm_1683106304">#REF!</definedName>
    <definedName name="ENGAGE_lxIKtbXsd00CLbZHdYby_1607951741">#REF!</definedName>
    <definedName name="ENGAGE_lxm6Dgq4AwL6rC0iXYVN_1683038424">#REF!</definedName>
    <definedName name="ENGAGE_LXy50GJ5342rP9CaIdCQ_1684253156">#REF!</definedName>
    <definedName name="ENGAGE_LYPhx7KL5axOHFRwEr3E_1683032147">#REF!</definedName>
    <definedName name="ENGAGE_lySRynsV5R7glkfNEoA7_1684253012">#REF!</definedName>
    <definedName name="ENGAGE_lzjUe7g7TEO6kVoenYnG_1684253041">#REF!</definedName>
    <definedName name="ENGAGE_LzoJP43ks9MXrxxCWbr8_1684253107">#REF!</definedName>
    <definedName name="ENGAGE_Lzy2lL5vGUm7zkTrtFmN_1684253126">#REF!</definedName>
    <definedName name="ENGAGE_m0E63AFNFTF4yI9uj2a6_1683038478">#REF!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4gCD7oXZMXUjYmd5FNS_1683106219">#REF!</definedName>
    <definedName name="ENGAGE_M552iQkmpYQdRTvJnr9v_1608645174">#REF!</definedName>
    <definedName name="ENGAGE_M5EumatfRrjX3ez5PMEI_1608645122">#REF!</definedName>
    <definedName name="ENGAGE_M5FhTcLeYMMl6aVAyZiI_1636454653">#REF!</definedName>
    <definedName name="ENGAGE_M5JLaRK1fo311kg39Fhg_1684253072">#REF!</definedName>
    <definedName name="ENGAGE_m7TfdIIbOR72AuOu0WXp_1607951591">#REF!</definedName>
    <definedName name="ENGAGE_m8eNA1kBSqoOgNUxpcme_1684253006">#REF!</definedName>
    <definedName name="ENGAGE_M98JcAKg6ZxXSnAJx6OV_1684253061">#REF!</definedName>
    <definedName name="ENGAGE_M9an9enWxsl5RQ4eI4RK_1636454650">#REF!</definedName>
    <definedName name="ENGAGE_m9Pl1gtv78Oi42f2WUeN_1683038398">#REF!</definedName>
    <definedName name="ENGAGE_m9T0cCQryLdGt6WQVOnp_1683106199">#REF!</definedName>
    <definedName name="ENGAGE_ma8tniLwxMxjwrFdZdHH_1608645010">#REF!</definedName>
    <definedName name="ENGAGE_mADR1FLSjzphkvREx2bw_1607951706">#REF!</definedName>
    <definedName name="ENGAGE_MAfNvE0Ga9EmT7rJswVE_1684253013">#REF!</definedName>
    <definedName name="ENGAGE_MagKAPZnxrjZCjpk0DgS_1607951770">#REF!</definedName>
    <definedName name="ENGAGE_mai8w8Eo8ZWRFeszjLkD_1683038463">#REF!</definedName>
    <definedName name="ENGAGE_MaLGW1lutKVvEI8bY81z_1683106252">#REF!</definedName>
    <definedName name="ENGAGE_mAvZZPAk9P2d5IzsvPRH_1683038545">#REF!</definedName>
    <definedName name="ENGAGE_MB6J7Vkg6rqwin5BQiLP_1683032036">#REF!</definedName>
    <definedName name="ENGAGE_MBe9OOTKIjQwvOVJbMr8_1683038416">#REF!</definedName>
    <definedName name="ENGAGE_mbJmmTDB6670juVobfnk_168303221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dQ0K07dMCODCjp4XumS_1683038389">#REF!</definedName>
    <definedName name="ENGAGE_mDRFPtxkfI7DG8KEYPtg_1683032235">#REF!</definedName>
    <definedName name="ENGAGE_mDt84cYtfIPwE96UvYHv_1683106274">#REF!</definedName>
    <definedName name="ENGAGE_meseKXGBSRocH4vJRPxm_1683017696">#REF!</definedName>
    <definedName name="ENGAGE_Mfhcl9aR90KB5eCjFcLY_1684253089">#REF!</definedName>
    <definedName name="ENGAGE_mFkgtOnfVu3QKRgzfk0C_1636454634">#REF!</definedName>
    <definedName name="ENGAGE_MFSrOztqyE08Or1IK84C_1683032068">#REF!</definedName>
    <definedName name="ENGAGE_MfvmKbFsFymjFZSvtax6_1636454652">#REF!</definedName>
    <definedName name="ENGAGE_MfXAxcmt16iZLKSE2jWT_1607951751">#REF!</definedName>
    <definedName name="ENGAGE_MG4GAwY3IUetrvpRrvAr_1607951698">#REF!</definedName>
    <definedName name="ENGAGE_Mg4yCnzdXMU1kXaTsWxx_1683032221">#REF!</definedName>
    <definedName name="ENGAGE_Mg87bUnXyakkR2SipipX_1683017620">#REF!</definedName>
    <definedName name="ENGAGE_mgNO60HcqiqUdkhnyGX6_1683038493">#REF!</definedName>
    <definedName name="ENGAGE_mgP47wJaOmD4Zv9L6wjE_1636454610">#REF!</definedName>
    <definedName name="ENGAGE_Mh2L7GlDT5ZBjYcSzebB_1683106331">#REF!</definedName>
    <definedName name="ENGAGE_mH8z8aix1aECNHVXdPVx_1579601625">#REF!</definedName>
    <definedName name="ENGAGE_MHFef0wYKCd6msCJXfPr_1683017618">#REF!</definedName>
    <definedName name="ENGAGE_MHRiuEQwykbaFWVPj0Gt_1636454628">#REF!</definedName>
    <definedName name="ENGAGE_mHRsCPUKPVAqrh9SSy96_1579601729">#REF!</definedName>
    <definedName name="ENGAGE_MHZyAKoHfaS4Y883JxTL_1683017789">#REF!</definedName>
    <definedName name="ENGAGE_mi0wxvJgktVVoxjCpddZ_1684253130">#REF!</definedName>
    <definedName name="ENGAGE_MI3678TvkAelnmRTMp3M_1607951623">#REF!</definedName>
    <definedName name="ENGAGE_MImjR2qwIIvxO6jwkFJq_1683038434">#REF!</definedName>
    <definedName name="ENGAGE_mINk2h78eU2WjWSUUGZl_1636454620">#REF!</definedName>
    <definedName name="ENGAGE_mIOR7Sk6JscFp6u5duTn_1607951746">#REF!</definedName>
    <definedName name="ENGAGE_miswbcVC6f0EFvc7JDbj_1683106220">#REF!</definedName>
    <definedName name="ENGAGE_MItB8cwFk7LEc6RmyR6b_1683106244">#REF!</definedName>
    <definedName name="ENGAGE_MjihxROp3zfJ320yNgI8_1683017641">#REF!</definedName>
    <definedName name="ENGAGE_mJlmBeoUikSlxhUmXCvg_1683017774">#REF!</definedName>
    <definedName name="ENGAGE_MjRuoY3VKi0nErCcFB8K_1579601653">#REF!</definedName>
    <definedName name="ENGAGE_Mk3hm1LWMkXjh1oNetWU_1579601711">#REF!</definedName>
    <definedName name="ENGAGE_mKawA6HwnHbfwF2mCpug_1607951731">#REF!</definedName>
    <definedName name="ENGAGE_mkhjkr9p9YCgGamhhbnL_1683032081">#REF!</definedName>
    <definedName name="ENGAGE_MkMp0mqpsveaLLozJ37b_1683017664">#REF!</definedName>
    <definedName name="ENGAGE_mlqd73aFhoyaREQoZHNj_1683017677">#REF!</definedName>
    <definedName name="ENGAGE_MlqeRCEILFU4NIxbTFJZ_1683017749">#REF!</definedName>
    <definedName name="ENGAGE_MLXRSfIz9mgBBWWawXHP_1636454671">#REF!</definedName>
    <definedName name="ENGAGE_mmaLSrcX9FHPVcZfoMmq_1579601673">#REF!</definedName>
    <definedName name="ENGAGE_Mmh09dlEuUnKcOMRyixZ_1683017650">#REF!</definedName>
    <definedName name="ENGAGE_MmhhI5l75KJkja73bGP3_1683032196">#REF!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0aeC2Tm9cYKzA97Yuw_1683038511">#REF!</definedName>
    <definedName name="ENGAGE_mOGSTnfWHx1TxbXlFhJi_1607951772">#REF!</definedName>
    <definedName name="ENGAGE_Mok2H0oVDcLoRTUECjca_1684253043">#REF!</definedName>
    <definedName name="ENGAGE_mOuJRCJIV1Zitvqtjpaw_1683106327">#REF!</definedName>
    <definedName name="ENGAGE_MpQ2JxcQtZB7bmTMDZw6_1636454622">#REF!</definedName>
    <definedName name="ENGAGE_MPXhRy6uJFfx5DljALjH_1684253025">#REF!</definedName>
    <definedName name="ENGAGE_mqA0jTbAWOKKYKNQmfl8_1607951734">#REF!</definedName>
    <definedName name="ENGAGE_MQCgeHq6QlqnbvVw2TuH_1579601602">#REF!</definedName>
    <definedName name="ENGAGE_mqL4RUeZKhfTuRD4n8Ea_1683038521">#REF!</definedName>
    <definedName name="ENGAGE_MQoDZJw4l9dw95JylN4B_1683017743">#REF!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QH8QFifFq9JjWqGYEI_1683106210">#REF!</definedName>
    <definedName name="ENGAGE_mRzikmPKRjtCgt8i9e9H_1608645172">#REF!</definedName>
    <definedName name="ENGAGE_mS0EaWA3Ph0PKOebIz7O_1579601669">#REF!</definedName>
    <definedName name="ENGAGE_MsCeFNWQOUIEu5eElUOU_1683017681">#REF!</definedName>
    <definedName name="ENGAGE_msE4QDfPM0REQkM3ABLm_1636454666">#REF!</definedName>
    <definedName name="ENGAGE_mSFc0FCDCsJOOIOeRRmX_1607951586">#REF!</definedName>
    <definedName name="ENGAGE_mSFskXro4mSWn3pPyHnm_1683032088">#REF!</definedName>
    <definedName name="ENGAGE_mSHrPmt8kOGNabXTEO0d_1684253182">#REF!</definedName>
    <definedName name="ENGAGE_MsNgPb1JRVkwWokqTjjH_1683017773">#REF!</definedName>
    <definedName name="ENGAGE_Mt5xZM6LpAe4mgOfnFtc_1683032195">#REF!</definedName>
    <definedName name="ENGAGE_mtwgqDoAJVSehjnk6QiB_1683106234">#REF!</definedName>
    <definedName name="ENGAGE_munrbovmaGrhFRzpvDiC_1579601672">#REF!</definedName>
    <definedName name="ENGAGE_mUOoZ2HavDgKcZVZUzdl_1684253011">#REF!</definedName>
    <definedName name="ENGAGE_MUsHvXSmpjmf5rhmR5Fx_1683032042">#REF!</definedName>
    <definedName name="ENGAGE_MuwRD2jG2tnexufRsanj_1684253016">#REF!</definedName>
    <definedName name="ENGAGE_MVnIvBkDPfGF8mkw33Kt_1683032215">#REF!</definedName>
    <definedName name="ENGAGE_MvNJlutSZe0dtSvHj4Ld_168301780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BW4mOE8oILEVBJ6mnb_1683017641">#REF!</definedName>
    <definedName name="ENGAGE_MXCciSxq0o1DW8L8fgIL_1683017637">#REF!</definedName>
    <definedName name="ENGAGE_mxIUWAlZCjxypbE5oO9f_1683032203">#REF!</definedName>
    <definedName name="ENGAGE_MxQ7Yae2zOJoPV6gPSnw_1636454646">#REF!</definedName>
    <definedName name="ENGAGE_MXRAPQKvnxVNU9LhBNnr_1579601729">#REF!</definedName>
    <definedName name="ENGAGE_my2ovxj59IfHCbdJsXx6_1683032228">#REF!</definedName>
    <definedName name="ENGAGE_myAStYwlop0R814JnBX5_1683106272">#REF!</definedName>
    <definedName name="ENGAGE_MyN15MgvCqsjNevmXl21_1607951770">#REF!</definedName>
    <definedName name="ENGAGE_MyOnxR5LhDTFZYxDpGpJ_1636454614">#REF!</definedName>
    <definedName name="ENGAGE_myP336UDE5OAMqSvhDJE_1636454618">#REF!</definedName>
    <definedName name="ENGAGE_mz5BTKReeql38YIonHDS_1683017614">#REF!</definedName>
    <definedName name="ENGAGE_MZogD8BGfYCUHy267EEF_1683032160">#REF!</definedName>
    <definedName name="ENGAGE_mZp9gTxmc7q44ayJKURj_1684253100">#REF!</definedName>
    <definedName name="ENGAGE_MZtZg35Cr6T6kRn6NFZg_1683032147">#REF!</definedName>
    <definedName name="ENGAGE_MzVff8aZCulxTWNA1BOU_1684253107">#REF!</definedName>
    <definedName name="ENGAGE_mzwENryEr45RudNhMbSa_1579601689">#REF!</definedName>
    <definedName name="ENGAGE_MZY3ob6SrcXFc7LjtBFA_1607951720">#REF!</definedName>
    <definedName name="ENGAGE_N09mTQWX4SFtSQxKrohd_1683106232">#REF!</definedName>
    <definedName name="ENGAGE_n16KLcfnPx6W7hDdVgMH_1683038423">#REF!</definedName>
    <definedName name="ENGAGE_N1TNOdAfs75ywwS9s9DS_1683017700">#REF!</definedName>
    <definedName name="ENGAGE_N1wRnWOowAusXVB05D4K_1683017682">#REF!</definedName>
    <definedName name="ENGAGE_N3Apw2teNYZPCFC19mjZ_1607951603">#REF!</definedName>
    <definedName name="ENGAGE_N3mnzaRD3JUuY1M0k3rR_1608645165">#REF!</definedName>
    <definedName name="ENGAGE_N4IBpolqURz9VzKddnkj_1684253135">#REF!</definedName>
    <definedName name="ENGAGE_N4w51IB6V617rH6BCpJm_1636454610">#REF!</definedName>
    <definedName name="ENGAGE_n4Wqqi0RKayPqNoy1AQD_1683032263">#REF!</definedName>
    <definedName name="ENGAGE_N4ydqSDlcLQswP5C9tS5_1683106210">#REF!</definedName>
    <definedName name="ENGAGE_n616z4gVGVYafculPvvD_1607951793">#REF!</definedName>
    <definedName name="ENGAGE_n6EECS4i5RY8zHOpSP9R_1683038388">#REF!</definedName>
    <definedName name="ENGAGE_N7HWoVAyy307pGZwJQGY_1683032093">#REF!</definedName>
    <definedName name="ENGAGE_n7RX3zkbl9CUDVPqnYkg_1636454616">#REF!</definedName>
    <definedName name="ENGAGE_n7Viq4d6ib8y2zPKfaP7_1684253174">#REF!</definedName>
    <definedName name="ENGAGE_n7ymVyPkaT3N2la8C5gj_1684253002">#REF!</definedName>
    <definedName name="ENGAGE_n93vgr8BQkHFiZENLCQo_1683017767">#REF!</definedName>
    <definedName name="ENGAGE_N96qArsSQsQpc2Sas4Sl_1683032254">#REF!</definedName>
    <definedName name="ENGAGE_N9NafqWxyKrmLSCoZq0r_1683038450">#REF!</definedName>
    <definedName name="ENGAGE_N9NcwrtFfkJ6ioKnALbz_1683106248">#REF!</definedName>
    <definedName name="ENGAGE_na8bfg64GTwB68o43Cwk_1636454612">#REF!</definedName>
    <definedName name="ENGAGE_na8U2Hu7UHEJZ3VsIYac_1683017740">#REF!</definedName>
    <definedName name="ENGAGE_nAK5aLuyYJ5NE0r6XwH0_1636454618">#REF!</definedName>
    <definedName name="ENGAGE_NAUgD7oXmM8Z7J1zI9uf_1683038454">#REF!</definedName>
    <definedName name="ENGAGE_naUgPLhTubbdyOtI3aKX_1683032058">#REF!</definedName>
    <definedName name="ENGAGE_NaWG9WfyGIwEFZlpLoc4_1608645088">#REF!</definedName>
    <definedName name="ENGAGE_nB3WGWYQfj5ZVlSXPIDv_1636454618">#REF!</definedName>
    <definedName name="ENGAGE_nBDl0jhxL5jiRdS7ceMY_1683106244">#REF!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c02MgHsiGjioRditjQN_1683032105">#REF!</definedName>
    <definedName name="ENGAGE_NDgpWF6WtupCar3AhJmv_1608644986">#REF!</definedName>
    <definedName name="ENGAGE_nDkRtFLPqRNGALRc7Aox_1683017603">#REF!</definedName>
    <definedName name="ENGAGE_NdOyAVeVWEHpCsPG6nkn_1579601694">#REF!</definedName>
    <definedName name="ENGAGE_NdqXbIkZrvl1YEYBHWI0_1636454656">#REF!</definedName>
    <definedName name="ENGAGE_Ne4DIhEUvemCy2eDvP8X_1607951653">#REF!</definedName>
    <definedName name="ENGAGE_nE8QjmwyZ75Vlhk0Haqc_1683032156">#REF!</definedName>
    <definedName name="ENGAGE_neBBRrUwH2NOpyRTNpbV_1683032093">#REF!</definedName>
    <definedName name="ENGAGE_nen4w6U5MfrQuJ7yi8eY_1607951603">#REF!</definedName>
    <definedName name="ENGAGE_NEnlYr0Q1MddYcoAqb4A_1579601627">#REF!</definedName>
    <definedName name="ENGAGE_NF0BFqDWjs2rF1xyssjf_1579601612">#REF!</definedName>
    <definedName name="ENGAGE_nF2ezWXmuxJUGBkMsoLZ_1683032047">#REF!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2tegeFiBTFTTQxBZTC_1683017692">#REF!</definedName>
    <definedName name="ENGAGE_nh6wZnan11LpEczR7gEH_1636454655">#REF!</definedName>
    <definedName name="ENGAGE_NhayIE43SzthJBjMpGFx_1607951642">#REF!</definedName>
    <definedName name="ENGAGE_NhuC4HMj9EC9neLZrVNJ_1683032217">#REF!</definedName>
    <definedName name="ENGAGE_nHv0WJkr5LfFGh3ZYgqs_1683038499">#REF!</definedName>
    <definedName name="ENGAGE_NHWal7IqdHJGHo4pHwzV_1683017603">#REF!</definedName>
    <definedName name="ENGAGE_NhYzEm6vHM9m9kutGC8L_1683038502">#REF!</definedName>
    <definedName name="ENGAGE_nhzTISIW05zM0vrvNR5p_1683032242">#REF!</definedName>
    <definedName name="ENGAGE_NItwlgKHeEolbPPb2Owo_1579601598">#REF!</definedName>
    <definedName name="ENGAGE_NJDs1fVf5s1xT0QppnMq_1683032040">#REF!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KhtX13G8pxZu7DcIAhd_1683038437">#REF!</definedName>
    <definedName name="ENGAGE_NkJShb9oW5io5958ejyj_1684253090">#REF!</definedName>
    <definedName name="ENGAGE_nkspAHumv0GnB4NWnaMU_1683106252">#REF!</definedName>
    <definedName name="ENGAGE_nL2dBlF4hI1Xl7gNtTyR_1684253050">#REF!</definedName>
    <definedName name="ENGAGE_NlABdEFi52xWGfKpAnfh_1607951640">#REF!</definedName>
    <definedName name="ENGAGE_nlDlHKJ36xTsW4umYYfI_1683106287">#REF!</definedName>
    <definedName name="ENGAGE_nlhRSK0o82kivEGIbCqv_1683017792">#REF!</definedName>
    <definedName name="ENGAGE_nlPXcMeYkcxGKBzdIB1g_1684253127">#REF!</definedName>
    <definedName name="ENGAGE_NlvVszQtTrBnUjiYygEw_1683017626">#REF!</definedName>
    <definedName name="ENGAGE_nmee2V2Twau5sBITzXOC_1683038458">#REF!</definedName>
    <definedName name="ENGAGE_NMJyHfKSdbQrd3GHuqBK_1683106188">#REF!</definedName>
    <definedName name="ENGAGE_NmO52zSQ17bd1T8RWnk3_1683106299">#REF!</definedName>
    <definedName name="ENGAGE_nmoPmsxLUuJKFYVyanmE_1636454660">#REF!</definedName>
    <definedName name="ENGAGE_NMTmx04QhEK6RJlArhC2_1579601654">#REF!</definedName>
    <definedName name="ENGAGE_nn4QqzIA1CXpLNrSetXG_1684253109">#REF!</definedName>
    <definedName name="ENGAGE_NN6lLTypjnh5VizWiJck_1684253028">#REF!</definedName>
    <definedName name="ENGAGE_NNj7I29fiwZoaicGCiSw_1607951586">#REF!</definedName>
    <definedName name="ENGAGE_nNJNwe3KZ6KE86uhmDYg_1636454630">#REF!</definedName>
    <definedName name="ENGAGE_NNpAjgvCSfl8yYStZh6x_1683032139">#REF!</definedName>
    <definedName name="ENGAGE_nnRtJBznDAAGaSStZHFK_1608645163">#REF!</definedName>
    <definedName name="ENGAGE_noACeiF7v74RfXGbEZNQ_1683038401">#REF!</definedName>
    <definedName name="ENGAGE_NokZY7MqHiD1dNxHYSuc_1683017699">#REF!</definedName>
    <definedName name="ENGAGE_Np1HJTQgdtfTI9jrOe1d_1636454610">#REF!</definedName>
    <definedName name="ENGAGE_Np5pxSGc6DcG5uqu9aoV_1683106256">#REF!</definedName>
    <definedName name="ENGAGE_NPjcS8OfsJelva8VxWsN_1683106304">#REF!</definedName>
    <definedName name="ENGAGE_NpXYUHEbA70aR6PjEnGf_1683038407">#REF!</definedName>
    <definedName name="ENGAGE_NpZKMtboxx3BUpJDym8c_1607951609">#REF!</definedName>
    <definedName name="ENGAGE_NQG1B9JQPeZCpwtY4HP5_1683106173">#REF!</definedName>
    <definedName name="ENGAGE_NQZcPQRSbsWiGtn0C8KX_1684253006">#REF!</definedName>
    <definedName name="ENGAGE_NrB2KxTpKTVTUyEM9k1k_1683032230">#REF!</definedName>
    <definedName name="ENGAGE_nrM4z7VymTiV1lDNzyV2_1607951680">#REF!</definedName>
    <definedName name="ENGAGE_NrR0JzDfsQhnISLFc6f0_1683106320">#REF!</definedName>
    <definedName name="ENGAGE_Nru3hbYMefVugQ4ZZOQk_1683106260">#REF!</definedName>
    <definedName name="ENGAGE_nS3x6EJbzDWKO5Xco6iG_1683017681">#REF!</definedName>
    <definedName name="ENGAGE_Ns9n65DnQAuZTWC2hM7W_1683017711">#REF!</definedName>
    <definedName name="ENGAGE_nShyHKwIimQ8ERyRuyMj_1636454635">#REF!</definedName>
    <definedName name="ENGAGE_NSKeeh5naolp0nYBlbHm_1607951712">#REF!</definedName>
    <definedName name="ENGAGE_NSQT8Dx4XjsmIaPqUBf9_1636454639">#REF!</definedName>
    <definedName name="ENGAGE_nSsYpAKflMEfgKV7yyOZ_1684253067">#REF!</definedName>
    <definedName name="ENGAGE_nt2thbG2cCz5wjFF13IE_1683017757">#REF!</definedName>
    <definedName name="ENGAGE_nT8VfiPSMyPsf1NriM8m_1683017745">#REF!</definedName>
    <definedName name="ENGAGE_NtfGFusSkxHOSfm1pJJN_1636454649">#REF!</definedName>
    <definedName name="ENGAGE_ntVrV2wLgwdDWzzBR0KJ_1683106206">#REF!</definedName>
    <definedName name="ENGAGE_Nu3yjf9ksZ7zfzFj3MXO_1636454610">#REF!</definedName>
    <definedName name="ENGAGE_nuCeQOQ4uTYLQOoB0sIA_1579601664">#REF!</definedName>
    <definedName name="ENGAGE_NuowIesnK1uShiDH29ZM_1579601603">#REF!</definedName>
    <definedName name="ENGAGE_nUQ1nimmTRmZBMO2WHhu_1683017618">#REF!</definedName>
    <definedName name="ENGAGE_nv4Yt2wR34QvhdL500Jg_1684253117">#REF!</definedName>
    <definedName name="ENGAGE_NVcvLbTAzvsZBHYUI6tX_1607951723">#REF!</definedName>
    <definedName name="ENGAGE_nVz9g3Dk9xm4sF5BzmFg_1684253011">#REF!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p0Ym4NYGV6Vc9gzFf4_1684253170">#REF!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Ttz7oPx73sJJg7rPiL_1683017798">#REF!</definedName>
    <definedName name="ENGAGE_NXYBKZbdZUqAm9YA8joq_1608645165">#REF!</definedName>
    <definedName name="ENGAGE_ny1r5Vr83ZOZX6pvE22H_1683038388">#REF!</definedName>
    <definedName name="ENGAGE_nYlFc5HGigxQunVT50sD_1683032160">#REF!</definedName>
    <definedName name="ENGAGE_nylk1gCLioZDx5LetA0M_1684253170">#REF!</definedName>
    <definedName name="ENGAGE_NyZLrKnuggh9XLDg5WYw_1683106184">#REF!</definedName>
    <definedName name="ENGAGE_NZ8ItpushWiiJQzNYld4_1636454632">#REF!</definedName>
    <definedName name="ENGAGE_nznqjI8XI2IoD3JExweN_1683017608">#REF!</definedName>
    <definedName name="ENGAGE_O02BGfdfA7FZgHiKzHg0_1684253165">#REF!</definedName>
    <definedName name="ENGAGE_O26wAOWjruaZUFxCNGjs_1683038454">#REF!</definedName>
    <definedName name="ENGAGE_o3ZVoBIKm1GZLU79RJzC_1636454656">#REF!</definedName>
    <definedName name="ENGAGE_o4945rtaXNVT03pHG1AQ_1683038564">#REF!</definedName>
    <definedName name="ENGAGE_o5NjR8ncxd154keLN7TA_1683017738">#REF!</definedName>
    <definedName name="ENGAGE_o5unB9ulhN5HUX2Yi5QL_1683017749">#REF!</definedName>
    <definedName name="ENGAGE_o6atGZWC5W48oH8GoUiF_1608644975">#REF!</definedName>
    <definedName name="ENGAGE_O6G23j7l1t5MIZutYlZv_1636454607">#REF!</definedName>
    <definedName name="ENGAGE_O6LeJtCYXB3Wsu9ISivl_1684253133">#REF!</definedName>
    <definedName name="ENGAGE_O6TFjaanYaQPaq4NBkWb_1608645036">#REF!</definedName>
    <definedName name="ENGAGE_O7Q98WARXAJRLWpB2Q1W_1683038382">#REF!</definedName>
    <definedName name="ENGAGE_o89Dy9qxTLMgTbtudZf5_1607951637">#REF!</definedName>
    <definedName name="ENGAGE_o8kLDZj8toOSXXm2m0MI_1683106274">#REF!</definedName>
    <definedName name="ENGAGE_o8xarF9DwsY1JAtuGVhQ_1684253131">#REF!</definedName>
    <definedName name="ENGAGE_O991yDNOmyX9kaUbN6xJ_1607951675">#REF!</definedName>
    <definedName name="ENGAGE_o9u66inQuYgyejqLcTmL_1607951610">#REF!</definedName>
    <definedName name="ENGAGE_O9UAKKk8SOCz1UPTUNzM_1608645149">#REF!</definedName>
    <definedName name="ENGAGE_oa4H9ae6EywNl8L0PVKR_1683106186">#REF!</definedName>
    <definedName name="ENGAGE_OAK2kI3pZbhJiFMWTbCd_1579601619">#REF!</definedName>
    <definedName name="ENGAGE_OAkJDZJErxFziMUiBVCK_1607951676">#REF!</definedName>
    <definedName name="ENGAGE_oaopXBhdV53YytUXJyVQ_1683017774">#REF!</definedName>
    <definedName name="ENGAGE_OaualmgXmafj0sQfPxLn_1579601676">#REF!</definedName>
    <definedName name="ENGAGE_OB1sIqZaK1Cqzpm3fvIg_1579601635">#REF!</definedName>
    <definedName name="ENGAGE_ObA4Myym1gGmf5GTpsx5_1636454656">#REF!</definedName>
    <definedName name="ENGAGE_oBkXCuqG1UBdxYtpnCy8_1683038384">#REF!</definedName>
    <definedName name="ENGAGE_ObUqV9SFUi8VNspMUdsD_1636454658">#REF!</definedName>
    <definedName name="ENGAGE_oBWwJOH04hnzii431GAv_1683032222">#REF!</definedName>
    <definedName name="ENGAGE_oC7pxlSeD0Ov3cN0d9xU_1683032156">#REF!</definedName>
    <definedName name="ENGAGE_ocIbzEUcCp37TunOIX9Y_1636454643">#REF!</definedName>
    <definedName name="ENGAGE_OcKUQmHgEIil4XYW09iL_1607951810">#REF!</definedName>
    <definedName name="ENGAGE_OcUCOIBHQajSqveYBOq6_1683038453">#REF!</definedName>
    <definedName name="ENGAGE_oD1dEnqQ8Ak00nQ4f52L_1683017609">#REF!</definedName>
    <definedName name="ENGAGE_OdlSCWnYXanfOmh2I3pL_1683032059">#REF!</definedName>
    <definedName name="ENGAGE_OdsBSe5rlkf1bUQpbgda_1607951585">#REF!</definedName>
    <definedName name="ENGAGE_odY8Z8wnovcjIeS5vIGb_1607951787">#REF!</definedName>
    <definedName name="ENGAGE_oeGxLBqeYckJEovhRHTY_1636454606">#REF!</definedName>
    <definedName name="ENGAGE_OG8SrVuWXBg5hYkPFZse_1684253191">#REF!</definedName>
    <definedName name="ENGAGE_OGrbfGaPhNkgLKx71HoG_1636454642">#REF!</definedName>
    <definedName name="ENGAGE_Oh7lmCXvlDm4OCZ4XByH_1684253093">#REF!</definedName>
    <definedName name="ENGAGE_OHvSIa9HLztznhzUgYdH_1579601627">#REF!</definedName>
    <definedName name="ENGAGE_OiNnJKvxJvKfuKwa2Xvy_1636454660">#REF!</definedName>
    <definedName name="ENGAGE_OIQp7vDUxWWopExWvTXZ_1683017724">#REF!</definedName>
    <definedName name="ENGAGE_oIqPdIovlmZaBLDIvPMg_1683032058">#REF!</definedName>
    <definedName name="ENGAGE_OisQqZaoIs7dYAOaTYs9_1683038430">#REF!</definedName>
    <definedName name="ENGAGE_oitIg9NXJUYl0tzW0xYD_1636454644">#REF!</definedName>
    <definedName name="ENGAGE_oJ0fxgi5I4aEidscZVcZ_1683032157">#REF!</definedName>
    <definedName name="ENGAGE_OJeo4lvuRUHKFEIs7dB0_1683106326">#REF!</definedName>
    <definedName name="ENGAGE_OJhKlznzkocvPYDDZcLv_1608644973">#REF!</definedName>
    <definedName name="ENGAGE_Ojr5NFSUVP1T9yzBFOE5_1608644977">#REF!</definedName>
    <definedName name="ENGAGE_ojT86ODCWPOqm7bFd9SA_1579601627">#REF!</definedName>
    <definedName name="ENGAGE_OJUaNcabKHjiK1Kktj4D_1683017724">#REF!</definedName>
    <definedName name="ENGAGE_OK4HuOk2H9ACHvsMlv2c_1683106171">#REF!</definedName>
    <definedName name="ENGAGE_okBktifZBPMOKqOv5st6_1683017765">#REF!</definedName>
    <definedName name="ENGAGE_OkHban6k40tMctIY5Bbd_1683038527">#REF!</definedName>
    <definedName name="ENGAGE_okq89ZaZSpUVpgYsboS7_1684253000">#REF!</definedName>
    <definedName name="ENGAGE_OLqlUk7UMKsrulB8jBwu_1683038468">#REF!</definedName>
    <definedName name="ENGAGE_olR9Vo1Zp0EIeFtqhv80_1579601608">#REF!</definedName>
    <definedName name="ENGAGE_olsadhcRecS84dFWK66A_1607951631">#REF!</definedName>
    <definedName name="ENGAGE_OLX3MIqy6RxiWZCDPZoi_1683032100">#REF!</definedName>
    <definedName name="ENGAGE_om92EONkdFdrF6oyA4My_1683017632">#REF!</definedName>
    <definedName name="ENGAGE_Omlc6TBl1dhyEAZkrIKH_1636454633">#REF!</definedName>
    <definedName name="ENGAGE_OmnH8CJJ7bqcAVtSWscZ_1684253100">#REF!</definedName>
    <definedName name="ENGAGE_OMT2G1UqyW1Lk7ysUJeh_1683038389">#REF!</definedName>
    <definedName name="ENGAGE_OnFrgxE6RmTW8RJmcZAJ_1683038544">#REF!</definedName>
    <definedName name="ENGAGE_ONhJifqJUtgD6vJNjokN_1608645011">#REF!</definedName>
    <definedName name="ENGAGE_OnRfLeRu0rZufCj17iUl_1684253039">#REF!</definedName>
    <definedName name="ENGAGE_onsz1UOls6Hwmvkp3uV3_1608645070">#REF!</definedName>
    <definedName name="ENGAGE_oOAc1gzbRi8YkBzLF4uX_1683032212">#REF!</definedName>
    <definedName name="ENGAGE_OOh7FUcuFL4pnEeFBaWj_1683038548">#REF!</definedName>
    <definedName name="ENGAGE_OOHrBkAhjBHTTQdqotIt_1683106304">#REF!</definedName>
    <definedName name="ENGAGE_Oon2r4xCQT5jhGdCuU3O_1683032039">#REF!</definedName>
    <definedName name="ENGAGE_oOVJmtrZ0OCMs6Xhf8TT_1683032081">#REF!</definedName>
    <definedName name="ENGAGE_OoxJmT4GpoxrnZ58lRPn_1636454667">#REF!</definedName>
    <definedName name="ENGAGE_oPBkLNKRq3vI2kwN2U8y_1683017616">#REF!</definedName>
    <definedName name="ENGAGE_OQMV7m7Oowv6TWsF5KOw_1683038507">#REF!</definedName>
    <definedName name="ENGAGE_oQqvlOdyeRkH3QqIN8ip_1683106218">#REF!</definedName>
    <definedName name="ENGAGE_oqXFiDmgWzgnMNmCbcdG_1607951624">#REF!</definedName>
    <definedName name="ENGAGE_ordBkJDbqw8XgljaOIdM_1607951683">#REF!</definedName>
    <definedName name="ENGAGE_oRlbUxdIZmli2X1oujjn_1683038561">#REF!</definedName>
    <definedName name="ENGAGE_orlFZ9zA5NBGvtfq9xRE_1636454609">#REF!</definedName>
    <definedName name="ENGAGE_OrmTER5F1WqAT0juEwcJ_1607951735">#REF!</definedName>
    <definedName name="ENGAGE_OrPmDc6HzOTNynm1rYsi_1683106288">#REF!</definedName>
    <definedName name="ENGAGE_OS91JSYMbQY4vvS9BPJN_1684253122">#REF!</definedName>
    <definedName name="ENGAGE_OSBUtaTSqmqlPGwLs0gm_1579601679">#REF!</definedName>
    <definedName name="ENGAGE_oSW908Ylk3gubDp5UNEj_1683038475">#REF!</definedName>
    <definedName name="ENGAGE_otHHlUY9hG8T4rFPsRvp_1683106228">#REF!</definedName>
    <definedName name="ENGAGE_otIGzGq2uiBWFsCIsGMv_1608644971">#REF!</definedName>
    <definedName name="ENGAGE_otMrDJh4PogeRxSPSb07_1683106158">#REF!</definedName>
    <definedName name="ENGAGE_oTUvh7upfgof3H3tnIgu_1683106235">#REF!</definedName>
    <definedName name="ENGAGE_OUqvmQaijM9JHBcio4Rz_1683038481">#REF!</definedName>
    <definedName name="ENGAGE_ouZ3Wk5d9BDXmtmM6iFO_1683038433">#REF!</definedName>
    <definedName name="ENGAGE_OV6MFI8EkSmpiXoAKA53_1684253086">#REF!</definedName>
    <definedName name="ENGAGE_oW177gDIFynB0cZNby7Z_1683032207">#REF!</definedName>
    <definedName name="ENGAGE_owABpCLqehRPQMheWXrD_1684253082">#REF!</definedName>
    <definedName name="ENGAGE_oWciuYzRNrr4zezrrSZh_1636454658">#REF!</definedName>
    <definedName name="ENGAGE_owE5oy0pJ7rKOfHvaFUN_1683038434">#REF!</definedName>
    <definedName name="ENGAGE_OWEDErg6iIpcVVk0xErl_1683017768">#REF!</definedName>
    <definedName name="ENGAGE_OwNauj5GOCdofLq83f4p_1683038407">#REF!</definedName>
    <definedName name="ENGAGE_oWO7cJ5HWDlx89gOGCHv_1579601729">#REF!</definedName>
    <definedName name="ENGAGE_Ox2sVhn8Kq4abVs1SRdc_1608645054">#REF!</definedName>
    <definedName name="ENGAGE_ox6RrO19XCQY4ORCHLF4_1683032112">#REF!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57cP8vtihVuLZFleuF_1683038406">#REF!</definedName>
    <definedName name="ENGAGE_oYbnhgZBuKlv7PiwuZ0s_1683106163">#REF!</definedName>
    <definedName name="ENGAGE_OyEM9qVQuC8eMUphHb1h_1579601722">#REF!</definedName>
    <definedName name="ENGAGE_OYHIIX3hl0Y67PEY1z4O_1608645100">#REF!</definedName>
    <definedName name="ENGAGE_oyrCcbBFXIiOCsqZdiPO_1608645145">#REF!</definedName>
    <definedName name="ENGAGE_oZfiJvy1aDBC3ZQZEOT1_1683017609">#REF!</definedName>
    <definedName name="ENGAGE_OzQQ0TY0KAxiO2XnU8ne_1684253065">#REF!</definedName>
    <definedName name="ENGAGE_p0i6o8tGqOo1aq4WRDjb_1636454613">#REF!</definedName>
    <definedName name="ENGAGE_P1fmkTbYKyEk8dPurMAv_1684253109">#REF!</definedName>
    <definedName name="ENGAGE_p1UcZCs2f5Yxpq4TUHIF_1683038472">#REF!</definedName>
    <definedName name="ENGAGE_P1WteJV5y8dg2TFRRsNT_1636454615">#REF!</definedName>
    <definedName name="ENGAGE_p200UjCzEed2UOeUTcSp_1636454626">#REF!</definedName>
    <definedName name="ENGAGE_p2euu6mmaLvhQotvcSSn_1683038472">#REF!</definedName>
    <definedName name="ENGAGE_p2KYifmkaK1R8E3rLJti_1579601643">#REF!</definedName>
    <definedName name="ENGAGE_p2SrSb4KttDj5PGzgh7R_1683017602">#REF!</definedName>
    <definedName name="ENGAGE_p4HgOW2MiiyFLCihREGa_1683038498">#REF!</definedName>
    <definedName name="ENGAGE_p4odAQEMBF5Hom1r9VQo_1607951758">#REF!</definedName>
    <definedName name="ENGAGE_P5cubry2aHGppOHeCsLr_1683106283">#REF!</definedName>
    <definedName name="ENGAGE_p7Zbky0Vt3EurPQxTTBF_1683017649">#REF!</definedName>
    <definedName name="ENGAGE_Pa094gZArRMjYfbIbx7h_1683038479">#REF!</definedName>
    <definedName name="ENGAGE_PaDxNFmcgv2dXtq1HGe3_1579601596">#REF!</definedName>
    <definedName name="ENGAGE_pae1mBuuplsrWXrfUVMR_1683017645">#REF!</definedName>
    <definedName name="ENGAGE_paEgxINWjQFYObcaiZNZ_1608645036">#REF!</definedName>
    <definedName name="ENGAGE_PAV1hylJyZWWk8BzyFTF_1607951800">#REF!</definedName>
    <definedName name="ENGAGE_PayjOWWQX0lumajSiaJj_1607951758">#REF!</definedName>
    <definedName name="ENGAGE_Pb4Fy0hvCTCzcgUCsD0E_1683032105">#REF!</definedName>
    <definedName name="ENGAGE_PBr4De141A14jq5Z0P44_1608644982">#REF!</definedName>
    <definedName name="ENGAGE_pbueU5isoIbdURUNkkfr_1684253122">#REF!</definedName>
    <definedName name="ENGAGE_pBwanjFdMsAHr9IbzHGE_1683106288">#REF!</definedName>
    <definedName name="ENGAGE_pcmUOA7u92dJnTa1V4lN_168425300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DIVpTUArzXcjNNqMjsH_1684253028">#REF!</definedName>
    <definedName name="ENGAGE_PDNoauS14V7ZkNxFiR9a_1683032140">#REF!</definedName>
    <definedName name="ENGAGE_pelRpmCzCI6ghB5yoFDI_1608645071">#REF!</definedName>
    <definedName name="ENGAGE_pEyzxqN2hGnmaiL1GwID_1683106237">#REF!</definedName>
    <definedName name="ENGAGE_PEZmWXy8u9Zj8jVbYAKY_1683106209">#REF!</definedName>
    <definedName name="ENGAGE_pf4LBC3XcdlDXF164g17_1608645123">#REF!</definedName>
    <definedName name="ENGAGE_PFGaceclsvoNTo2WoMEL_1683038384">#REF!</definedName>
    <definedName name="ENGAGE_pfgs6s0mJM4HYqwhpkSK_1684253141">#REF!</definedName>
    <definedName name="ENGAGE_pFhggJ92hiB74KzDKkRa_1636454649">#REF!</definedName>
    <definedName name="ENGAGE_pfUuEBEJLcXaCDbJYaZn_1579601619">#REF!</definedName>
    <definedName name="ENGAGE_pFWTLib6ythcGds7GiCx_1683038569">#REF!</definedName>
    <definedName name="ENGAGE_PGJyyTlpzq3t7fMhf4Dx_1683038488">#REF!</definedName>
    <definedName name="ENGAGE_pGqzzJX4dmCmGSNHjJfP_1579601732">#REF!</definedName>
    <definedName name="ENGAGE_pgtwTkDy7CT42iMtA3pW_1683017732">#REF!</definedName>
    <definedName name="ENGAGE_pGxnx41rXGuCScl2pmIo_1607951608">#REF!</definedName>
    <definedName name="ENGAGE_ph0tZVVDEUtVFsfTFNr8_1684253165">#REF!</definedName>
    <definedName name="ENGAGE_pHdLEEMpHzV8eTYcsdnW_1683032226">#REF!</definedName>
    <definedName name="ENGAGE_phUxlAVaGVnRrTpIg9dH_1683032077">#REF!</definedName>
    <definedName name="ENGAGE_PHWkoLvnBkJ05auAygqS_1683038542">#REF!</definedName>
    <definedName name="ENGAGE_phyUk66y0sXXD0esZO10_1608645117">#REF!</definedName>
    <definedName name="ENGAGE_pIY2w7ONx7s2iCiqFWnT_1684253038">#REF!</definedName>
    <definedName name="ENGAGE_pj4XWL8MZ7FSJFautsM3_1683038398">#REF!</definedName>
    <definedName name="ENGAGE_pjcSv06Dz09Td7xnKRCp_1607951717">#REF!</definedName>
    <definedName name="ENGAGE_pJNPh4NTlTSSC3dYoyLb_1683017638">#REF!</definedName>
    <definedName name="ENGAGE_PjsmRG2JLKuXFlqJnpwr_1683032072">#REF!</definedName>
    <definedName name="ENGAGE_pkauBaD3FyctyufCD6Z9_1683017672">#REF!</definedName>
    <definedName name="ENGAGE_PKdvTpm2iHJ1siY6PPbl_1579601681">#REF!</definedName>
    <definedName name="ENGAGE_pKLOp1mvEfJbFCZFvegv_1684253078">#REF!</definedName>
    <definedName name="ENGAGE_pkuTg7nRxZonIBwgwYb4_1683017806">#REF!</definedName>
    <definedName name="ENGAGE_pKvZGHieA2glGGX88uOO_1607951772">#REF!</definedName>
    <definedName name="ENGAGE_ploIYchZqlL0WDZJxq8w_1579601617">#REF!</definedName>
    <definedName name="ENGAGE_plsD0CWno7faT7mEjqef_1683032043">#REF!</definedName>
    <definedName name="ENGAGE_plvKUapeOt55Bg4Vvxu9_1608644980">#REF!</definedName>
    <definedName name="ENGAGE_PM6sPbicSyPtD5QPkZpg_1683032059">#REF!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nNZc5K4uwWBpuVYcT62_1683017641">#REF!</definedName>
    <definedName name="ENGAGE_pnYITOn9eXuyEEVVuSY3_1684253105">#REF!</definedName>
    <definedName name="ENGAGE_pNZPlzIYL3GkCDUwn7Io_1684253091">#REF!</definedName>
    <definedName name="ENGAGE_pOax5A0ACRszLi9cQLGb_1683106274">#REF!</definedName>
    <definedName name="ENGAGE_POcHf1i1IG968DJsMyjS_1607951693">#REF!</definedName>
    <definedName name="ENGAGE_POQvK2a69yHAzH8BOd70_1683017642">#REF!</definedName>
    <definedName name="ENGAGE_Pp8wEOU1aN8eRJvE8xth_1608644986">#REF!</definedName>
    <definedName name="ENGAGE_PpH89nPRziKRzfrZaFfv_1608645029">#REF!</definedName>
    <definedName name="ENGAGE_Pq2vLPOwbqs1NeODkY1S_1684253051">#REF!</definedName>
    <definedName name="ENGAGE_pq4Q7SX1SreMOPuSirQ5_168310626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rBI4EIpChcJPCrzq7wJ_1683106288">#REF!</definedName>
    <definedName name="ENGAGE_PrglxWQvYRZoTPA8bgIQ_1683106260">#REF!</definedName>
    <definedName name="ENGAGE_pRoRCXZh34PeUQoyrdJt_1683106220">#REF!</definedName>
    <definedName name="ENGAGE_prtoI3oxfuxRX9CAv52d_1683017609">#REF!</definedName>
    <definedName name="ENGAGE_PS10fxItuD0W17iUQAXR_1684253148">#REF!</definedName>
    <definedName name="ENGAGE_PsaMKwL6USciYViiLthk_1683017638">#REF!</definedName>
    <definedName name="ENGAGE_Psc6yCBDrFCzPqRDzxDN_1608645023">#REF!</definedName>
    <definedName name="ENGAGE_psdEiDiRPQDUVIb8ysNa_1608645110">#REF!</definedName>
    <definedName name="ENGAGE_PshWdQ6NMOUqIlY6ij1J_1683038569">#REF!</definedName>
    <definedName name="ENGAGE_psR2VEVEEZszUefO5N2h_1684253081">#REF!</definedName>
    <definedName name="ENGAGE_PsrlsyFAQIum9u7lMUJH_1684253043">#REF!</definedName>
    <definedName name="ENGAGE_PSwamHVRf3HvjrLGTDtp_1684253123">#REF!</definedName>
    <definedName name="ENGAGE_pt3ROk6IPo7uUqDCjlum_1579601713">#REF!</definedName>
    <definedName name="ENGAGE_ptpZvR6Tg4vZLG6ENvqD_1683017745">#REF!</definedName>
    <definedName name="ENGAGE_PTXslcDTSflqJoAknGpX_1683038501">#REF!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Wb5utv6rxygiiEcS7T_1684253082">#REF!</definedName>
    <definedName name="ENGAGE_puZlanz6vSN83LFtWn4q_1608645036">#REF!</definedName>
    <definedName name="ENGAGE_PVAno9ANlSh2ZeyHSXOO_1608644973">#REF!</definedName>
    <definedName name="ENGAGE_pvpPQOKdHv7fekP1xuol_1683017701">#REF!</definedName>
    <definedName name="ENGAGE_pVzKUSgIP8qCar6lxuEf_1608644992">#REF!</definedName>
    <definedName name="ENGAGE_pWO9G3XZ5Xy9vLVIoqOr_1683106192">#REF!</definedName>
    <definedName name="ENGAGE_pWTCIJzztYUpbD0hpDqM_1683017687">#REF!</definedName>
    <definedName name="ENGAGE_pxiJmdlFpvEuMnLy3Yte_1683032035">#REF!</definedName>
    <definedName name="ENGAGE_PxzQxwRbqCl5LP5EwC4V_1608645117">#REF!</definedName>
    <definedName name="ENGAGE_py3TEoCC9zKBZEd9xBeR_1579601641">#REF!</definedName>
    <definedName name="ENGAGE_pyE8yfWgZCZGI7ZMRQ0P_1683106337">#REF!</definedName>
    <definedName name="ENGAGE_PymReDq9MlM8wrC7wRa5_1684253141">#REF!</definedName>
    <definedName name="ENGAGE_pYpLOaT2WO9cLrbMuMBL_1684253148">#REF!</definedName>
    <definedName name="ENGAGE_PZbCm4kUl6AMnABmcZdx_1608645105">#REF!</definedName>
    <definedName name="ENGAGE_PZcPl8VUi9CwesFMiDho_1683038384">#REF!</definedName>
    <definedName name="ENGAGE_pzdWUKLqirD1LN2ZxioI_1607951790">#REF!</definedName>
    <definedName name="ENGAGE_pZfWtHShk4j5QykUXJMR_1683017667">#REF!</definedName>
    <definedName name="ENGAGE_PZRNyv0tQPJtxAesWNPD_1683032133">#REF!</definedName>
    <definedName name="ENGAGE_q08qK4a1RPAvN7SDhfb6_1684253024">#REF!</definedName>
    <definedName name="ENGAGE_Q0DKmNGYZbghfpIBdSo4_1683038531">#REF!</definedName>
    <definedName name="ENGAGE_q0LlX77ECgY4FxnFLYsb_1636454648">#REF!</definedName>
    <definedName name="ENGAGE_q3e38iicDIpyChfZv64T_1683032104">#REF!</definedName>
    <definedName name="ENGAGE_Q4SaDD2hb1KM4Qbw2DcO_1684253044">#REF!</definedName>
    <definedName name="ENGAGE_q58YkFbzSxP78GYaeQm0_1607951676">#REF!</definedName>
    <definedName name="ENGAGE_Q5LkTH92wzbaJ93Qkfzw_1607951640">#REF!</definedName>
    <definedName name="ENGAGE_Q5sOvudEdLzAmQndMr1k_1684253051">#REF!</definedName>
    <definedName name="ENGAGE_q79USNGBB8PPKE6ZcbZb_1608645151">#REF!</definedName>
    <definedName name="ENGAGE_q7j6oCZokKcPFi4sbB0D_1683106246">#REF!</definedName>
    <definedName name="ENGAGE_q7wiFtpYxnmaqCbMogsp_1684253028">#REF!</definedName>
    <definedName name="ENGAGE_q8gxJUjOmQi7j8cByp0r_1636454615">#REF!</definedName>
    <definedName name="ENGAGE_Q8RZVJDgYPzWY49qlq1f_1683032048">#REF!</definedName>
    <definedName name="ENGAGE_QADNE59ttwOnWE7hWrwE_1683017623">#REF!</definedName>
    <definedName name="ENGAGE_QajxFFkYu1c2K7AdmRyI_1636454628">#REF!</definedName>
    <definedName name="ENGAGE_qaTzpBUTP3AjQG6VKimT_1579601680">#REF!</definedName>
    <definedName name="ENGAGE_qb6XwMDruwKkOsivwkF0_1683106160">#REF!</definedName>
    <definedName name="ENGAGE_qBCHaJ8dY8aMOXc5e21S_1683017729">#REF!</definedName>
    <definedName name="ENGAGE_QBgyzbrOUtlbSRBQKKem_1683038525">#REF!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cWILkJBawfLqSGqzpcl_1683038477">#REF!</definedName>
    <definedName name="ENGAGE_qD1xTdJg7EJN9vZypqfX_1636454637">#REF!</definedName>
    <definedName name="ENGAGE_QdxZktgGj156hvlb7CUE_1608645116">#REF!</definedName>
    <definedName name="ENGAGE_qdZh0JoNflLDGfvDOiLh_1683017786">#REF!</definedName>
    <definedName name="ENGAGE_qe68PIczUVww2GeSRkvf_1579601654">#REF!</definedName>
    <definedName name="ENGAGE_qEe5WnyebBw3gcrvK0R2_1608644992">#REF!</definedName>
    <definedName name="ENGAGE_QEfF3O2QsOTVhhjGZhUH_1607951631">#REF!</definedName>
    <definedName name="ENGAGE_Qem79E2RNh3SwXPKxzeJ_1683038417">#REF!</definedName>
    <definedName name="ENGAGE_qeQsTn68JcerHP2qm2OR_1683017605">#REF!</definedName>
    <definedName name="ENGAGE_qesgKlWXwZxWhdjaXtUc_1683106166">#REF!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g2crqg9bqto8IP0Pv9K_1684253013">#REF!</definedName>
    <definedName name="ENGAGE_qgIfiIUaNrQnBn42GjYr_1684253177">#REF!</definedName>
    <definedName name="ENGAGE_qGwAIPoeCBywovph0SbY_1683017664">#REF!</definedName>
    <definedName name="ENGAGE_Qh7k6N5iH0yWXFCRjxn4_1607951666">#REF!</definedName>
    <definedName name="ENGAGE_qhDapJSeCngJeEhDFbiq_1607951593">#REF!</definedName>
    <definedName name="ENGAGE_QhgNHxgc07QEuTNazyD6_1608644987">#REF!</definedName>
    <definedName name="ENGAGE_qHt6nl9D9Q7FpmtectF0_168425310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4qqCLZe73qREjG51nq_1683038385">#REF!</definedName>
    <definedName name="ENGAGE_qL8bg1IORDM8qgyrhu0Z_1683032083">#REF!</definedName>
    <definedName name="ENGAGE_QlMc85dr6kgS4vO61q9q_1683106182">#REF!</definedName>
    <definedName name="ENGAGE_qlsURIskmDpER0uRRucZ_1579601636">#REF!</definedName>
    <definedName name="ENGAGE_qlw7Q7DGDMT3YWZcVP69_1683038550">#REF!</definedName>
    <definedName name="ENGAGE_qm6oabRu9Qq3S1t5zoLs_1579601700">#REF!</definedName>
    <definedName name="ENGAGE_qMGkwo2PacDUAHQesIKh_1683017805">#REF!</definedName>
    <definedName name="ENGAGE_QmHgNvklxnFSNhJik8cW_1636454612">#REF!</definedName>
    <definedName name="ENGAGE_qmMcN3f5u9ukrBEdj3qW_1636454662">#REF!</definedName>
    <definedName name="ENGAGE_qMtXKKUtoTVx3382ivTB_1683032083">#REF!</definedName>
    <definedName name="ENGAGE_qMXkLpQdU6WZ9LZlP0He_1683032130">#REF!</definedName>
    <definedName name="ENGAGE_qN0b2qHSvmxfHK4GX0Cx_1683017778">#REF!</definedName>
    <definedName name="ENGAGE_QNGdRK6AVk0XzH5IfKef_1683032089">#REF!</definedName>
    <definedName name="ENGAGE_QnlluoDujpRDjBUnO6b2_1683017671">#REF!</definedName>
    <definedName name="ENGAGE_QnLW9VTP0f2QDcyoeB2q_1683017686">#REF!</definedName>
    <definedName name="ENGAGE_qnyjSdUffaQjrWlM5kAn_1683032052">#REF!</definedName>
    <definedName name="ENGAGE_qNYULxJkkH7vuWk9Qr0a_1683038501">#REF!</definedName>
    <definedName name="ENGAGE_QOjSPSxG95eOwoNjCT3L_1608645150">#REF!</definedName>
    <definedName name="ENGAGE_qombHL2FbzghakOBhfoG_1636454656">#REF!</definedName>
    <definedName name="ENGAGE_QoQaj3P1EuAiL3ozBNGU_1683106251">#REF!</definedName>
    <definedName name="ENGAGE_QoSYV8orQtQa2y5vIwyl_1683038389">#REF!</definedName>
    <definedName name="ENGAGE_qosZUTdxJwoEHVNv4m6O_1683017769">#REF!</definedName>
    <definedName name="ENGAGE_QoWF0eBgdARcmpAURVZW_1683106174">#REF!</definedName>
    <definedName name="ENGAGE_QPbaEgLjo45YYWRFIWkI_1683038569">#REF!</definedName>
    <definedName name="ENGAGE_qPfwrV42yFd5LNrVGi54_1683017616">#REF!</definedName>
    <definedName name="ENGAGE_QPgifjJsdYz34qweHutI_1684253147">#REF!</definedName>
    <definedName name="ENGAGE_qptZaBG8cyoyoS4HE0w7_1684253024">#REF!</definedName>
    <definedName name="ENGAGE_QpXH7rrWvtlvRwQwwbbh_1683017769">#REF!</definedName>
    <definedName name="ENGAGE_QqFE0CV9sU20k2oEntB5_1683017706">#REF!</definedName>
    <definedName name="ENGAGE_qqgL9DnbeCLlWZVW7Aac_1683032165">#REF!</definedName>
    <definedName name="ENGAGE_QqmchBgfV9dYaBNOcILg_1608645019">#REF!</definedName>
    <definedName name="ENGAGE_QrYGLbQIBBL4G03xBQAu_1683032062">#REF!</definedName>
    <definedName name="ENGAGE_qS39w9NxPrnQg8XVKFY5_1607951745">#REF!</definedName>
    <definedName name="ENGAGE_QsaUubbviWzmyIpG4N4a_1607951628">#REF!</definedName>
    <definedName name="ENGAGE_qsBC5iRTTVYTtosimDnU_1683106255">#REF!</definedName>
    <definedName name="ENGAGE_qsPmHjp7GP9F25y7to0S_1684253097">#REF!</definedName>
    <definedName name="ENGAGE_QSWnGOszmfriYyjNWN17_1636454607">#REF!</definedName>
    <definedName name="ENGAGE_qSXKshGr57ZYqcmGfnjm_1683032254">#REF!</definedName>
    <definedName name="ENGAGE_qt0jFthvR0k4IZWph4jJ_1608645047">#REF!</definedName>
    <definedName name="ENGAGE_QtA4UtBct3rJFJz2fmCc_1683106336">#REF!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fAKlZ8dM79f4Lzoqot_1684253097">#REF!</definedName>
    <definedName name="ENGAGE_qUGQ1zAkdcP9QqHpdyfk_1683106182">#REF!</definedName>
    <definedName name="ENGAGE_QungDyrCRk9Vsg5wYHB2_1607951792">#REF!</definedName>
    <definedName name="ENGAGE_quPzDijVAUz0lWVak4KF_1683038422">#REF!</definedName>
    <definedName name="ENGAGE_quR6bP7PLQHmk4RqWvzV_1683038471">#REF!</definedName>
    <definedName name="ENGAGE_qUTeNGw6p8wKYIRzEZt6_1683106162">#REF!</definedName>
    <definedName name="ENGAGE_qvO89BGtguRLQdd572kg_1579601599">#REF!</definedName>
    <definedName name="ENGAGE_QW1iwo4XPjQCIDMClRr9_1683038385">#REF!</definedName>
    <definedName name="ENGAGE_qw3I9Ta6u92npWFvhq7v_1607951731">#REF!</definedName>
    <definedName name="ENGAGE_QwaqtddOcQgVnjOIrDJG_1636454610">#REF!</definedName>
    <definedName name="ENGAGE_qwDQELXGVHV7NhjgEKKA_1683032090">#REF!</definedName>
    <definedName name="ENGAGE_qwhKSu0AcOJbE1p1rzP6_1684253016">#REF!</definedName>
    <definedName name="ENGAGE_QWHXgjoejXVIEZH9evF6_1683106305">#REF!</definedName>
    <definedName name="ENGAGE_QWNXmi4CFj979cBUlELw_1684253021">#REF!</definedName>
    <definedName name="ENGAGE_qWsEVipBSY2eHEl9PPmu_1683038523">#REF!</definedName>
    <definedName name="ENGAGE_Qx6jcW4fLp7Z5CmHkwej_1684253122">#REF!</definedName>
    <definedName name="ENGAGE_qxLevXObOxLxJDJ9v5KL_1684253007">#REF!</definedName>
    <definedName name="ENGAGE_qXOt5SDuEE2Vz9xS7N8v_1683017792">#REF!</definedName>
    <definedName name="ENGAGE_QXV1cNmAVtitUIUyryGl_1636454614">#REF!</definedName>
    <definedName name="ENGAGE_QyaIzfdREPCJ6U8fDXVZ_1683106299">#REF!</definedName>
    <definedName name="ENGAGE_qYQp9L1fuhlj1zINWYCc_1683038478">#REF!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mhnJ4TKsEESh5dqpfr_1683106304">#REF!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2HHAth4uOWRExdm6XUh_1683106175">#REF!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HPUbKsyRHdLgnN3DUT_1683106228">#REF!</definedName>
    <definedName name="ENGAGE_r5IbeM0IN0RI0MwWnR7m_1683032169">#REF!</definedName>
    <definedName name="ENGAGE_r5tAavLQLUPQvEeaEOW8_1608644969">#REF!</definedName>
    <definedName name="ENGAGE_R65g3wuSrCG3nWBl3Cfk_1684253135">#REF!</definedName>
    <definedName name="ENGAGE_R6dBgeBQptPEJOt9DdiW_1636454608">#REF!</definedName>
    <definedName name="ENGAGE_r6JioOZHPFYeCHeeYlYI_1683017636">#REF!</definedName>
    <definedName name="ENGAGE_r6OBtiHjR7jVcUe2dZe2_1636454638">#REF!</definedName>
    <definedName name="ENGAGE_r6UjPn16rAxMm7670wbn_1684253067">#REF!</definedName>
    <definedName name="ENGAGE_r7jxOhoin56Vzze4Dere_1683038390">#REF!</definedName>
    <definedName name="ENGAGE_r7P65sMa4oP9ivMIZYfC_1683017707">#REF!</definedName>
    <definedName name="ENGAGE_r7zjfLvfUZOI0j6qV9SP_1579601593">#REF!</definedName>
    <definedName name="ENGAGE_R9ev9u2LY5M0eKuYBUOs_1608645005">#REF!</definedName>
    <definedName name="ENGAGE_r9mWQBPk4DJJ7evtLpPD_1683038434">#REF!</definedName>
    <definedName name="ENGAGE_raaRmnvicfP82MkctRKb_1683106248">#REF!</definedName>
    <definedName name="ENGAGE_rAhh7RTt9lqwHIE0N6NS_1683038391">#REF!</definedName>
    <definedName name="ENGAGE_raKWszNke1wmQ2sPu8DC_1684253023">#REF!</definedName>
    <definedName name="ENGAGE_rArW5StgnOcqNhBiT8mV_1579601737">#REF!</definedName>
    <definedName name="ENGAGE_RbfJaFoiH53nV5lGSjRg_1579601673">#REF!</definedName>
    <definedName name="ENGAGE_RBhMX26IVwxKtZKWKCX0_1683038528">#REF!</definedName>
    <definedName name="ENGAGE_rBJ2nmTMQZSI4NA88tZP_1607951719">#REF!</definedName>
    <definedName name="ENGAGE_RBMtNM8rVRx7Dp5PNuwG_1579601635">#REF!</definedName>
    <definedName name="ENGAGE_rC6hnKg4ZT7UfY1AWHmE_1636454607">#REF!</definedName>
    <definedName name="ENGAGE_RcHgvFbAJoKbx7lyAmxx_1683106231">#REF!</definedName>
    <definedName name="ENGAGE_Rcl1ReXh3WLtbZglPEhw_1636454659">#REF!</definedName>
    <definedName name="ENGAGE_RcpdggFPKYTpBrhxWZaS_1683106179">#REF!</definedName>
    <definedName name="ENGAGE_Rd5ndGe194v1KlD5D416_1608645176">#REF!</definedName>
    <definedName name="ENGAGE_rdFTvOCZN1X244tHuWO2_1683038478">#REF!</definedName>
    <definedName name="ENGAGE_rDPVIjqGobzpKRfelu4Z_1636454672">#REF!</definedName>
    <definedName name="ENGAGE_rdqkFTf4T23qqleMqkxu_1683106163">#REF!</definedName>
    <definedName name="ENGAGE_rEhVef4OCBUhkJOouL22_1579601736">#REF!</definedName>
    <definedName name="ENGAGE_rEmVdZ0jRsF9avtkZg5O_1607951588">#REF!</definedName>
    <definedName name="ENGAGE_rEQKfscoske6v6eFnqGR_1684253171">#REF!</definedName>
    <definedName name="ENGAGE_rfa404sCz0l7e3HuSHq5_1683106219">#REF!</definedName>
    <definedName name="ENGAGE_RFNIFqdpF4MZvtKkyET3_1607951715">#REF!</definedName>
    <definedName name="ENGAGE_rFsjT3AycU6iu7CtFgZA_1683032090">#REF!</definedName>
    <definedName name="ENGAGE_Rg1owyJ0P9ULT8egJDPa_1683017632">#REF!</definedName>
    <definedName name="ENGAGE_RGb2VUIsGvr1PhzqskMW_1683017630">#REF!</definedName>
    <definedName name="ENGAGE_rgH8N2oKf9fRB3pVeQnk_1683017638">#REF!</definedName>
    <definedName name="ENGAGE_rGIX06OgsGISsngCdpmU_1683038417">#REF!</definedName>
    <definedName name="ENGAGE_rh8VKn3mjai76UmX2lzq_1684253019">#REF!</definedName>
    <definedName name="ENGAGE_rHeSxLJxpH9imCeoDwaL_1683017606">#REF!</definedName>
    <definedName name="ENGAGE_rHlsnkoVShhx299zKXO1_1683032194">#REF!</definedName>
    <definedName name="ENGAGE_RHTykuqWTVrZk5izTlQZ_1607951637">#REF!</definedName>
    <definedName name="ENGAGE_rHW3SRPd5qUpHPY60gxd_1579601731">#REF!</definedName>
    <definedName name="ENGAGE_RhwB9ridRnkMkUlr5sCi_1683106206">#REF!</definedName>
    <definedName name="ENGAGE_ri2PAIRt5MgoYzfXV88o_1608645110">#REF!</definedName>
    <definedName name="ENGAGE_risBtvu5ZX097EoylOQc_1579601719">#REF!</definedName>
    <definedName name="ENGAGE_RIW7bX6scqLOqkJjBUUJ_1683032036">#REF!</definedName>
    <definedName name="ENGAGE_rJ4EgKxjOvWD0HU3JJK1_1579601664">#REF!</definedName>
    <definedName name="ENGAGE_rJ91oT3KI3de4wUn9CkW_1683106248">#REF!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Kd4UQuLmjrx9ZJkgZs7_1683038457">#REF!</definedName>
    <definedName name="ENGAGE_RKieOlZFpM2JawUwnGt7_1683106323">#REF!</definedName>
    <definedName name="ENGAGE_RlhIIUGp1JHPn36aAtdI_1683032168">#REF!</definedName>
    <definedName name="ENGAGE_RLSiM8OFnyfV8KYPpAip_1608645018">#REF!</definedName>
    <definedName name="ENGAGE_RLwS3lahIDSWSXmyRa9b_1684253051">#REF!</definedName>
    <definedName name="ENGAGE_rm4udM84FDmh5A8p2xcW_1684253144">#REF!</definedName>
    <definedName name="ENGAGE_rMCdYEwtQBfPHrVwdmA7_1608645079">#REF!</definedName>
    <definedName name="ENGAGE_RmqK00CSsOQY1nVTi5p8_1579601695">#REF!</definedName>
    <definedName name="ENGAGE_RNcY50UaxZm2upHe65bl_1608645054">#REF!</definedName>
    <definedName name="ENGAGE_rNdCyMRVKpNk0mS3pdHO_1683038397">#REF!</definedName>
    <definedName name="ENGAGE_rnEfR8KLvZHRMVWYkInR_1683032058">#REF!</definedName>
    <definedName name="ENGAGE_rNMBm2UchPGummAoWHnt_1684253114">#REF!</definedName>
    <definedName name="ENGAGE_RnrQDdEgkOb5d3n6R0Th_1636454641">#REF!</definedName>
    <definedName name="ENGAGE_roqQrh4s9YnerX3Oor5A_1684253012">#REF!</definedName>
    <definedName name="ENGAGE_ROTWhBpf8Lcv7dwzax3P_1683032261">#REF!</definedName>
    <definedName name="ENGAGE_ROXWYIffnJ4f3wcpGgrh_1683017673">#REF!</definedName>
    <definedName name="ENGAGE_RPepCX18rZrZwbzKVUY3_1684253177">#REF!</definedName>
    <definedName name="ENGAGE_RPl80g74vdNzikvrGByD_1608645139">#REF!</definedName>
    <definedName name="ENGAGE_RplSkVys0DB9RaPIk9u7_1579601708">#REF!</definedName>
    <definedName name="ENGAGE_rPnCidyEKTrOD1K12Sbb_1683106298">#REF!</definedName>
    <definedName name="ENGAGE_rPQZ2QwclQ3MwXlJdHEL_1683038457">#REF!</definedName>
    <definedName name="ENGAGE_RPsoEtgfrX2DvxM3XgGY_1683106163">#REF!</definedName>
    <definedName name="ENGAGE_RPTXESX2sr9q0h2jlVpF_1684253186">#REF!</definedName>
    <definedName name="ENGAGE_rpWvV39jiYMX8T11sa1N_1608644980">#REF!</definedName>
    <definedName name="ENGAGE_rqa8x63rs5GGRo41TwFO_1683017672">#REF!</definedName>
    <definedName name="ENGAGE_RQGt82o73rNj1d98gzD8_1683017603">#REF!</definedName>
    <definedName name="ENGAGE_rQlf65pnXlO3DlRT6Xdr_1579601660">#REF!</definedName>
    <definedName name="ENGAGE_RrGVqmMpk78ShgP2QpOD_1683017761">#REF!</definedName>
    <definedName name="ENGAGE_RRixVT0Tgu7olaz7RgyD_1683106231">#REF!</definedName>
    <definedName name="ENGAGE_RrM4uR3V3HT33VccHZPJ_1684253006">#REF!</definedName>
    <definedName name="ENGAGE_rrojqov3X89Dm9MshKMI_1636454637">#REF!</definedName>
    <definedName name="ENGAGE_rRTBtwn8pO3IGQQFBCjQ_1684253096">#REF!</definedName>
    <definedName name="ENGAGE_RRWapCUlH3dQrWzDrv8e_1579601736">#REF!</definedName>
    <definedName name="ENGAGE_RseOSeql3GtN5i1Fhn6M_1683017632">#REF!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9MnMPUbYN7YiFlLLnz_1683038461">#REF!</definedName>
    <definedName name="ENGAGE_RV9ok1MjPUwkWFCm6Eyq_1683106176">#REF!</definedName>
    <definedName name="ENGAGE_rVAYGE1uFu5EowlE4lsc_1579601718">#REF!</definedName>
    <definedName name="ENGAGE_rvhq10ts9VjklJYo6MO9_1579601695">#REF!</definedName>
    <definedName name="ENGAGE_RViIqVbwee6nGah9t57B_1683017672">#REF!</definedName>
    <definedName name="ENGAGE_rvLiaui5itJ9jcdvK1rO_1683038457">#REF!</definedName>
    <definedName name="ENGAGE_rvNgbCjr6CLIdcZDaCh1_1683017686">#REF!</definedName>
    <definedName name="ENGAGE_RwAqll3mM2EexUXWkcqq_1684253161">#REF!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0ikvRug18EMUzmL0Lj8_1683038382">#REF!</definedName>
    <definedName name="ENGAGE_s1B4NQoWc1CpoeaFm4cF_1608645029">#REF!</definedName>
    <definedName name="ENGAGE_S1bhwGDBd7JiiJ2XJYlH_1683032235">#REF!</definedName>
    <definedName name="ENGAGE_s1GqM9I5lPq36m1zKetZ_1683032068">#REF!</definedName>
    <definedName name="ENGAGE_S20IoQmaC4nnfONTGiSz_1684253098">#REF!</definedName>
    <definedName name="ENGAGE_s2SltKvQY8sCdm26oWJE_1579601697">#REF!</definedName>
    <definedName name="ENGAGE_s2sP12MthunY7bT8tuOU_1683038499">#REF!</definedName>
    <definedName name="ENGAGE_S3Ru0pu9nqLvMagZgNEU_1683038492">#REF!</definedName>
    <definedName name="ENGAGE_S4lSplDJ00X9CiACbY4Q_1683106199">#REF!</definedName>
    <definedName name="ENGAGE_s4RlWso7VNrVuUf6VvJr_1608645013">#REF!</definedName>
    <definedName name="ENGAGE_s4v5CSzQEy1fcdyH4VL4_1684253190">#REF!</definedName>
    <definedName name="ENGAGE_s4XYVG8Q0Amh4Jjz7QPe_1636454630">#REF!</definedName>
    <definedName name="ENGAGE_s5aFwbEJwhMpoF5ypsfR_1683017622">#REF!</definedName>
    <definedName name="ENGAGE_S5K56fwojTAoPjwgqoAJ_1683038398">#REF!</definedName>
    <definedName name="ENGAGE_s78UtB0MYjSzK2tKMay6_1579601642">#REF!</definedName>
    <definedName name="ENGAGE_S7h8RXeNc6L2ggT2bcR5_1684253135">#REF!</definedName>
    <definedName name="ENGAGE_s7hQePVzjX6ffTnQpquc_1683032054">#REF!</definedName>
    <definedName name="ENGAGE_S806pwbPr25kuJVgU60u_1683106281">#REF!</definedName>
    <definedName name="ENGAGE_S8N5gn1FzshWTwVWbpTl_1684253033">#REF!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R8bmPRTmQOri6vN2bU_1683038412">#REF!</definedName>
    <definedName name="ENGAGE_SaRAfZ0uWRxIQDXI7xtB_1684253148">#REF!</definedName>
    <definedName name="ENGAGE_sAymnYBxaUi79sEZdbX1_1607951681">#REF!</definedName>
    <definedName name="ENGAGE_SbkorgoFm7JhGePg7nS6_1683032245">#REF!</definedName>
    <definedName name="ENGAGE_SbKUUwHK5M3JGNbUuQKA_1607951772">#REF!</definedName>
    <definedName name="ENGAGE_SBs7fWD6mXkg4rgA9BqD_1683106160">#REF!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CUzYx3xRouFKp4XYSDm_1684253025">#REF!</definedName>
    <definedName name="ENGAGE_sCXWVv8sIvVCgJR596Kd_1683106314">#REF!</definedName>
    <definedName name="ENGAGE_Sd4j5iNkR7gJoivmT99J_1683032229">#REF!</definedName>
    <definedName name="ENGAGE_sdC4NbnWZF6wyvFum7zM_1683038408">#REF!</definedName>
    <definedName name="ENGAGE_sDFCDXlBJgpu7uMBG33O_1608645065">#REF!</definedName>
    <definedName name="ENGAGE_Sdfz1CABYKOcKkTHEt1Q_1607951632">#REF!</definedName>
    <definedName name="ENGAGE_SDs4fTOdvTfAwppAni7j_1683032087">#REF!</definedName>
    <definedName name="ENGAGE_sDXxx5kFFRdQYlfzFgcS_1684253072">#REF!</definedName>
    <definedName name="ENGAGE_sePevmRwdQizbSqLwLrF_1683017626">#REF!</definedName>
    <definedName name="ENGAGE_SEXQTvciNVqLduLQGO5k_1636454642">#REF!</definedName>
    <definedName name="ENGAGE_sF3cnpOsmglh9f5uQ3R6_1683106171">#REF!</definedName>
    <definedName name="ENGAGE_sFBymn4d89Q0MCVgIXa2_1607951658">#REF!</definedName>
    <definedName name="ENGAGE_sfNR44U14U8T8gYFYXj1_1579601627">#REF!</definedName>
    <definedName name="ENGAGE_sfPK0Su2q5pl5ye5dyNK_1579601681">#REF!</definedName>
    <definedName name="ENGAGE_SfPzf4D32k9lfP9tfR9a_1683017700">#REF!</definedName>
    <definedName name="ENGAGE_sFwHp6ihL4Dg6RWBLXCM_1683017625">#REF!</definedName>
    <definedName name="ENGAGE_sfxYElQPnDXSHwWvJoUG_1683032267">#REF!</definedName>
    <definedName name="ENGAGE_sFyLSmnptNItTUkG0sGh_1683017630">#REF!</definedName>
    <definedName name="ENGAGE_sg45nmchMXXJWdrsa6JD_1579601612">#REF!</definedName>
    <definedName name="ENGAGE_Sg6FEPfr7SxrsPpRwv3G_1608645174">#REF!</definedName>
    <definedName name="ENGAGE_sgLIat7yZxDvOsN46dED_1684253047">#REF!</definedName>
    <definedName name="ENGAGE_sgM13iHZL7VbOjCpVm9G_1608645010">#REF!</definedName>
    <definedName name="ENGAGE_SgsxqZXHeLMZgAHuRiIZ_1579601622">#REF!</definedName>
    <definedName name="ENGAGE_SHNquvNHKCKWPoeClbi2_1636454639">#REF!</definedName>
    <definedName name="ENGAGE_SHSb6S1KhAs8VNULWgT0_1684253007">#REF!</definedName>
    <definedName name="ENGAGE_sHuq4AJnTHmBEikm89Cx_1683038421">#REF!</definedName>
    <definedName name="ENGAGE_sI6xf0aagVO3N0GYJUke_1636454659">#REF!</definedName>
    <definedName name="ENGAGE_siF0DtTrwe5oWc3ED95L_1683017613">#REF!</definedName>
    <definedName name="ENGAGE_siHmHNtOFJ6qcMU47VHz_1579601691">#REF!</definedName>
    <definedName name="ENGAGE_SIi778ZPeBoadMmNn4l0_1683017603">#REF!</definedName>
    <definedName name="ENGAGE_sIjuxlQK5z7nkNibTSV1_1683106237">#REF!</definedName>
    <definedName name="ENGAGE_SIZGOpjrOIxb84TXt3MY_1683032089">#REF!</definedName>
    <definedName name="ENGAGE_sj7Y3nNdu2TRp2VzMimH_1683038532">#REF!</definedName>
    <definedName name="ENGAGE_sjaCLsHSwNV9LZlSgJJa_1683038444">#REF!</definedName>
    <definedName name="ENGAGE_SjBTvPuUVTxcZIiRARpH_1636454665">#REF!</definedName>
    <definedName name="ENGAGE_SJNDIkSx9jZxPWu25XU4_1636454626">#REF!</definedName>
    <definedName name="ENGAGE_sJRsAITdqbLXxQL64CyG_1683032219">#REF!</definedName>
    <definedName name="ENGAGE_SJrurvAvfzxl43ShAm1r_1683038380">#REF!</definedName>
    <definedName name="ENGAGE_sJuwt6iP6oN8mRV2mysP_1683032048">#REF!</definedName>
    <definedName name="ENGAGE_sjw1RB7F9q2G59XHGyDm_1683038556">#REF!</definedName>
    <definedName name="ENGAGE_sk0YJclm6sXVDmItOwFZ_1608644975">#REF!</definedName>
    <definedName name="ENGAGE_SKfKibyVY0Ee6eugwF1e_1683106200">#REF!</definedName>
    <definedName name="ENGAGE_SkmJNvFQNKAA5GHgJPHT_1683106236">#REF!</definedName>
    <definedName name="ENGAGE_SKnGeKSkZP5Lks0XGSkY_1683032235">#REF!</definedName>
    <definedName name="ENGAGE_Sl31G1YNl3MjCZF7CwGj_1607951717">#REF!</definedName>
    <definedName name="ENGAGE_SlmAaDv7l3VJFAPOXD9M_1683038483">#REF!</definedName>
    <definedName name="ENGAGE_SlQlA4BxBaAISN1Kg1XU_1683038398">#REF!</definedName>
    <definedName name="ENGAGE_sm1Ebes8KBS6qFN83BCR_1608645173">#REF!</definedName>
    <definedName name="ENGAGE_SmgPbvCuqN2kzgQDXJjN_1608645056">#REF!</definedName>
    <definedName name="ENGAGE_SMJ5bha7KhUNX4P6Wcoz_1608645005">#REF!</definedName>
    <definedName name="ENGAGE_sn8h6gYhHGELC3KjfQOy_1683017611">#REF!</definedName>
    <definedName name="ENGAGE_SnhfWg7ZoY1t42SQK0wm_1683038392">#REF!</definedName>
    <definedName name="ENGAGE_SnQ3Rz6DudRfmtPI43Wq_1683032215">#REF!</definedName>
    <definedName name="ENGAGE_snv9gZt5KpqV7e6NVLbZ_1684253109">#REF!</definedName>
    <definedName name="ENGAGE_sNvY2CaRSI9Zzhg7oLal_1683038401">#REF!</definedName>
    <definedName name="ENGAGE_SNYwAzIEg1idRRysqgHW_1683106159">#REF!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OLHeNOIY1G2qmh7Gaca_1683038528">#REF!</definedName>
    <definedName name="ENGAGE_SonUAKQupdUd3KljABfb_1684253140">#REF!</definedName>
    <definedName name="ENGAGE_sP6G0I5wq2CPWlVnSNGa_1683017604">#REF!</definedName>
    <definedName name="ENGAGE_Sp6ZKwl0IsvSiF6UeRYI_1683038534">#REF!</definedName>
    <definedName name="ENGAGE_sPAU8PiSClotEe4NWYYw_1579601696">#REF!</definedName>
    <definedName name="ENGAGE_SpECx5729OkkzEMvGfk0_1683032264">#REF!</definedName>
    <definedName name="ENGAGE_sPlTQ5bhUBPqyhqCcSNl_1683032091">#REF!</definedName>
    <definedName name="ENGAGE_SPtGXEmcMDeN6QkwE2N5_1683106255">#REF!</definedName>
    <definedName name="ENGAGE_SQ4wTm9ECeAhGZq7j39X_1684253147">#REF!</definedName>
    <definedName name="ENGAGE_sQuspcik1IooW8b7TEZR_1579601597">#REF!</definedName>
    <definedName name="ENGAGE_SqWcXyWt1wh5YDVXLgwd_1683017605">#REF!</definedName>
    <definedName name="ENGAGE_ss6wlfBqODIyDQrG9BxI_1683032215">#REF!</definedName>
    <definedName name="ENGAGE_Ss8pKZqyosntVi7Jvgy1_1683017738">#REF!</definedName>
    <definedName name="ENGAGE_SsasOf1DWtY0jI9RMy49_1683106274">#REF!</definedName>
    <definedName name="ENGAGE_SSF0oN1N7uixcYKOgliH_1636454635">#REF!</definedName>
    <definedName name="ENGAGE_ssgb9lE1K3qgmUfWVOxw_1683032054">#REF!</definedName>
    <definedName name="ENGAGE_ssKQRIszyK4QjW9y4oCm_1683017605">#REF!</definedName>
    <definedName name="ENGAGE_SSlsSZYvST1vhDHzloyW_1608645031">#REF!</definedName>
    <definedName name="ENGAGE_sT0uG7pFLXybzz7Da6Pg_1684253014">#REF!</definedName>
    <definedName name="ENGAGE_ST1LZ9pa2fzzpiX6cDh6_1608644971">#REF!</definedName>
    <definedName name="ENGAGE_stDX73Sc0JLGgnC712TE_1608645109">#REF!</definedName>
    <definedName name="ENGAGE_sTKA0Ux2alyXH78rxNH9_1636454653">#REF!</definedName>
    <definedName name="ENGAGE_StuB2CuaUs9JBVqWelaA_1683038563">#REF!</definedName>
    <definedName name="ENGAGE_stvSKBxSU8epejJRox2r_1683038417">#REF!</definedName>
    <definedName name="ENGAGE_su0AEuBBFYdjkfenz2T9_1636454642">#REF!</definedName>
    <definedName name="ENGAGE_sU9LpHaeiUiWoLkBHxxz_1684253028">#REF!</definedName>
    <definedName name="ENGAGE_sUIwcdRiDqYSUWXoKAZE_1683032211">#REF!</definedName>
    <definedName name="ENGAGE_sUlZRL69pm54PgrOWveQ_1683032104">#REF!</definedName>
    <definedName name="ENGAGE_sUotNYOSikdVXI3BEuZW_1683017612">#REF!</definedName>
    <definedName name="ENGAGE_SUqcgoCdD9ITzNjn3dtN_1683038526">#REF!</definedName>
    <definedName name="ENGAGE_SuSUJcpWMPYV3AnAix7T_1608645122">#REF!</definedName>
    <definedName name="ENGAGE_SUToMlfO4vzse2VHc0mG_1683038512">#REF!</definedName>
    <definedName name="ENGAGE_Sv1bRxSkZuycu31JTiez_1683017605">#REF!</definedName>
    <definedName name="ENGAGE_Sv6ndLimrxcoU1U5sFmu_1607951802">#REF!</definedName>
    <definedName name="ENGAGE_svdb52b5439v0GMaaEak_1683017656">#REF!</definedName>
    <definedName name="ENGAGE_SVFfe3YrDLNyUrABGy2L_1608645143">#REF!</definedName>
    <definedName name="ENGAGE_SvLKoHarTKzkBuHUu9No_1683032134">#REF!</definedName>
    <definedName name="ENGAGE_Svn5YQtjp5s59Tm43i4y_1683032243">#REF!</definedName>
    <definedName name="ENGAGE_SvqFiyWCCxjtruLQMkPO_1684253085">#REF!</definedName>
    <definedName name="ENGAGE_SVwJo4cYN6tnIsXUWUG9_1608644976">#REF!</definedName>
    <definedName name="ENGAGE_sw0rnyWKWd92n5gYxkwy_1683017666">#REF!</definedName>
    <definedName name="ENGAGE_sw9bGe0sKrY077D3D76K_1608645135">#REF!</definedName>
    <definedName name="ENGAGE_SWg22YOhGYu6kOOPyL3J_1683017630">#REF!</definedName>
    <definedName name="ENGAGE_SWMNp9crHOxg0jesFjvy_1683106298">#REF!</definedName>
    <definedName name="ENGAGE_SWRsVaav1TBQDwbjaVWj_1683032231">#REF!</definedName>
    <definedName name="ENGAGE_sxD6yPldigPj5aPf90YU_1683038385">#REF!</definedName>
    <definedName name="ENGAGE_SxHbLwVV3fH2ANMIzE2F_1636454636">#REF!</definedName>
    <definedName name="ENGAGE_SXWdkxiNn5zCBPTe0S2s_1683017602">#REF!</definedName>
    <definedName name="ENGAGE_SY9M0RHQN9QlxwxP5lU9_1607951796">#REF!</definedName>
    <definedName name="ENGAGE_SYA5aKf4X81Yh0eg0Ley_1683017642">#REF!</definedName>
    <definedName name="ENGAGE_SywDti0fpMwghLAqnFtr_1683032105">#REF!</definedName>
    <definedName name="ENGAGE_SyxmKVBxmUmZSpYMIJwZ_1683106158">#REF!</definedName>
    <definedName name="ENGAGE_Sz3GrJXcsEX8xfmBgtRB_1608645118">#REF!</definedName>
    <definedName name="ENGAGE_Sz6mnQQH8XvI0PGn2qFF_1683106298">#REF!</definedName>
    <definedName name="ENGAGE_Szbm8tiGXPcBURd6kTMl_1636454665">#REF!</definedName>
    <definedName name="ENGAGE_SZiUzJeCq2qJv4UZnZSz_1579601622">#REF!</definedName>
    <definedName name="ENGAGE_sZPSH2dswnGm3WG03kqw_1683017656">#REF!</definedName>
    <definedName name="ENGAGE_SzqYAIumoRD20liPXzl8_1608645113">#REF!</definedName>
    <definedName name="ENGAGE_szSTVd6OhGxUqVWoVkM3_1683032247">#REF!</definedName>
    <definedName name="ENGAGE_SZTRKymYVwKezmV6r3tk_1684253187">#REF!</definedName>
    <definedName name="ENGAGE_SZu5FeAbhEkTYRKdxUcW_1683032134">#REF!</definedName>
    <definedName name="ENGAGE_t0yT2eEOszZMQlqtmU37_1607951637">#REF!</definedName>
    <definedName name="ENGAGE_T13ffq6kyvKCIIxIYl0k_1683017766">#REF!</definedName>
    <definedName name="ENGAGE_T1fN8mZ9R2PNcFCmiQHH_1608645083">#REF!</definedName>
    <definedName name="ENGAGE_t1wOt4nYaGUPDK86JnPs_1683017739">#REF!</definedName>
    <definedName name="ENGAGE_t1ZqzG1eO3qd1j8CdZPv_1608645029">#REF!</definedName>
    <definedName name="ENGAGE_T22AkyIZHeYczo7iiFvV_1683017616">#REF!</definedName>
    <definedName name="ENGAGE_T2NVbZ3IoK26oBGAkW5R_1683032093">#REF!</definedName>
    <definedName name="ENGAGE_t2Xlr6cvsugxS0t6qcJM_1608645085">#REF!</definedName>
    <definedName name="ENGAGE_t41YYgJ4SyY8Gc6Oz5oH_1684253153">#REF!</definedName>
    <definedName name="ENGAGE_T4tLashY9aKystMWTmwm_1607951628">#REF!</definedName>
    <definedName name="ENGAGE_T539EEx84JILHrOU6o2e_1683106332">#REF!</definedName>
    <definedName name="ENGAGE_T54WWIGOVmg2xE3U1G9O_1608644973">#REF!</definedName>
    <definedName name="ENGAGE_t59B4b4I2ZP6KeEO0L8s_1684253127">#REF!</definedName>
    <definedName name="ENGAGE_T5foy1ZJFs6esdQKb77q_1636454660">#REF!</definedName>
    <definedName name="ENGAGE_T5k7vyXu98rMyrU98TWQ_1607951657">#REF!</definedName>
    <definedName name="ENGAGE_T6p16xI9Yis5jZrV7GNw_1683017801">#REF!</definedName>
    <definedName name="ENGAGE_t6VZyLXNmgPFEdsm0AlR_1683038473">#REF!</definedName>
    <definedName name="ENGAGE_t7oHZEvWcngKz4P9T99q_1683106256">#REF!</definedName>
    <definedName name="ENGAGE_t8eHlPBWChA9NyGG9imE_1607951637">#REF!</definedName>
    <definedName name="ENGAGE_t8kfIoBgs68NQRIbNk7X_1579601748">#REF!</definedName>
    <definedName name="ENGAGE_T9rAZOpReqB12NlxekoA_1683038504">#REF!</definedName>
    <definedName name="ENGAGE_T9xaHIvc0C8DctdaxaXd_1683038533">#REF!</definedName>
    <definedName name="ENGAGE_ta04wtvdsgNJA4YH9zvD_1579601602">#REF!</definedName>
    <definedName name="ENGAGE_ta3xFOmVy5UjM2YhRLM0_1608645150">#REF!</definedName>
    <definedName name="ENGAGE_TaIi39w1sViqEJYySAcr_1683017685">#REF!</definedName>
    <definedName name="ENGAGE_tawkSutVYV99cgedqKq3_1683038398">#REF!</definedName>
    <definedName name="ENGAGE_tAX1Fr36IDbQq5NQnhal_1683106206">#REF!</definedName>
    <definedName name="ENGAGE_tbQnRIKecgOSirLL3hJd_1683038417">#REF!</definedName>
    <definedName name="ENGAGE_tBukRFnOUhNfwVvygYMp_1636454612">#REF!</definedName>
    <definedName name="ENGAGE_TbUXeP93EOlagXB86Xcp_1683038489">#REF!</definedName>
    <definedName name="ENGAGE_TBxqReR2X8VGHrErDhMN_1608645006">#REF!</definedName>
    <definedName name="ENGAGE_TC3lGzkYsVLaMAeGPJeU_1683032037">#REF!</definedName>
    <definedName name="ENGAGE_TC4Lvz6zvgsPU98MoHeG_1683017805">#REF!</definedName>
    <definedName name="ENGAGE_TCr50YpXJn8hRHYZK0tZ_1683038484">#REF!</definedName>
    <definedName name="ENGAGE_tdFslhMHMlai2HcIVkd2_1684253108">#REF!</definedName>
    <definedName name="ENGAGE_TDxgq9YIqZgTrphKFkLg_1579601644">#REF!</definedName>
    <definedName name="ENGAGE_tECLWsAJPlvoxE40bvDC_1683106198">#REF!</definedName>
    <definedName name="ENGAGE_tEDU5BAlZCAd0QpNBqjf_1636454608">#REF!</definedName>
    <definedName name="ENGAGE_tEg57FeCMdN614hQ5VGh_1579601596">#REF!</definedName>
    <definedName name="ENGAGE_TeJ7IOF6Ah68hOOVwD9o_1608645011">#REF!</definedName>
    <definedName name="ENGAGE_teMblmiVQM10Q2dKogKx_1684253029">#REF!</definedName>
    <definedName name="ENGAGE_tEPiozWAsXf7YqUhWG76_1684253051">#REF!</definedName>
    <definedName name="ENGAGE_TeuwYkpF33g0dRaXdYpo_1683032219">#REF!</definedName>
    <definedName name="ENGAGE_TEYzFT5Pp0MDWRu5uecS_1636454625">#REF!</definedName>
    <definedName name="ENGAGE_TfJUCmbArQDZkt2KJgf6_1608645184">#REF!</definedName>
    <definedName name="ENGAGE_TFjwP7WUoBqNEfBE9wa9_1683017744">#REF!</definedName>
    <definedName name="ENGAGE_tfPT7Czg6ETfvylFOZmF_1579601653">#REF!</definedName>
    <definedName name="ENGAGE_Tfq77MbuchjJBXQoo2sG_1607951784">#REF!</definedName>
    <definedName name="ENGAGE_TfRlFOqznCmR4YGnxGD7_1636454656">#REF!</definedName>
    <definedName name="ENGAGE_tfrNS3W9Oa2ZipJBkzBH_1683106248">#REF!</definedName>
    <definedName name="ENGAGE_TFSZuQw0d80oRtWlFyCC_1579601595">#REF!</definedName>
    <definedName name="ENGAGE_tFWfTmbdsHvs3U7wKVAa_1607951767">#REF!</definedName>
    <definedName name="ENGAGE_TgdrsOCcSXJBWdeQky2S_1683032092">#REF!</definedName>
    <definedName name="ENGAGE_TgTe8EDPLDGV04yV82so_1683106161">#REF!</definedName>
    <definedName name="ENGAGE_tGv824LauMM38TLm7ipF_1683032212">#REF!</definedName>
    <definedName name="ENGAGE_ThFaFbPyP4mJQBPDfdCy_1683038533">#REF!</definedName>
    <definedName name="ENGAGE_thI3AxbIoSh5MVeAvkbE_1683032066">#REF!</definedName>
    <definedName name="ENGAGE_tHLB6L1OLfUCZ0OYzDzB_1684253177">#REF!</definedName>
    <definedName name="ENGAGE_tHV37hFQpIdrvc1k9ehD_1683032191">#REF!</definedName>
    <definedName name="ENGAGE_tilRqgjgGoKWwmRA7VoC_1683032073">#REF!</definedName>
    <definedName name="ENGAGE_TIuc2AW2tzZHpvGK7YQr_1683106186">#REF!</definedName>
    <definedName name="ENGAGE_TJsIqZgb3taqOx1Cqo2S_1683106192">#REF!</definedName>
    <definedName name="ENGAGE_TKfxC4oBw2hf9sOqt3vY_1579601725">#REF!</definedName>
    <definedName name="ENGAGE_TKOG5cdIdoqnCSV18n0J_1683032081">#REF!</definedName>
    <definedName name="ENGAGE_tKx5zOubWBM5S5b9z9M6_1683106310">#REF!</definedName>
    <definedName name="ENGAGE_tl53c7ajlQQImtlCxC5z_1608645145">#REF!</definedName>
    <definedName name="ENGAGE_TLjMNMHUfyr2WS1NfHVh_1579601618">#REF!</definedName>
    <definedName name="ENGAGE_TlooOzaFO96BRkkwAXCH_1683038379">#REF!</definedName>
    <definedName name="ENGAGE_TMbrcK3BCq42pQKfjjRP_1608644996">#REF!</definedName>
    <definedName name="ENGAGE_TMJv1y57ETp0bboshPNY_1684253043">#REF!</definedName>
    <definedName name="ENGAGE_tmkWbHNIZ4f3K8EonIM2_1683017739">#REF!</definedName>
    <definedName name="ENGAGE_tNbDUN6Ds72sv1DGpBzE_1683106157">#REF!</definedName>
    <definedName name="ENGAGE_tnEhHis4GKpP4dUNSHKt_1683017603">#REF!</definedName>
    <definedName name="ENGAGE_TnM0XVxUk3e0Fx5RDtwS_1683032220">#REF!</definedName>
    <definedName name="ENGAGE_tNmWNJSPt67rXgc8buaO_1608645106">#REF!</definedName>
    <definedName name="ENGAGE_TNq0QMkMbWs6M71ej504_1607951596">#REF!</definedName>
    <definedName name="ENGAGE_TnrHXqdH5Qw0Bbky6ob3_1684253040">#REF!</definedName>
    <definedName name="ENGAGE_TnRRc4sUTMvAKQ5mzQN0_1683038478">#REF!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oVBsIGZ4D8DR9vszzEM_1683106252">#REF!</definedName>
    <definedName name="ENGAGE_TP1gBj2qs3CMv1fi3WV9_1683032119">#REF!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Px3NYcErr6sunbML6Nd_168310623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QWXICKceq4NXwcz3uYF_1684253002">#REF!</definedName>
    <definedName name="ENGAGE_tRm4YwY5k69kmRPIzssv_1684253021">#REF!</definedName>
    <definedName name="ENGAGE_tRM6ITK2H9bgYRxojPMf_1683032099">#REF!</definedName>
    <definedName name="ENGAGE_TROQWy7CXcWcjhwYSJ0Z_1683032165">#REF!</definedName>
    <definedName name="ENGAGE_TrrsGwv2tV6zQ9WfmSZe_1683106169">#REF!</definedName>
    <definedName name="ENGAGE_TrvmKR90az9kMmTjqz3v_1683032038">#REF!</definedName>
    <definedName name="ENGAGE_Trwvpln74Q7jjSYFjAvQ_1683106337">#REF!</definedName>
    <definedName name="ENGAGE_Tryjwy7MmRu7DQJxwSmz_1608645018">#REF!</definedName>
    <definedName name="ENGAGE_tSA7KRAkkyvIRNO3Pgq2_1684253049">#REF!</definedName>
    <definedName name="ENGAGE_tsapQjLnxNx9YWc0EcDb_1607951717">#REF!</definedName>
    <definedName name="ENGAGE_tSm7xTNxqvo5uUG3TQ2U_1607951660">#REF!</definedName>
    <definedName name="ENGAGE_tsvdOvx45zJ93WdQIDcr_1684253091">#REF!</definedName>
    <definedName name="ENGAGE_ttjEi1SM9DYGbv0jmSt9_1607951716">#REF!</definedName>
    <definedName name="ENGAGE_tTsP5fvwQebwtPuqfc6y_1683106334">#REF!</definedName>
    <definedName name="ENGAGE_TUK0XHK4HOfx14oCoXJd_1683032093">#REF!</definedName>
    <definedName name="ENGAGE_Tuo5Zj6wgBngKWoFCNXr_1683017767">#REF!</definedName>
    <definedName name="ENGAGE_TV3LeD1rJonsA2GBk7vg_1684253132">#REF!</definedName>
    <definedName name="ENGAGE_TvHzWTF50fzoJ7m5nBId_1683032164">#REF!</definedName>
    <definedName name="ENGAGE_tVmmJVD9VjeqYASKUiqB_1607951787">#REF!</definedName>
    <definedName name="ENGAGE_tVsprREPbRPHJoFBmCnl_1683032172">#REF!</definedName>
    <definedName name="ENGAGE_TW35K5YPSY9Y7pv560GC_1683106191">#REF!</definedName>
    <definedName name="ENGAGE_Tw5OTNXejGFbcSDRGrRV_1683017651">#REF!</definedName>
    <definedName name="ENGAGE_twcJq9g9roWcuDigZVU1_1683032065">#REF!</definedName>
    <definedName name="ENGAGE_TwgevmS3C7BWyTGhlFdf_1683106337">#REF!</definedName>
    <definedName name="ENGAGE_tWla4xMnV68HtTs8dBEt_1684253148">#REF!</definedName>
    <definedName name="ENGAGE_TWLF16JWdVp1NIOqDuPy_1683106178">#REF!</definedName>
    <definedName name="ENGAGE_tWMnUeZmeR04sltoxkDu_1684253082">#REF!</definedName>
    <definedName name="ENGAGE_tWXSaW6vZfkfpq5KkJOH_1608645175">#REF!</definedName>
    <definedName name="ENGAGE_txFnl0oGMEIHb5SlDPNO_1683017664">#REF!</definedName>
    <definedName name="ENGAGE_txUbYVjonRt8GUng0mBG_1683032234">#REF!</definedName>
    <definedName name="ENGAGE_tXx0Cw16L35f6uWcAlXB_1636454642">#REF!</definedName>
    <definedName name="ENGAGE_tXXMMFSTcTnNcMvXo85h_1683032189">#REF!</definedName>
    <definedName name="ENGAGE_TxY5AdUVidPsg60HwhQu_1683106256">#REF!</definedName>
    <definedName name="ENGAGE_TYgLxLDjYyVEf2ekaxSK_1683106318">#REF!</definedName>
    <definedName name="ENGAGE_TYr3oTpliffD1NIij7yR_1607951701">#REF!</definedName>
    <definedName name="ENGAGE_tz7oZbF40fs8R18LBgZ1_1608645122">#REF!</definedName>
    <definedName name="ENGAGE_tze3WMjBUqlwXJ6qtAgl_1683106253">#REF!</definedName>
    <definedName name="ENGAGE_TzHgyjD4HWcOSm8o1kcy_1579601692">#REF!</definedName>
    <definedName name="ENGAGE_tzIbGxlhPdAgWEeKsquQ_1683032112">#REF!</definedName>
    <definedName name="ENGAGE_TzInMeEkSCDptw9jzRvd_1684253174">#REF!</definedName>
    <definedName name="ENGAGE_tZKswuPdpIJBTsdclnvt_1607951726">#REF!</definedName>
    <definedName name="ENGAGE_tzl8moj5FvAgVPa5Vu7e_1579601726">#REF!</definedName>
    <definedName name="ENGAGE_tzpdiDjmsH8nT75mzY0q_1607951619">#REF!</definedName>
    <definedName name="ENGAGE_TZPVmAQ00FW6cSCsc9Ac_1683032118">#REF!</definedName>
    <definedName name="ENGAGE_TzzZ3E7ZrharLYit6uYc_1683106184">#REF!</definedName>
    <definedName name="ENGAGE_U0DaaBjanUfuJPA6qb7y_1683032089">#REF!</definedName>
    <definedName name="ENGAGE_U0j0gZqQbm6mykTbMk2T_1579601603">#REF!</definedName>
    <definedName name="ENGAGE_U0JrIj4cNdfPY8IuI5Ng_1683032061">#REF!</definedName>
    <definedName name="ENGAGE_u0u7OsmPwpWo81xVz77V_1607951715">#REF!</definedName>
    <definedName name="ENGAGE_U0xF5arNtH3UtfkveCBD_1608645023">#REF!</definedName>
    <definedName name="ENGAGE_U25uepE9SUei1NhrJq6f_1684253155">#REF!</definedName>
    <definedName name="ENGAGE_u2BuAsxJIEaKfn0g8vI9_1684253177">#REF!</definedName>
    <definedName name="ENGAGE_U2Ky0cbyPgJxvXSpQaHE_1684253002">#REF!</definedName>
    <definedName name="ENGAGE_u2O63HO6HTFxf7RUGNft_1636454661">#REF!</definedName>
    <definedName name="ENGAGE_u2wHwTPSXshRc8IgNJAn_1607951684">#REF!</definedName>
    <definedName name="ENGAGE_u2XMMakxHi4qPnRe3R8K_1683038569">#REF!</definedName>
    <definedName name="ENGAGE_u3PC30ZKBTEfNjGAQ0BU_1683038528">#REF!</definedName>
    <definedName name="ENGAGE_u3vkS9HsvGeoqokCbD9F_1684253072">#REF!</definedName>
    <definedName name="ENGAGE_U3XThjYLWMLSObs3tZ9b_1607951600">#REF!</definedName>
    <definedName name="ENGAGE_u4k3tMz498OP5UheqzXw_1684253109">#REF!</definedName>
    <definedName name="ENGAGE_u4WSE4AW4SUPNFYu6LMp_1684253182">#REF!</definedName>
    <definedName name="ENGAGE_U5EYgnQxac5Jd9k0nRdR_1607951601">#REF!</definedName>
    <definedName name="ENGAGE_u5wla6ShiIUfq5PTuFVF_1683038534">#REF!</definedName>
    <definedName name="ENGAGE_U65dsB8JF4TT4MDiKn4e_1608645168">#REF!</definedName>
    <definedName name="ENGAGE_u6TEABuWXoxfHopoBW3N_1683032069">#REF!</definedName>
    <definedName name="ENGAGE_u6xAAHDFqwRFfo0BWSwA_1683017786">#REF!</definedName>
    <definedName name="ENGAGE_U7MYQEODgdKK5rnWdGiC_1683032047">#REF!</definedName>
    <definedName name="ENGAGE_u7WGKXkhXDzUDre2j1Qc_1684253003">#REF!</definedName>
    <definedName name="ENGAGE_U8CwjbKny83YR6kzQ5ZN_1683038483">#REF!</definedName>
    <definedName name="ENGAGE_U8fgWFz7e4vSLys5wAsQ_1683106178">#REF!</definedName>
    <definedName name="ENGAGE_u8NBYvhVdzXIxp1NfAxN_1683032077">#REF!</definedName>
    <definedName name="ENGAGE_U8rQpyd11Nw6GLvHXj6s_1636454670">#REF!</definedName>
    <definedName name="ENGAGE_UaERd70gFdfcrAKZ83EV_1683017774">#REF!</definedName>
    <definedName name="ENGAGE_uAVHTP2zUZGtM1QKymXh_1608645156">#REF!</definedName>
    <definedName name="ENGAGE_uAvv2604KKaiWAnEUIxj_1683017674">#REF!</definedName>
    <definedName name="ENGAGE_UawJDcupDTvbVADoqCTs_1608645096">#REF!</definedName>
    <definedName name="ENGAGE_UayiGYfEbvgkxcjoTBxq_1683106241">#REF!</definedName>
    <definedName name="ENGAGE_UbC4XbYkvLYaTsgEU9GP_1683017602">#REF!</definedName>
    <definedName name="ENGAGE_UBj4yd37Owo4cSu9KIqX_1579601654">#REF!</definedName>
    <definedName name="ENGAGE_ubJkVBJvDll7TBhHd1MA_1683038521">#REF!</definedName>
    <definedName name="ENGAGE_uBui3Sx61V0oyPM4nhF2_1636454617">#REF!</definedName>
    <definedName name="ENGAGE_ucQIuVDQEPQxBxSTzsOb_1684253006">#REF!</definedName>
    <definedName name="ENGAGE_UcwOd2GfFDSrAJzGKeRJ_1684253085">#REF!</definedName>
    <definedName name="ENGAGE_udh91irGRKEoLKHceEHE_1636454672">#REF!</definedName>
    <definedName name="ENGAGE_uDhW2jX6FuuPVhcmBygw_1683038528">#REF!</definedName>
    <definedName name="ENGAGE_UDTZfQhv0B7yEej4KPop_1683106261">#REF!</definedName>
    <definedName name="ENGAGE_udwjDRTZ6b1Vl8Uuir0d_1607951645">#REF!</definedName>
    <definedName name="ENGAGE_uE0Id19av2ssBCCdfGO3_1683017659">#REF!</definedName>
    <definedName name="ENGAGE_uE6AWwpDziwhMr9AAVjh_1683038436">#REF!</definedName>
    <definedName name="ENGAGE_ufgCoLMwxTKxiwsn3u0b_1607951764">#REF!</definedName>
    <definedName name="ENGAGE_UFox57rGM1w1bfxrUSh6_1607951732">#REF!</definedName>
    <definedName name="ENGAGE_ufSejoSq5s1lVRnvr9O2_1684253123">#REF!</definedName>
    <definedName name="ENGAGE_ugEyALksdsX7S3YIWsTI_1683106212">#REF!</definedName>
    <definedName name="ENGAGE_uGGeo7ZRUItZyK2eEtWA_1684253104">#REF!</definedName>
    <definedName name="ENGAGE_uggHKEk8r2ixTC5KnaSD_1683038503">#REF!</definedName>
    <definedName name="ENGAGE_UghWu92FjoYJVBiDhACe_1608645114">#REF!</definedName>
    <definedName name="ENGAGE_UGM7z6FBVIC7qYdWsEFv_1683017630">#REF!</definedName>
    <definedName name="ENGAGE_ugR57ROe4sAvY68YpORI_1608644970">#REF!</definedName>
    <definedName name="ENGAGE_UhjVyo6RzymFnTMowZ8N_1683038421">#REF!</definedName>
    <definedName name="ENGAGE_UHkNcDZJS3ZQwQFj98ok_1683032147">#REF!</definedName>
    <definedName name="ENGAGE_uHoyj3Tm6OVwYNTBWT5C_1579601657">#REF!</definedName>
    <definedName name="ENGAGE_uHw9PwtQ1BzvyC14oBNr_1608645173">#REF!</definedName>
    <definedName name="ENGAGE_UjawZuMrd7T0e9yToaVo_1683032163">#REF!</definedName>
    <definedName name="ENGAGE_UJB54d0KDwMfewt4ttxh_1636454610">#REF!</definedName>
    <definedName name="ENGAGE_UjHvHg1zpGqg1bGXFjzZ_1683032062">#REF!</definedName>
    <definedName name="ENGAGE_UJs7dhj9X7RT9l7H3tyc_1684253006">#REF!</definedName>
    <definedName name="ENGAGE_Uk9gU9yxRDUVh1WkFhc1_1608645086">#REF!</definedName>
    <definedName name="ENGAGE_UKawZzBllEroHMg3qkaw_1608644971">#REF!</definedName>
    <definedName name="ENGAGE_uKGUDQLaxmgd6Ukn1R4H_1683106163">#REF!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Mo5DLXAbmQBormVXegD_1684253033">#REF!</definedName>
    <definedName name="ENGAGE_UMsSKHVwRdOQpKuFiynr_1683106336">#REF!</definedName>
    <definedName name="ENGAGE_UndGH0wVACbDWtktPvab_1683017750">#REF!</definedName>
    <definedName name="ENGAGE_uo43yYf0BlyXIG5ZjtKh_1579601738">#REF!</definedName>
    <definedName name="ENGAGE_uODXatos7f49Si8QXp5z_1636454664">#REF!</definedName>
    <definedName name="ENGAGE_uomHUFDWcnMU4oqomsN8_1683032267">#REF!</definedName>
    <definedName name="ENGAGE_UoyAI5mCtRAKm6h4k6Xt_1683032207">#REF!</definedName>
    <definedName name="ENGAGE_UPBmlXNiCkyU1Gf3qLtN_1608644988">#REF!</definedName>
    <definedName name="ENGAGE_UpHWLsI0mhyxdvcjeufa_1579601713">#REF!</definedName>
    <definedName name="ENGAGE_UPkTPbbnINVj80bZX1vg_1683038445">#REF!</definedName>
    <definedName name="ENGAGE_uPVw6y0rFnfBt3LcJ27F_1684253126">#REF!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IyjrMroyYDdAh3wdvl_1683017612">#REF!</definedName>
    <definedName name="ENGAGE_UqIYqHgLP9UY37p2wORn_1683017618">#REF!</definedName>
    <definedName name="ENGAGE_UqJ3IVlJCeKvk5xU4TcI_1683017608">#REF!</definedName>
    <definedName name="ENGAGE_uqkY8mO9lmKSbm9qzCZd_1579601722">#REF!</definedName>
    <definedName name="ENGAGE_uqVkK2wS5LKhtWfRguZU_1636454633">#REF!</definedName>
    <definedName name="ENGAGE_Ur4w5EUy5eE67Kvrzefj_1684253003">#REF!</definedName>
    <definedName name="ENGAGE_urBr18OHJllGpC5pAqEC_1608645128">#REF!</definedName>
    <definedName name="ENGAGE_urc1kIIxYapi0IuCnPrS_1683017717">#REF!</definedName>
    <definedName name="ENGAGE_URc63Xr7PjTzPeOCwooR_1608645031">#REF!</definedName>
    <definedName name="ENGAGE_UrcbBYkk3Z5zX1DlcUTv_1683017678">#REF!</definedName>
    <definedName name="ENGAGE_uRn27HEaIvW5HazhFxD6_1636454645">#REF!</definedName>
    <definedName name="ENGAGE_Us7O5upgninZWdbGsIHf_1579601612">#REF!</definedName>
    <definedName name="ENGAGE_usA7aUocrRVYWD5Rbd38_1683032038">#REF!</definedName>
    <definedName name="ENGAGE_Usf45rlZmpHl2YkMbmfE_1579601655">#REF!</definedName>
    <definedName name="ENGAGE_UShhp91j0pU0pjSMusAO_1684253131">#REF!</definedName>
    <definedName name="ENGAGE_uSLWRyVW8bvdXPhqP7gx_1683017768">#REF!</definedName>
    <definedName name="ENGAGE_USN37ZnYY5S1FuxUuBLQ_1683106159">#REF!</definedName>
    <definedName name="ENGAGE_USqWkVbU6q30ydQburm7_1684253185">#REF!</definedName>
    <definedName name="ENGAGE_UsWyryDkVAVbREYerKvv_1683017687">#REF!</definedName>
    <definedName name="ENGAGE_uTaX4QQyKbRZjV7K03zj_1683038468">#REF!</definedName>
    <definedName name="ENGAGE_UtgGxlQ3uz61nEDRC9s9_1683038513">#REF!</definedName>
    <definedName name="ENGAGE_uti4ZJjzVBjuz7MP83FB_1683017751">#REF!</definedName>
    <definedName name="ENGAGE_utqmdazYL829aEButzeT_1683038407">#REF!</definedName>
    <definedName name="ENGAGE_utrxbden1vE1eSMLdpei_1683017735">#REF!</definedName>
    <definedName name="ENGAGE_uTYeccncrCUSBU7nFx7J_1683106303">#REF!</definedName>
    <definedName name="ENGAGE_utz03cJyV4n7fH2ixVAn_1683032239">#REF!</definedName>
    <definedName name="ENGAGE_uUdCUwpbIxOtfwjdBA0R_1683017690">#REF!</definedName>
    <definedName name="ENGAGE_uuDqY3VR6oBNQqtNc2iN_1607951628">#REF!</definedName>
    <definedName name="ENGAGE_uUgwEkwO0W1jLqlpd6iy_1683106283">#REF!</definedName>
    <definedName name="ENGAGE_uUsUWmxLhSF77KAuOdzS_1683032080">#REF!</definedName>
    <definedName name="ENGAGE_uutXdxelVk7lE7H6s8XT_1608645010">#REF!</definedName>
    <definedName name="ENGAGE_uUWCj604Mh69Y2PGigEb_1683038557">#REF!</definedName>
    <definedName name="ENGAGE_Uvd14Hl5nHgI1aXWPRWY_1683106316">#REF!</definedName>
    <definedName name="ENGAGE_UVesjapcq3fZuh6kRQCz_1684253028">#REF!</definedName>
    <definedName name="ENGAGE_uWKgguuivOuzWOX9gUgk_1579601594">#REF!</definedName>
    <definedName name="ENGAGE_UwkVvJS1kYscJd23tQ87_1683106175">#REF!</definedName>
    <definedName name="ENGAGE_uWrsTvotSFILOOMNt3zs_1683106192">#REF!</definedName>
    <definedName name="ENGAGE_uwYv5U2oNjDYOFeZmPo6_1683032203">#REF!</definedName>
    <definedName name="ENGAGE_Ux2OvASr7yMOnkA4hoVm_1636454634">#REF!</definedName>
    <definedName name="ENGAGE_uXgaHFN7WEK1CK8Ww0og_1683017761">#REF!</definedName>
    <definedName name="ENGAGE_UxIdhaGEk0LB6egGokG9_1683017660">#REF!</definedName>
    <definedName name="ENGAGE_UXmsc40aNu06x5iGfoN4_1683017780">#REF!</definedName>
    <definedName name="ENGAGE_uXUG0KRBZRhOcXbTHwCN_1683032259">#REF!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UZkxA4wb0c8p6gaOho8h_1684253085">#REF!</definedName>
    <definedName name="ENGAGE_V0HfNw4x3axZmXtDVQfb_1607951710">#REF!</definedName>
    <definedName name="ENGAGE_v0ljIv0dnfZRb2AlCnFg_1683032211">#REF!</definedName>
    <definedName name="ENGAGE_V0whlxFd0wVTrODcZJxi_1683017767">#REF!</definedName>
    <definedName name="ENGAGE_V1mQTg4pWz98pAXCEeq3_1683038508">#REF!</definedName>
    <definedName name="ENGAGE_v3aqtjVYx1oCGggLiHb8_1579601654">#REF!</definedName>
    <definedName name="ENGAGE_V3IRnaOit66QWobGQFVu_1636454641">#REF!</definedName>
    <definedName name="ENGAGE_V3KahXOsc0qwR0h3qJF9_1683017623">#REF!</definedName>
    <definedName name="ENGAGE_V3Zj0vIZBrjrjdSewKhT_1608645130">#REF!</definedName>
    <definedName name="ENGAGE_v4sJWI3adIUDfu89mHZD_1683032068">#REF!</definedName>
    <definedName name="ENGAGE_v53OyzlFnlBuSDgRtgr2_1636454636">#REF!</definedName>
    <definedName name="ENGAGE_v53ZMeuNCiQqaICtS3Ax_1608645037">#REF!</definedName>
    <definedName name="ENGAGE_V55nOFPP7mjJ6olxQpB2_1683106288">#REF!</definedName>
    <definedName name="ENGAGE_v5f0mVDrQuf11g4yH8if_1683017743">#REF!</definedName>
    <definedName name="ENGAGE_v6BOZ1ipoA67UFqg4158_1683038494">#REF!</definedName>
    <definedName name="ENGAGE_v6fb7j8RzAXKqKYfotdR_1684253149">#REF!</definedName>
    <definedName name="ENGAGE_V6fwrKjWPPBdDMKPBoQ8_1683017769">#REF!</definedName>
    <definedName name="ENGAGE_V734hlxdaFjkOi0iB2cd_1683038511">#REF!</definedName>
    <definedName name="ENGAGE_V7kDGLhpjb01e6dq0rsP_1683106161">#REF!</definedName>
    <definedName name="ENGAGE_V7zbBGdx47TVBmVAAHGC_1683106183">#REF!</definedName>
    <definedName name="ENGAGE_v8jkPGP2k62ufnTLWVAP_1607951604">#REF!</definedName>
    <definedName name="ENGAGE_V9By0I7GfgEIvLy1QLYn_1683032036">#REF!</definedName>
    <definedName name="ENGAGE_va6jii8In03BYmVzGCd9_1608644969">#REF!</definedName>
    <definedName name="ENGAGE_VAAymkC3uFzQl3gKiH25_1636454625">#REF!</definedName>
    <definedName name="ENGAGE_VadHjzulAPS2YLVIpUJ3_1683032140">#REF!</definedName>
    <definedName name="ENGAGE_VALgh2JlydDNg9f4fTqI_1684253004">#REF!</definedName>
    <definedName name="ENGAGE_VaMwidGzjiulW59L4lHc_1607951667">#REF!</definedName>
    <definedName name="ENGAGE_VARvJZddeatikjMev05L_1607951664">#REF!</definedName>
    <definedName name="ENGAGE_vaWby8wTMZib8fvMHtFb_1683032090">#REF!</definedName>
    <definedName name="ENGAGE_VbhLlHVcf613GDRUsnwQ_1683038425">#REF!</definedName>
    <definedName name="ENGAGE_VbVe1V04M9cshHw76fRj_1608644968">#REF!</definedName>
    <definedName name="ENGAGE_vBx9deHmlSUhRbMsN5gI_1607951720">#REF!</definedName>
    <definedName name="ENGAGE_vC7U6OFiJN3yG0t7Ny7R_1683017646">#REF!</definedName>
    <definedName name="ENGAGE_VcgC0qQDM1EacmYk2VlA_1683106320">#REF!</definedName>
    <definedName name="ENGAGE_vCzjVgWZkzOpqBEOsYEa_1684253104">#REF!</definedName>
    <definedName name="ENGAGE_VDf0XESNV7UIekYxdz2n_1608644967">#REF!</definedName>
    <definedName name="ENGAGE_vdheTkPypoE8VY5uFv9Q_1579601688">#REF!</definedName>
    <definedName name="ENGAGE_vdIE4pBNZjMEYlNZlreR_1608645168">#REF!</definedName>
    <definedName name="ENGAGE_VdrDmOguLQuDbftVdRdy_1684253039">#REF!</definedName>
    <definedName name="ENGAGE_VE1NYvShwAjTT73VWNrj_1608644967">#REF!</definedName>
    <definedName name="ENGAGE_VEbJQKTrJ86BpNykeAf1_1683106217">#REF!</definedName>
    <definedName name="ENGAGE_VeUlXiqgvcz4LDDI6AH1_1683032169">#REF!</definedName>
    <definedName name="ENGAGE_veX23ZrD1MEpsaboW3uG_1636454648">#REF!</definedName>
    <definedName name="ENGAGE_vf66Zo8hs3QGPcqk19WQ_1683038401">#REF!</definedName>
    <definedName name="ENGAGE_Vfa2nbUyjaRi9jHMKh9A_1636454622">#REF!</definedName>
    <definedName name="ENGAGE_VfCoLTSpr4BOzLdnZo2v_1683017732">#REF!</definedName>
    <definedName name="ENGAGE_VfgwCgPRcuvISLp4oiw3_1683106166">#REF!</definedName>
    <definedName name="ENGAGE_vFpepGGdFphiWMplKhrt_1608645079">#REF!</definedName>
    <definedName name="ENGAGE_vFpWSZ6AQ0i8DQYq6x4S_1607951745">#REF!</definedName>
    <definedName name="ENGAGE_VFzgGtK6vuUNFLppX5iC_1683106187">#REF!</definedName>
    <definedName name="ENGAGE_VGMBiYvY6UE2fny34XKU_1608645073">#REF!</definedName>
    <definedName name="ENGAGE_vgPcZRD258gimeMQ15YI_1683106166">#REF!</definedName>
    <definedName name="ENGAGE_VgvuISsZS1JH5Csem115_1607951727">#REF!</definedName>
    <definedName name="ENGAGE_vGYdHNSrPuDzX0zDbDTM_1636454670">#REF!</definedName>
    <definedName name="ENGAGE_Vh1VjE3tAda9efXMBmOb_1579601601">#REF!</definedName>
    <definedName name="ENGAGE_vh5ktnPWTlttmbddLu38_1683106171">#REF!</definedName>
    <definedName name="ENGAGE_VHfHR14vjtErpTQTqnov_1683106302">#REF!</definedName>
    <definedName name="ENGAGE_vhKOs5JcLMHfgAypGhJ2_1683106173">#REF!</definedName>
    <definedName name="ENGAGE_vhLougmEXTltjtNXFVfi_1607951784">#REF!</definedName>
    <definedName name="ENGAGE_vHv5IuKbDe9NcE9Y0bBx_1683032152">#REF!</definedName>
    <definedName name="ENGAGE_VHY54pdzHsmSqVpWOosN_1684253100">#REF!</definedName>
    <definedName name="ENGAGE_vilRGUP8wPzD3Etk9BmE_1683038416">#REF!</definedName>
    <definedName name="ENGAGE_ViQVcQc28sb5rYqRnsf1_1683106256">#REF!</definedName>
    <definedName name="ENGAGE_ViweWPa1K3BlH9HY4ZZ2_1683038443">#REF!</definedName>
    <definedName name="ENGAGE_vIZNULZBcHrFxlqNIzlg_1684253175">#REF!</definedName>
    <definedName name="ENGAGE_vj1JHmw9rUxO85A0yBzC_1636454646">#REF!</definedName>
    <definedName name="ENGAGE_vjdy1hlnbPDIg13ub57h_1579601648">#REF!</definedName>
    <definedName name="ENGAGE_vjICkaGSbTmd0vEMx7dH_1636454655">#REF!</definedName>
    <definedName name="ENGAGE_VJJfvUogABBIlOsW9X9p_1683032054">#REF!</definedName>
    <definedName name="ENGAGE_vjkV660Wh0PJXRrpvKoa_1683038506">#REF!</definedName>
    <definedName name="ENGAGE_vJq1OiXWaRbwWhpAfuSQ_1683106291">#REF!</definedName>
    <definedName name="ENGAGE_vjVhSRyzER8xgeHYEDcf_1636454622">#REF!</definedName>
    <definedName name="ENGAGE_vJZHY0WyZaL1haNCPxcJ_1683106220">#REF!</definedName>
    <definedName name="ENGAGE_vK3yIvrIaMZaMJzDQ2WX_1683106196">#REF!</definedName>
    <definedName name="ENGAGE_Vk92zCsCMn0pd6zOhXx4_1636454658">#REF!</definedName>
    <definedName name="ENGAGE_vKCJptVkvrSEy0gqp2Kq_1684253034">#REF!</definedName>
    <definedName name="ENGAGE_vKdyZeN0czM4oEIwCHYD_1683017690">#REF!</definedName>
    <definedName name="ENGAGE_VkV5E1JmQRMZ0ohiF3bs_1684253081">#REF!</definedName>
    <definedName name="ENGAGE_Vl7Pdalph5ldmP2TeND3_1683017604">#REF!</definedName>
    <definedName name="ENGAGE_vL9h5sniMf9HNaTv483F_1579601595">#REF!</definedName>
    <definedName name="ENGAGE_VLgprYYGqJknflU8RFBM_1683032043">#REF!</definedName>
    <definedName name="ENGAGE_vlhiPh5obbACbbeQlYw7_1684253131">#REF!</definedName>
    <definedName name="ENGAGE_VlrVgm4o1lHP2VIJ2UNq_1607951723">#REF!</definedName>
    <definedName name="ENGAGE_VLwrZShCVx2RWFQwEAdJ_1683017687">#REF!</definedName>
    <definedName name="ENGAGE_vmdmFvVP8n0vGqDMHpKI_1684253154">#REF!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c5NxME7y2OjDZ8Bkp3_1683106187">#REF!</definedName>
    <definedName name="ENGAGE_vodrQNizQoMV1hlPsUqj_1684253018">#REF!</definedName>
    <definedName name="ENGAGE_vovdqxvfEMnXcMgldBJa_1608645123">#REF!</definedName>
    <definedName name="ENGAGE_vp7VHs5YbKMNVEZLg3mF_1579601691">#REF!</definedName>
    <definedName name="ENGAGE_vPzVFoGu4GED6DvSl9Bi_1636454661">#REF!</definedName>
    <definedName name="ENGAGE_VQ6J3unSi3qsoZKTonwr_1684253150">#REF!</definedName>
    <definedName name="ENGAGE_VQ7hm3Mu8ZfXoauLmXIE_1607951756">#REF!</definedName>
    <definedName name="ENGAGE_VQKag10pwOi5KdprGLRS_1607951804">#REF!</definedName>
    <definedName name="ENGAGE_VQUoLmCKWaSbJ7WrCAiF_1683032169">#REF!</definedName>
    <definedName name="ENGAGE_VqYiFBLZiBAshOA7Owiw_1608645099">#REF!</definedName>
    <definedName name="ENGAGE_vReYvfr7SmJMxgcmWBx7_1636454626">#REF!</definedName>
    <definedName name="ENGAGE_VrudNQkntMEjr3AUZ2jj_1608645113">#REF!</definedName>
    <definedName name="ENGAGE_vs1q5JO3ojFEFpqkyAP2_1683017711">#REF!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ts58yZL3kQ8EpUSQYse_1683032212">#REF!</definedName>
    <definedName name="ENGAGE_VUJu3EuvNHv6h93SYu7n_1608645117">#REF!</definedName>
    <definedName name="ENGAGE_VumM2ou8FU6Jd4efeWzF_1683106231">#REF!</definedName>
    <definedName name="ENGAGE_VUMppgszAc9rFcKgRvrw_1683032253">#REF!</definedName>
    <definedName name="ENGAGE_vuYU8rxvG9dcxnhvFo15_1636454646">#REF!</definedName>
    <definedName name="ENGAGE_vV3KQaNfYvUA4GxI0BdH_1683032179">#REF!</definedName>
    <definedName name="ENGAGE_vVPYXc0vngQSuY2S77Uc_1683017753">#REF!</definedName>
    <definedName name="ENGAGE_vVtkVZjcFaRDrwJozgn7_1683017729">#REF!</definedName>
    <definedName name="ENGAGE_vvUX5TjzNWnu6i09FEKS_1683032068">#REF!</definedName>
    <definedName name="ENGAGE_vVWtIBCZmTsLScThmOcc_1683017622">#REF!</definedName>
    <definedName name="ENGAGE_vwdRLYAxsuu0gV4IpnQu_1683032145">#REF!</definedName>
    <definedName name="ENGAGE_VwUIhx1izEWlzb8npI4B_1683106337">#REF!</definedName>
    <definedName name="ENGAGE_Vx8NqtXbl2NWYRFlHOKD_1683017734">#REF!</definedName>
    <definedName name="ENGAGE_Vx9KA5B2YyivaTltN85S_1683032043">#REF!</definedName>
    <definedName name="ENGAGE_vxhS9fQOATbVilUE4R8Q_1607951758">#REF!</definedName>
    <definedName name="ENGAGE_Vxn1ZGP7vSeXFu9LNt7o_1683017702">#REF!</definedName>
    <definedName name="ENGAGE_vXNagAyji3KXGiCWG32E_1684253019">#REF!</definedName>
    <definedName name="ENGAGE_VxptoOFHuyMFiqEaYUH8_1683017714">#REF!</definedName>
    <definedName name="ENGAGE_vy10IGDy06FRT7aecOOt_1684253035">#REF!</definedName>
    <definedName name="ENGAGE_vYM8uhmGhrg48JWhEGLf_1683106206">#REF!</definedName>
    <definedName name="ENGAGE_VynnfFErfgZhgrJY5Gko_1683106162">#REF!</definedName>
    <definedName name="ENGAGE_VYRkq9FR0ae4ZfjZwtqz_1607951770">#REF!</definedName>
    <definedName name="ENGAGE_vZ8BTfveNHGBrchOUk35_1607951658">#REF!</definedName>
    <definedName name="ENGAGE_vzj8rGLBr2nOoXfyij3D_1608645135">#REF!</definedName>
    <definedName name="ENGAGE_VZmuhmHPxdNPf0biKZo2_1683032267">#REF!</definedName>
    <definedName name="ENGAGE_vZqzn3ZvHPK31pzZIcpH_1684253154">#REF!</definedName>
    <definedName name="ENGAGE_w0GGe42XhDLx150hNEeJ_1684253013">#REF!</definedName>
    <definedName name="ENGAGE_w0X6XVVbq9enmnetGNkv_1683032211">#REF!</definedName>
    <definedName name="ENGAGE_W25NTnKTIEC38FNPROqi_1636454620">#REF!</definedName>
    <definedName name="ENGAGE_W27YRCk255nffpI1gw8M_1579601736">#REF!</definedName>
    <definedName name="ENGAGE_W2hHun0AjLdIV1UWL2oE_1683038381">#REF!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4ZZ7b0uwcH07X0roOQx_1683038394">#REF!</definedName>
    <definedName name="ENGAGE_W6030dkqvado3Kwz0Ume_1607951659">#REF!</definedName>
    <definedName name="ENGAGE_w6Oj05KmOn93NrBP9Uvo_1579601657">#REF!</definedName>
    <definedName name="ENGAGE_w6pqyCgnw8psDGeZowt0_1683032035">#REF!</definedName>
    <definedName name="ENGAGE_W6pUr2gVyjdedkFT5FMw_1683017785">#REF!</definedName>
    <definedName name="ENGAGE_W710JgN8WHH0ELx50eJr_1683106163">#REF!</definedName>
    <definedName name="ENGAGE_w72CNwFfPPqxC6n2XdRF_1684253025">#REF!</definedName>
    <definedName name="ENGAGE_W74ty4XXHLE44S9D7MZU_1579601653">#REF!</definedName>
    <definedName name="ENGAGE_w7UUl3agcKfbWwMjzsZp_1636454642">#REF!</definedName>
    <definedName name="ENGAGE_W7Vbz2NuXOtLhZ75VdMG_1683032196">#REF!</definedName>
    <definedName name="ENGAGE_w8PUsoLwyjHEu5SQeGMp_1579601705">#REF!</definedName>
    <definedName name="ENGAGE_W8pYgXlArR4tAB20t5eZ_1608645056">#REF!</definedName>
    <definedName name="ENGAGE_w9dgxEgN5f6n0QnUwf8i_1684253175">#REF!</definedName>
    <definedName name="ENGAGE_W9obIIzYK1TFO2lCaaC7_1636454634">#REF!</definedName>
    <definedName name="ENGAGE_wA0CW40E7dxzVSrFh8GM_1636454610">#REF!</definedName>
    <definedName name="ENGAGE_WA4dlQd07quQo1NYye1A_1684253126">#REF!</definedName>
    <definedName name="ENGAGE_WadkAmoZzglIhPI2YaEe_1607951762">#REF!</definedName>
    <definedName name="ENGAGE_WafLqhe8bzKu8MAdxNc4_1684253061">#REF!</definedName>
    <definedName name="ENGAGE_WAvCa7lU5csoS7RKfpcZ_1607951698">#REF!</definedName>
    <definedName name="ENGAGE_WB0bz6mixQfhk90Z93Kc_1683032119">#REF!</definedName>
    <definedName name="ENGAGE_WbDnxBYmKHieVwk4EUq6_1636454617">#REF!</definedName>
    <definedName name="ENGAGE_WbfnimeEvtU2H38pBwlZ_1636454635">#REF!</definedName>
    <definedName name="ENGAGE_WBZt9IpXglEF8R1i8Efd_1607951761">#REF!</definedName>
    <definedName name="ENGAGE_wCkfNl6srnNQ3BHdd1za_1683038434">#REF!</definedName>
    <definedName name="ENGAGE_WcMIjlYKT3WuXcjyqSGg_1683038398">#REF!</definedName>
    <definedName name="ENGAGE_wDeXpRguz1Zm3Xzd7xW4_1607951593">#REF!</definedName>
    <definedName name="ENGAGE_WDmjXE5XgbyIEGrFXjPy_1683038458">#REF!</definedName>
    <definedName name="ENGAGE_We7qnOl47yuguWAijwp7_1579601634">#REF!</definedName>
    <definedName name="ENGAGE_WElfPMuyapFZ0U2TdO2a_1608645028">#REF!</definedName>
    <definedName name="ENGAGE_wEnV7Y1yLhdI57bx6OQ3_1683017648">#REF!</definedName>
    <definedName name="ENGAGE_wF1TwXq5NrSnek41OAwY_1579601681">#REF!</definedName>
    <definedName name="ENGAGE_wF615dBFow3L4c9its2p_1683106195">#REF!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FHPLA3N7nnJT2mPcCsH_1684253040">#REF!</definedName>
    <definedName name="ENGAGE_wfmcP9dXMZl2smT3cbXD_1684253072">#REF!</definedName>
    <definedName name="ENGAGE_WGChRjw0JULN4WaZ1ujG_1607951614">#REF!</definedName>
    <definedName name="ENGAGE_wgtFLtIKb7rvmqKZOwJD_1683032220">#REF!</definedName>
    <definedName name="ENGAGE_wGUIm4POYcY13h1q8Md0_1607951793">#REF!</definedName>
    <definedName name="ENGAGE_wGzXr5y44B18WAxmHU1t_1683032268">#REF!</definedName>
    <definedName name="ENGAGE_WhCDl0dSkF3OmBA9uGOe_1683038444">#REF!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iwjhiFwa91HsACqljkk_1683017712">#REF!</definedName>
    <definedName name="ENGAGE_WJ9sNIfEHTa7DZNgeP0I_1683038461">#REF!</definedName>
    <definedName name="ENGAGE_WJfD62PlwOIEPMaEKh54_1683017695">#REF!</definedName>
    <definedName name="ENGAGE_wjGeuLwiEN480sEWNN0r_1684253085">#REF!</definedName>
    <definedName name="ENGAGE_Wjj1PujGmkA0N4ttjb8b_1683106251">#REF!</definedName>
    <definedName name="ENGAGE_WjjyXBHwtdStDJvaqrTr_1683032134">#REF!</definedName>
    <definedName name="ENGAGE_wJRbyzqjK8dh9gg2UYzr_1608645144">#REF!</definedName>
    <definedName name="ENGAGE_wkD3c3npEGdOHhw6XxtO_1683032129">#REF!</definedName>
    <definedName name="ENGAGE_wKEjVgxvd0UjhZjbeJAl_1683038439">#REF!</definedName>
    <definedName name="ENGAGE_WLfFc9Z5Yxclc6GvpAr5_1579601681">#REF!</definedName>
    <definedName name="ENGAGE_wlhnhIVzXay6wjIRf8yD_1683017711">#REF!</definedName>
    <definedName name="ENGAGE_wLQArXMOeqc1cri79Jgg_1683038537">#REF!</definedName>
    <definedName name="ENGAGE_wLwB0rDysemC9QkZy9vf_1683032263">#REF!</definedName>
    <definedName name="ENGAGE_wM1ELqFBekmai8Mq5Ehv_1683032038">#REF!</definedName>
    <definedName name="ENGAGE_wmcVPIwtctWXcyAYoLFh_1636454623">#REF!</definedName>
    <definedName name="ENGAGE_WMnLc0HCvY2bU2uRrVm2_1683032167">#REF!</definedName>
    <definedName name="ENGAGE_wNbOTpPL3QSVjDCsVlzN_1579601627">#REF!</definedName>
    <definedName name="ENGAGE_WNhW1PaOyBMyYezMEH4U_1684253183">#REF!</definedName>
    <definedName name="ENGAGE_WNiMcRFwti7JWtTpehqb_1607951688">#REF!</definedName>
    <definedName name="ENGAGE_wnQGOJMj3X5aGwICFM8i_1683106231">#REF!</definedName>
    <definedName name="ENGAGE_WnVQ9WMkKE5wwHbNsgrB_1683032108">#REF!</definedName>
    <definedName name="ENGAGE_WoIh6zRwXEWZP0y0H2Pe_1684253086">#REF!</definedName>
    <definedName name="ENGAGE_Wok34LaovayYOTuvMbqp_1683038458">#REF!</definedName>
    <definedName name="ENGAGE_wOXjPKqL6zD4zk1zeXTF_1683106163">#REF!</definedName>
    <definedName name="ENGAGE_WP0OivyKdYt5uzd5XZ9R_1683017784">#REF!</definedName>
    <definedName name="ENGAGE_Wp6gCdYMY1IS1FAYU3Tz_1683038512">#REF!</definedName>
    <definedName name="ENGAGE_WPMbPt3XV6TfOecYZjr3_1683017723">#REF!</definedName>
    <definedName name="ENGAGE_WpvLNajX1HbHGNaEU27O_1636454644">#REF!</definedName>
    <definedName name="ENGAGE_WQN76Cup1z9c1HwHL4CZ_1683106212">#REF!</definedName>
    <definedName name="ENGAGE_wqVKZohTuJh7wLgelVru_1683038449">#REF!</definedName>
    <definedName name="ENGAGE_wRBT2YEyHUblljY9mpzf_1683032059">#REF!</definedName>
    <definedName name="ENGAGE_wrEi7VtWdxot4eWcfN2n_1683017756">#REF!</definedName>
    <definedName name="ENGAGE_WsbvecOiJj2mnrK4C1MD_1683106287">#REF!</definedName>
    <definedName name="ENGAGE_wsYVvGN2iWkQfT2NlWZb_1579601714">#REF!</definedName>
    <definedName name="ENGAGE_WT02AXt0EDTtfC9h271n_1579601608">#REF!</definedName>
    <definedName name="ENGAGE_Wt2kzeHBTpwCYSm7wAPL_1683032038">#REF!</definedName>
    <definedName name="ENGAGE_wtgJYaWiMjPFlv7iagXa_1636454620">#REF!</definedName>
    <definedName name="ENGAGE_wThwzGEGRRI9cfL1BqrM_1683032062">#REF!</definedName>
    <definedName name="ENGAGE_wTIWwUkVeI26y0v4eZPW_1683017740">#REF!</definedName>
    <definedName name="ENGAGE_WtPDKos5pmDEze1i9U3N_1636454632">#REF!</definedName>
    <definedName name="ENGAGE_wUaqmnwFiJKWW3XLOghy_1683038503">#REF!</definedName>
    <definedName name="ENGAGE_Wue4i5Kd4MCrR3znwypt_1683017649">#REF!</definedName>
    <definedName name="ENGAGE_WUh4CqnMIhP87o2CBtYA_1683017798">#REF!</definedName>
    <definedName name="ENGAGE_wuKrFf5S7LP0DMtfwK92_1607951712">#REF!</definedName>
    <definedName name="ENGAGE_WUnMqBC5qaPM4EhjsPQC_1683017781">#REF!</definedName>
    <definedName name="ENGAGE_wUo1SDxGDqv1WyMK0b3t_1607951793">#REF!</definedName>
    <definedName name="ENGAGE_WurJzoguwuQdYnApzRip_1683106220">#REF!</definedName>
    <definedName name="ENGAGE_wuwF5mexBJPZpJO6B658_1636454625">#REF!</definedName>
    <definedName name="ENGAGE_WuXyTPVeXKGdKclGoFGR_1683017691">#REF!</definedName>
    <definedName name="ENGAGE_wUyjSzVjyJJ9dW09vaMw_1608644998">#REF!</definedName>
    <definedName name="ENGAGE_WVL7i9FDWIpiurJuYEZG_1683017778">#REF!</definedName>
    <definedName name="ENGAGE_wVRWCnaIDWRCxaUeQXZ1_1684253032">#REF!</definedName>
    <definedName name="ENGAGE_WW9cu1UlEc8b1yCYBd2s_1684253033">#REF!</definedName>
    <definedName name="ENGAGE_wWs2xhmgQMylUG1Xhdzi_1607951620">#REF!</definedName>
    <definedName name="ENGAGE_wwuZiTFaDx1cF9umDuKJ_1683038424">#REF!</definedName>
    <definedName name="ENGAGE_wxlm9O0qjXHoMOQUzC5w_1579601695">#REF!</definedName>
    <definedName name="ENGAGE_WXnH55raIHL5zA7FjVWl_1683017641">#REF!</definedName>
    <definedName name="ENGAGE_wXpsf3EJfH0aROSdIjy9_1684253184">#REF!</definedName>
    <definedName name="ENGAGE_WXxtFqjYMCW00ET5wSxV_1684253001">#REF!</definedName>
    <definedName name="ENGAGE_WYn1HBJMdndJd30dccGI_1683017618">#REF!</definedName>
    <definedName name="ENGAGE_Wze5PHezn9UFNO6MNGrp_1683106255">#REF!</definedName>
    <definedName name="ENGAGE_wZFZXSUhXqJHtHcmfVi0_1683038547">#REF!</definedName>
    <definedName name="ENGAGE_X0gtLzq8udMfSFytUTL5_168303846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2Vey5TzjZc54RtlN98m_1683032258">#REF!</definedName>
    <definedName name="ENGAGE_x3FtIzc3i5fcrIh9ykqf_1683032201">#REF!</definedName>
    <definedName name="ENGAGE_X3rwgzUdTPKfgpGF3dVa_1608645047">#REF!</definedName>
    <definedName name="ENGAGE_x3tkDEvxcLh5QLuLZMtx_1683017648">#REF!</definedName>
    <definedName name="ENGAGE_X5X9W7u4gXGUcV9N5ZAO_1607951615">#REF!</definedName>
    <definedName name="ENGAGE_x67iZJxle0mJ03B2BfMi_1683017603">#REF!</definedName>
    <definedName name="ENGAGE_X6LJbBDlz4UQKIKutD8V_1607951773">#REF!</definedName>
    <definedName name="ENGAGE_x6sm175ivcQVrWRlUSlk_1683017783">#REF!</definedName>
    <definedName name="ENGAGE_x6vk6C1YFZhRq8OIOGv5_1683032238">#REF!</definedName>
    <definedName name="ENGAGE_X7j48FsoGZb0D2QliP0F_1636454607">#REF!</definedName>
    <definedName name="ENGAGE_X7lKOR9PGFhh4dAGmaUl_1683106162">#REF!</definedName>
    <definedName name="ENGAGE_x7RqYUKp1ADJQJoT9fcW_1608645079">#REF!</definedName>
    <definedName name="ENGAGE_X8Crhpck27OJSNS6XMSL_1684253028">#REF!</definedName>
    <definedName name="ENGAGE_X8dTh52PGUsTUQ5cJfTN_1684253097">#REF!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3bjEI1Jxrc1p0MylM_1683106306">#REF!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BT0FUuDSAfXTuDc8yvV_1683032202">#REF!</definedName>
    <definedName name="ENGAGE_xBVZoG4bvZ75CsH8U2GB_1683032047">#REF!</definedName>
    <definedName name="ENGAGE_XBxzkoVjX5jjKpn1LKq9_1683106218">#REF!</definedName>
    <definedName name="ENGAGE_xcejNdjv5CzlzazFv4ka_1683032263">#REF!</definedName>
    <definedName name="ENGAGE_XcVWMeYmQECe2jzLqCm7_1683038396">#REF!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fGVyggRM4JRGtmpj85_1683017734">#REF!</definedName>
    <definedName name="ENGAGE_xdgHJR6sNF9fLtDtBKg1_1683106261">#REF!</definedName>
    <definedName name="ENGAGE_Xdhm9l2VtDB5WujbViUh_1608645116">#REF!</definedName>
    <definedName name="ENGAGE_XedaJCGMmAZHOWu7Kxhr_1579601607">#REF!</definedName>
    <definedName name="ENGAGE_XeyUdi91Glpwttv24ulw_1683017623">#REF!</definedName>
    <definedName name="ENGAGE_XFeM1oGx8cVlLOCStgqq_1683106309">#REF!</definedName>
    <definedName name="ENGAGE_xFKko0cVLxgo6Lbi4v3j_1684253148">#REF!</definedName>
    <definedName name="ENGAGE_XFNJVKDU24lwDua1YR9z_1607951670">#REF!</definedName>
    <definedName name="ENGAGE_XFZoTe73fJ51CAKUZfoh_1684253135">#REF!</definedName>
    <definedName name="ENGAGE_xggICu7dqisYIiOtfk0u_1636454612">#REF!</definedName>
    <definedName name="ENGAGE_xGkOADSxoGSwP46f4UWz_1608644981">#REF!</definedName>
    <definedName name="ENGAGE_XgMIWAp1kYmLdvTsMbNl_1683032190">#REF!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hmtk9ylCohJJVW6EwyS_1683017740">#REF!</definedName>
    <definedName name="ENGAGE_xi6I7ZCiBQVHSK8ljsrx_1607951694">#REF!</definedName>
    <definedName name="ENGAGE_Xip6NMp7yhVspn2nCFNG_1683032259">#REF!</definedName>
    <definedName name="ENGAGE_XiU6mNwbczBIMLT9j7VL_1607951732">#REF!</definedName>
    <definedName name="ENGAGE_XjBFEXAaiPwoOda5bqka_1636454614">#REF!</definedName>
    <definedName name="ENGAGE_xjhLwJxUlJR9JfdfeVL2_1683106220">#REF!</definedName>
    <definedName name="ENGAGE_xjlNZ3n9J06HqQFXNNcM_1683106166">#REF!</definedName>
    <definedName name="ENGAGE_xjlSn4Y9rMSbnqMEr6kA_1607951646">#REF!</definedName>
    <definedName name="ENGAGE_XjmO40xI01oA2F2cVK9f_1683032100">#REF!</definedName>
    <definedName name="ENGAGE_XkHlnAS3LO6JxfFbqhcn_1684253004">#REF!</definedName>
    <definedName name="ENGAGE_xKI9TnxTnStgfZsSgQQl_1683017624">#REF!</definedName>
    <definedName name="ENGAGE_xKjH9WtmdxFBTaBETZgU_1684253155">#REF!</definedName>
    <definedName name="ENGAGE_XKUdEGxNSsFGQSrTxETm_1607951749">#REF!</definedName>
    <definedName name="ENGAGE_xkxHAPE55Hp18zf2J3mp_1683038467">#REF!</definedName>
    <definedName name="ENGAGE_xL7aGwEB46Sg6lESaaFI_1683032048">#REF!</definedName>
    <definedName name="ENGAGE_xLcJfUUgBmPTTP2NzZRE_1683032243">#REF!</definedName>
    <definedName name="ENGAGE_xltND1BnmE5XPEfJ4aWS_1607951680">#REF!</definedName>
    <definedName name="ENGAGE_XMZyV6Amp8T3gRrTnoVy_1579601708">#REF!</definedName>
    <definedName name="ENGAGE_XnBdY85YMO5DUsgqKLY0_1683106241">#REF!</definedName>
    <definedName name="ENGAGE_XNHp1jdyUdAqqKsKt8j4_1607951593">#REF!</definedName>
    <definedName name="ENGAGE_XNUkhMmSd9IjCBNBDATh_1683032157">#REF!</definedName>
    <definedName name="ENGAGE_XnymP98tfpPrmarBxfp3_1684253132">#REF!</definedName>
    <definedName name="ENGAGE_xOAlRT2uj73l2A3CiPTx_1683032253">#REF!</definedName>
    <definedName name="ENGAGE_XOCdte0MZHZhIoc20BcS_1608645006">#REF!</definedName>
    <definedName name="ENGAGE_Xofk2pd0bKMRZBjyeVp7_1683017642">#REF!</definedName>
    <definedName name="ENGAGE_xorhpHvJNXyU36m3Yd2j_1683017797">#REF!</definedName>
    <definedName name="ENGAGE_xOXbTTdjG0WqitehoSEz_1579601624">#REF!</definedName>
    <definedName name="ENGAGE_XPBhuiCtgITI1DG6LPQK_1683032228">#REF!</definedName>
    <definedName name="ENGAGE_xPjwSirUn8yEB9gvPvoF_1608645041">#REF!</definedName>
    <definedName name="ENGAGE_XPLNA0zycY772O0lNwq9_1607951689">#REF!</definedName>
    <definedName name="ENGAGE_XpmUQ0dnYHl32G8RSOAc_1684253043">#REF!</definedName>
    <definedName name="ENGAGE_xPqG9pPEKH0F1vlYNqWy_1684253052">#REF!</definedName>
    <definedName name="ENGAGE_xPQUoJ72dALpz2dJKKkU_1608645114">#REF!</definedName>
    <definedName name="ENGAGE_Xpt7tRP2CDTG4jFePOpy_1579601714">#REF!</definedName>
    <definedName name="ENGAGE_Xpy0PTowSSuQtNvhnevz_1683038379">#REF!</definedName>
    <definedName name="ENGAGE_xQM4O68qyfIm1vS7mCkc_1579601677">#REF!</definedName>
    <definedName name="ENGAGE_XqURMZlCyY8q7KcWC7Hm_1684253074">#REF!</definedName>
    <definedName name="ENGAGE_Xr6hsJe8EZZa2MMpdmbD_1684253019">#REF!</definedName>
    <definedName name="ENGAGE_Xreu7aEfnYWVEssBdjx7_1683017756">#REF!</definedName>
    <definedName name="ENGAGE_xrjxaYSQJSTrEcbMwPOi_1636454664">#REF!</definedName>
    <definedName name="ENGAGE_xrm8q89M0u9X1B4JqxXw_1683017618">#REF!</definedName>
    <definedName name="ENGAGE_Xs2Jm4A6UThuG9g1PH74_1683106306">#REF!</definedName>
    <definedName name="ENGAGE_xs4P1x8JRPwr6xqBPUB9_1683017623">#REF!</definedName>
    <definedName name="ENGAGE_xSIHI7G14QTTAKX9bksQ_1579601702">#REF!</definedName>
    <definedName name="ENGAGE_XTacVAqFkrk3GWiz4cQm_1683032067">#REF!</definedName>
    <definedName name="ENGAGE_xTvcwyXs6wgoh6vtJCmq_1683032212">#REF!</definedName>
    <definedName name="ENGAGE_xu0YdaVbkQIFsrp9bCSZ_1636454626">#REF!</definedName>
    <definedName name="ENGAGE_Xu4BgUFu65UCWnu9yxvp_1636454655">#REF!</definedName>
    <definedName name="ENGAGE_XuCGFgja4cbv1WOBaHcn_1683038401">#REF!</definedName>
    <definedName name="ENGAGE_XUgVenEfKE1c7g900vOn_1683032251">#REF!</definedName>
    <definedName name="ENGAGE_xurMdKtqBZEEM8Aq8z7J_1683032228">#REF!</definedName>
    <definedName name="ENGAGE_xUYBeUOZWh422QQZnFpf_1684253013">#REF!</definedName>
    <definedName name="ENGAGE_xvGndzrDUBxOLGTlYghU_1683032087">#REF!</definedName>
    <definedName name="ENGAGE_xVhq4TuhDeix8hi8g3CG_1683017682">#REF!</definedName>
    <definedName name="ENGAGE_xw2A1QlvGZYo1lc0O4He_1683017659">#REF!</definedName>
    <definedName name="ENGAGE_xwcUbfrwQZONbAI1lbd3_1608645169">#REF!</definedName>
    <definedName name="ENGAGE_XwIfGpU8nBvzR8JfQhaW_1683017788">#REF!</definedName>
    <definedName name="ENGAGE_XWnujSjQprsylyHUHfT1_1683106247">#REF!</definedName>
    <definedName name="ENGAGE_xXD8VLX8z1IPFZpRURyj_1683106218">#REF!</definedName>
    <definedName name="ENGAGE_XXUopcLOSsQRWvsETfSi_1579601612">#REF!</definedName>
    <definedName name="ENGAGE_xyMz97bUpOdEnScKAPyG_1608645150">#REF!</definedName>
    <definedName name="ENGAGE_XyogEInJ1ViPFHcb9CPE_1684253034">#REF!</definedName>
    <definedName name="ENGAGE_XYWo7bG0wsuzIakTuFMA_1683106218">#REF!</definedName>
    <definedName name="ENGAGE_xyZm9Tz1zi9U4M9RT2W7_1683032043">#REF!</definedName>
    <definedName name="ENGAGE_xz0rp59R1QOSICyGeJfm_1683017801">#REF!</definedName>
    <definedName name="ENGAGE_xZ2UqQwNrL3FuQBD9tzA_1636454644">#REF!</definedName>
    <definedName name="ENGAGE_xZ4VuUyWPR60Eb52PvvR_1684253171">#REF!</definedName>
    <definedName name="ENGAGE_XZU6gY4Nh9N4WHwqS8QJ_1608644968">#REF!</definedName>
    <definedName name="ENGAGE_xzy512uFKR5xO3cPMbWN_1636454623">#REF!</definedName>
    <definedName name="ENGAGE_y02rR5FSewDIMwTC6Dp3_1683017655">#REF!</definedName>
    <definedName name="ENGAGE_Y0TdQkDRvCaAImjuFHcG_1683017749">#REF!</definedName>
    <definedName name="ENGAGE_Y13QYCiN4vN6bn6OPK8V_1683106230">#REF!</definedName>
    <definedName name="ENGAGE_Y15PXhlXV1mgPw4CSBPg_1683017751">#REF!</definedName>
    <definedName name="ENGAGE_Y1egctz2cjrbpbo8PK1S_1683032197">#REF!</definedName>
    <definedName name="ENGAGE_Y1hPgXyQ7H1CSXGPNOcB_1683032040">#REF!</definedName>
    <definedName name="ENGAGE_Y3n14h8sj5d7X6TwH3fG_1683106167">#REF!</definedName>
    <definedName name="ENGAGE_y3t30q1tHQs2Y5km55j9_1684253186">#REF!</definedName>
    <definedName name="ENGAGE_Y4JzXPzIOEt1FaxLi3in_1683106255">#REF!</definedName>
    <definedName name="ENGAGE_y4Pwczj9pTpzbBz0J1o6_1683106175">#REF!</definedName>
    <definedName name="ENGAGE_Y5ncWQF5cEJNQ9aNz4IL_1607951805">#REF!</definedName>
    <definedName name="ENGAGE_Y66fiDk5NgeGUuom3BIN_1607951795">#REF!</definedName>
    <definedName name="ENGAGE_Y6hBDNlpvdkmaGNR1OQt_1608645065">#REF!</definedName>
    <definedName name="ENGAGE_y7FtUitNlfe5XtirdvC9_1683017606">#REF!</definedName>
    <definedName name="ENGAGE_Y7UwUCgW0u06ERe70NIk_1636454669">#REF!</definedName>
    <definedName name="ENGAGE_Y7xkWJTuF4C8uQdgGCl6_1684253016">#REF!</definedName>
    <definedName name="ENGAGE_y7zHkdg1wGFDbztGkK9a_1683032112">#REF!</definedName>
    <definedName name="ENGAGE_y803IYplmVf9Xxi82wnW_1683032218">#REF!</definedName>
    <definedName name="ENGAGE_y88w7TwSmISQ0xh8ODaC_1684253002">#REF!</definedName>
    <definedName name="ENGAGE_Y8B11mDFibdvI1QplYlB_1683017659">#REF!</definedName>
    <definedName name="ENGAGE_YA6LO629jKBMyDWZEPJm_1579601731">#REF!</definedName>
    <definedName name="ENGAGE_yAHGa3eKm1BS2xYrgsUC_1683106197">#REF!</definedName>
    <definedName name="ENGAGE_YAJpeHqHUYqjotU8lQDu_1683032048">#REF!</definedName>
    <definedName name="ENGAGE_yalQMXVdiTg4FMFItDVU_1683106273">#REF!</definedName>
    <definedName name="ENGAGE_YAMdHmdGuFi1SJHgPSRV_1683106200">#REF!</definedName>
    <definedName name="ENGAGE_yAtd0GoRzN7TU3XczjXh_1683032228">#REF!</definedName>
    <definedName name="ENGAGE_YaUDjx4ACv0WwjHgnqfT_1608645168">#REF!</definedName>
    <definedName name="ENGAGE_yBBA8Mz3o1qVNCLRHejR_1608645018">#REF!</definedName>
    <definedName name="ENGAGE_ybd4KcSZ05dTFP6OFVxn_1684253048">#REF!</definedName>
    <definedName name="ENGAGE_yc4Edz95VdC9QvybBO4q_1683106319">#REF!</definedName>
    <definedName name="ENGAGE_yCOEmgVEncsogigtzQN4_1683038553">#REF!</definedName>
    <definedName name="ENGAGE_YCooI2x6mC3oXEcdsTQc_1608645079">#REF!</definedName>
    <definedName name="ENGAGE_YcRnYvtsHVcOJLkIKK6H_168310620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ius2zM77FfJq97p4hU_1683032207">#REF!</definedName>
    <definedName name="ENGAGE_YDLkBrMJbgiVvcnBC7a0_1683032053">#REF!</definedName>
    <definedName name="ENGAGE_YdPyZohlFbGXKhEwFvL3_1607951642">#REF!</definedName>
    <definedName name="ENGAGE_yDQuZNUwbt4jX8utQ7Ph_1579601609">#REF!</definedName>
    <definedName name="ENGAGE_yeTjIpGTyWYtuNRM7N9z_1684253117">#REF!</definedName>
    <definedName name="ENGAGE_YF8ZOdCrrVSfTtAMh72G_1683017646">#REF!</definedName>
    <definedName name="ENGAGE_YFACqwypVEs6Lf8tpiDG_1683106316">#REF!</definedName>
    <definedName name="ENGAGE_yFD8MOqY3vuCmpy7bJFR_1608645095">#REF!</definedName>
    <definedName name="ENGAGE_yfubmJOBOuwHT7VZETZk_1683038495">#REF!</definedName>
    <definedName name="ENGAGE_YfVFeb2XoCyr9uXjoKkV_1683038394">#REF!</definedName>
    <definedName name="ENGAGE_YGpDh8QXKZCrz3mAxmUf_1683038526">#REF!</definedName>
    <definedName name="ENGAGE_ygWhgNgOhauO8gOesFVk_1683038494">#REF!</definedName>
    <definedName name="ENGAGE_yH3eFaAhfkrLLteMyxpd_1608644988">#REF!</definedName>
    <definedName name="ENGAGE_YheaMcCpbO0l1GfvffZu_1683017605">#REF!</definedName>
    <definedName name="ENGAGE_YHGuY3LN7rTB15c5KpZY_1636454672">#REF!</definedName>
    <definedName name="ENGAGE_Yhk2j3orZ6u0LZmTDc8m_1683032199">#REF!</definedName>
    <definedName name="ENGAGE_yhs3s86fgeZCQKqRhW0S_1683106305">#REF!</definedName>
    <definedName name="ENGAGE_yHW4ZEkxCKDtrYKyQE4d_1683106282">#REF!</definedName>
    <definedName name="ENGAGE_YiCeQhX39WSpZph8bXfk_1608644991">#REF!</definedName>
    <definedName name="ENGAGE_YIeiIekeglwzBfBOl4K2_1683017774">#REF!</definedName>
    <definedName name="ENGAGE_yioeyhGPIFddvREolSyP_1683032254">#REF!</definedName>
    <definedName name="ENGAGE_YirXDle5oPDR1r6mhPlJ_1608645149">#REF!</definedName>
    <definedName name="ENGAGE_YIUpLcwqDOz5ZVP9PLI2_1579601679">#REF!</definedName>
    <definedName name="ENGAGE_YIYQSYLFAlkqzedbz6qT_1683017632">#REF!</definedName>
    <definedName name="ENGAGE_YJ2Z6i3CXXAbD3Ba12f4_1579601641">#REF!</definedName>
    <definedName name="ENGAGE_YJOjtjWDKe2jz1m7T9Ja_1684253103">#REF!</definedName>
    <definedName name="ENGAGE_YJrWlycfRCu3iPjukAPP_1683038389">#REF!</definedName>
    <definedName name="ENGAGE_YjsCCXGOaW10VBxxSUqE_1683032159">#REF!</definedName>
    <definedName name="ENGAGE_YK4SUq3BOM9o18EYeS2a_1579601707">#REF!</definedName>
    <definedName name="ENGAGE_yk56DgnDPWisDUccsQmk_1608645155">#REF!</definedName>
    <definedName name="ENGAGE_YL6r17oKHwJkQ3ATHE0i_1683017769">#REF!</definedName>
    <definedName name="ENGAGE_YL87cN19vpzynWxF4lEC_1608645136">#REF!</definedName>
    <definedName name="ENGAGE_YLGRCG9XGbgsvX8DRpZt_1684253123">#REF!</definedName>
    <definedName name="ENGAGE_yLjc4QaG08o2RR2biZ1a_1683017622">#REF!</definedName>
    <definedName name="ENGAGE_YLs6D2XcHg6eMNTWnSGA_1683106165">#REF!</definedName>
    <definedName name="ENGAGE_ylwxvRkv4zn1EgsknVnf_1683038393">#REF!</definedName>
    <definedName name="ENGAGE_YMeRFMq5Rg4K7WO8NN0d_1636454607">#REF!</definedName>
    <definedName name="ENGAGE_ymetxrROjeckoQDMn6AT_1683106279">#REF!</definedName>
    <definedName name="ENGAGE_YMfiG4nzMAVvmiU3LL3B_1683106159">#REF!</definedName>
    <definedName name="ENGAGE_ymN4OVTJLSSnYYGDeOsK_1684253110">#REF!</definedName>
    <definedName name="ENGAGE_YmorFOVw8mC9TMV8r3os_1683017756">#REF!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5R16tRrYXBxje6dpzg_1683038411">#REF!</definedName>
    <definedName name="ENGAGE_Yn778pO6uKrvccCaFukh_1579601637">#REF!</definedName>
    <definedName name="ENGAGE_yNjQ3FpoLEmp6MITUj5S_1636454645">#REF!</definedName>
    <definedName name="ENGAGE_YnN6XXgH95iwkkz1Nom3_1608645048">#REF!</definedName>
    <definedName name="ENGAGE_YnrhknihjZUVjgk8tqAa_1683032164">#REF!</definedName>
    <definedName name="ENGAGE_ynwbl1jIZqIrQZcpPQRE_1684253082">#REF!</definedName>
    <definedName name="ENGAGE_YnyyyzXs6ah0ZJUWvP1A_1683106199">#REF!</definedName>
    <definedName name="ENGAGE_yojHG6dLungFPq7ELfSC_1684253135">#REF!</definedName>
    <definedName name="ENGAGE_YoVTLoiL7ciolQ8THUDb_1683032239">#REF!</definedName>
    <definedName name="ENGAGE_yoz0YeBE4REobjx0qNrB_1579601713">#REF!</definedName>
    <definedName name="ENGAGE_yp4CON9snCjjxy64ZGff_1579601608">#REF!</definedName>
    <definedName name="ENGAGE_YPc50fs8edwijRs9l7yq_1683032054">#REF!</definedName>
    <definedName name="ENGAGE_ypelW82jtMuGxhoeElAO_1636454610">#REF!</definedName>
    <definedName name="ENGAGE_yq1QCcOhbQ4Sppz5Bgt0_1579601632">#REF!</definedName>
    <definedName name="ENGAGE_yqBmogblBbipZMlMkZcR_1683106306">#REF!</definedName>
    <definedName name="ENGAGE_YQJQs0aAlqKzj4W8e9NN_1683038399">#REF!</definedName>
    <definedName name="ENGAGE_yQPNHx0tqKv52jaepj5D_1608645109">#REF!</definedName>
    <definedName name="ENGAGE_yqTSA1Ja5LSCVJyy6XQx_1579601713">#REF!</definedName>
    <definedName name="ENGAGE_YqUj29RxKgalJjpEYkkp_1636454645">#REF!</definedName>
    <definedName name="ENGAGE_yqVIeqJiEUyxD4WOsnCr_1683017740">#REF!</definedName>
    <definedName name="ENGAGE_YqZFUnt1vc5bxx8W6PNJ_1579601617">#REF!</definedName>
    <definedName name="ENGAGE_yr0EEC7SEklS6sGjPWG2_1683106195">#REF!</definedName>
    <definedName name="ENGAGE_yrjXVSiBEagl677yFXx3_1683038513">#REF!</definedName>
    <definedName name="ENGAGE_yrmv0OLl22dqqhoI7jdv_1684253107">#REF!</definedName>
    <definedName name="ENGAGE_yroQDziCd4dgWUfkN6Sq_1683038518">#REF!</definedName>
    <definedName name="ENGAGE_YrXLm1PeLLuwZ5XBCNcK_1683038520">#REF!</definedName>
    <definedName name="ENGAGE_ysU67j5l6Hg6paMoPhJJ_1683032049">#REF!</definedName>
    <definedName name="ENGAGE_Yt3yX9K7WK429spP2muv_1607951773">#REF!</definedName>
    <definedName name="ENGAGE_YtqGqYWagSDznj8oU9Vb_1607951600">#REF!</definedName>
    <definedName name="ENGAGE_YtRl1NjEjB7KZO3sO4BO_1579601697">#REF!</definedName>
    <definedName name="ENGAGE_Yu8MOuF8BOBCWTHPOqcb_1683017673">#REF!</definedName>
    <definedName name="ENGAGE_YU9xWBv7p81kBD5sZRhd_1683106228">#REF!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UzYAd1h4Goyr09T5seN_1683038424">#REF!</definedName>
    <definedName name="ENGAGE_yV3fLPYLGDPVDAbTsuVt_1607951614">#REF!</definedName>
    <definedName name="ENGAGE_YvIuzU4PoowSQAUP6QWS_1579601652">#REF!</definedName>
    <definedName name="ENGAGE_Yvt9MloNGDvEMxlzzo2h_1684253049">#REF!</definedName>
    <definedName name="ENGAGE_yVUGlW1tyt2T9oinfgBT_1683038454">#REF!</definedName>
    <definedName name="ENGAGE_yW1oJthzDbIvgB5cvZk9_1683017692">#REF!</definedName>
    <definedName name="ENGAGE_YWe7mEPtb3NNQuuzlu9C_1683032190">#REF!</definedName>
    <definedName name="ENGAGE_Ywhv6So0Vz05uwUkBXBX_1684253118">#REF!</definedName>
    <definedName name="ENGAGE_YWvNTSpLnPqDEVQEVZf9_1683032196">#REF!</definedName>
    <definedName name="ENGAGE_yX0vA9kFBUzZLFCHeLYX_1683032205">#REF!</definedName>
    <definedName name="ENGAGE_yx6lNG9PfRSpOHzx1E9I_1683038531">#REF!</definedName>
    <definedName name="ENGAGE_yxIBc9mfDcae2PJ5tWrE_1683032109">#REF!</definedName>
    <definedName name="ENGAGE_yxMLgiymGPwREq9OfLWm_1684253007">#REF!</definedName>
    <definedName name="ENGAGE_YXQ07cTaeI7o5WLxwwuU_1636454662">#REF!</definedName>
    <definedName name="ENGAGE_yXTYbirO7QTbbZif7zXn_1607951751">#REF!</definedName>
    <definedName name="ENGAGE_YXXfjLYO1lQdCAqtNo66_1683032234">#REF!</definedName>
    <definedName name="ENGAGE_yyX4ZqBvssWIZrJwugcu_1683106188">#REF!</definedName>
    <definedName name="ENGAGE_yZRUDCwEnvdSkk5F1IH1_1607951684">#REF!</definedName>
    <definedName name="ENGAGE_Z0k3h44YdHne3mWUiXDm_1579601684">#REF!</definedName>
    <definedName name="ENGAGE_Z0LR7H1Oo289bx7xvV7X_1684253126">#REF!</definedName>
    <definedName name="ENGAGE_z0tRU6j0snr2XiYDoCBe_1683038399">#REF!</definedName>
    <definedName name="ENGAGE_z1fshbdPCtmmeaf63rXM_1683032222">#REF!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7MIfboiAd6FaPRwV9nB_1683032052">#REF!</definedName>
    <definedName name="ENGAGE_z8a3WaQQxsNeBfKwHOed_1683032264">#REF!</definedName>
    <definedName name="ENGAGE_z8LjRhkJvmU1FWDYvGig_1608645110">#REF!</definedName>
    <definedName name="ENGAGE_Z9PCMZ87WEIo84vJOlTy_1608645056">#REF!</definedName>
    <definedName name="ENGAGE_Z9rjXHKpVxIsEJTTMTVe_1683032220">#REF!</definedName>
    <definedName name="ENGAGE_zAAUhvxZCYmmddURb5ne_1579601715">#REF!</definedName>
    <definedName name="ENGAGE_ZacKMmxS3GIvmSk5Y650_1683017649">#REF!</definedName>
    <definedName name="ENGAGE_zALJoij85iRPDQgRySDz_1683106157">#REF!</definedName>
    <definedName name="ENGAGE_zAMxVMCgCAhJirad0fIJ_1683106269">#REF!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bzho0KYduAPqnaLcdnP_1683032195">#REF!</definedName>
    <definedName name="ENGAGE_zc0rnCn7f9HkFzok8zbg_1636454643">#REF!</definedName>
    <definedName name="ENGAGE_Zc94KNeymNlZmyJt49Sx_1579601707">#REF!</definedName>
    <definedName name="ENGAGE_zCH4sUPhQ7q8mZNpDKWi_1579601699">#REF!</definedName>
    <definedName name="ENGAGE_ZCqWqO856RBDfM0M9Oal_1683032184">#REF!</definedName>
    <definedName name="ENGAGE_zCWTrKVgYoIhJo8YmFrO_1607951603">#REF!</definedName>
    <definedName name="ENGAGE_zdJkDxxTmkRrn02Cb1hH_1607951717">#REF!</definedName>
    <definedName name="ENGAGE_ZdKdsg7cjknbNWzLYUJm_1683038424">#REF!</definedName>
    <definedName name="ENGAGE_zduxdAuIxCbxM9slYDrM_1607951668">#REF!</definedName>
    <definedName name="ENGAGE_ZDZ9qLqW3TrRB1NW5j0v_1683032223">#REF!</definedName>
    <definedName name="ENGAGE_zEe5Hx4yhL9t2rasGyL7_1636454655">#REF!</definedName>
    <definedName name="ENGAGE_ZEEOHbKfSEgocIniiRsR_1683017632">#REF!</definedName>
    <definedName name="ENGAGE_zEK3hyF01As6Tt1oFKsi_1636454608">#REF!</definedName>
    <definedName name="ENGAGE_zez9R1QjBnuKqgxvu93D_1683017750">#REF!</definedName>
    <definedName name="ENGAGE_Zf6KN1uTsLbmCpEP70X9_1607951802">#REF!</definedName>
    <definedName name="ENGAGE_zfEH24oGb2PjfQpBf0bD_1683038380">#REF!</definedName>
    <definedName name="ENGAGE_Zflvo8FIwPGcIYcg2j8Z_1683106232">#REF!</definedName>
    <definedName name="ENGAGE_ZfQ805qNpcLc7syJOn6P_1608644972">#REF!</definedName>
    <definedName name="ENGAGE_ZfTij9hwS3rCWiKUhV4d_1684253023">#REF!</definedName>
    <definedName name="ENGAGE_Zg2KUsqYyYsZp4yvROEl_1636454670">#REF!</definedName>
    <definedName name="ENGAGE_ZGIbBhv6E2SUX7x1B8ET_1683038509">#REF!</definedName>
    <definedName name="ENGAGE_ZgLCRcfWWD2DnEtGuRj7_1683017708">#REF!</definedName>
    <definedName name="ENGAGE_zgoDwBqJwKXW6RBgbbnL_1683032066">#REF!</definedName>
    <definedName name="ENGAGE_ZgYb2P1sKABmbtFH852h_1579601738">#REF!</definedName>
    <definedName name="ENGAGE_zh3l2sw2zjpbYv3s8x7M_1683038464">#REF!</definedName>
    <definedName name="ENGAGE_zhdtlu5Zu8NjN2hV5Y1C_1683038550">#REF!</definedName>
    <definedName name="ENGAGE_zhKvuf4yZTQtkETQ1LOa_1608645040">#REF!</definedName>
    <definedName name="ENGAGE_zHNSaaalGRkMcU75KNs8_1683038446">#REF!</definedName>
    <definedName name="ENGAGE_zHr47ytdffVxrIKP7rVO_1684253105">#REF!</definedName>
    <definedName name="ENGAGE_ZjBoX9tBw9zkpD3BoKtd_1684253136">#REF!</definedName>
    <definedName name="ENGAGE_ZjdFVRkS6G7yhFkFCu6z_1684253118">#REF!</definedName>
    <definedName name="ENGAGE_zjhFlkanxFQvbReIGjaK_1683017791">#REF!</definedName>
    <definedName name="ENGAGE_zjq8VsAxX83LtsGbxhgE_1683032203">#REF!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LQw67JIoqUxRhZfAZ0k_1683017758">#REF!</definedName>
    <definedName name="ENGAGE_zlTMFhB3puacHOaip1ng_1683017700">#REF!</definedName>
    <definedName name="ENGAGE_zMeiCCjdxoWskqYoSItd_1683106265">#REF!</definedName>
    <definedName name="ENGAGE_zMPCo9DJ6RZJyl2y1Prq_1683038563">#REF!</definedName>
    <definedName name="ENGAGE_ZmqZF22Sa0nTv2yUy0df_1684253065">#REF!</definedName>
    <definedName name="ENGAGE_zmv3i7FW6YPNx9HaU04u_1683106310">#REF!</definedName>
    <definedName name="ENGAGE_ZmXrgtiDOoBYBB1B3hLt_1683032263">#REF!</definedName>
    <definedName name="ENGAGE_znf4xtR6gs0fxf5wHs8Z_1608644987">#REF!</definedName>
    <definedName name="ENGAGE_ZngghgKvTseP3ucKZMHb_1579601728">#REF!</definedName>
    <definedName name="ENGAGE_ZnhLVRNBla4TUdHFdRC1_1684253123">#REF!</definedName>
    <definedName name="ENGAGE_ZNIkOqxIinN9XRzVt8XQ_1683032205">#REF!</definedName>
    <definedName name="ENGAGE_zNQ98GIWpagMomT6qMRV_1683106173">#REF!</definedName>
    <definedName name="ENGAGE_zNz9wHlKfNa4hvjYIYge_1608645085">#REF!</definedName>
    <definedName name="ENGAGE_ZO9WpJyRCdIDOqQVBmZf_1683038450">#REF!</definedName>
    <definedName name="ENGAGE_ZObIpzp5393pNMdxr14i_1607951659">#REF!</definedName>
    <definedName name="ENGAGE_ZOdWyaHUQgTmMWjt5ccA_1636454643">#REF!</definedName>
    <definedName name="ENGAGE_zOgauO9FzM2RA4np3Aqv_1608645049">#REF!</definedName>
    <definedName name="ENGAGE_zosJHHD2hQJhMln485N3_1683017799">#REF!</definedName>
    <definedName name="ENGAGE_ZoZjyYScHEbd5Uyh3kdT_1683038422">#REF!</definedName>
    <definedName name="ENGAGE_zpaDByQUbiDpZLqcCKqp_1683038445">#REF!</definedName>
    <definedName name="ENGAGE_ZPC3V35ifOEjMyrKI09K_1683032059">#REF!</definedName>
    <definedName name="ENGAGE_ZQ93Bx1wGQaajGNhMZ6Y_1683017638">#REF!</definedName>
    <definedName name="ENGAGE_ZqvGcOOazdMI9qypevg1_1683106245">#REF!</definedName>
    <definedName name="ENGAGE_zQyNeRUsXetCplWQ5sJQ_1607951762">#REF!</definedName>
    <definedName name="ENGAGE_zrElF5OPdeHCxowdCO1w_1636454671">#REF!</definedName>
    <definedName name="ENGAGE_zRMQ8DZ8ecl2bwVDNllb_1683106173">#REF!</definedName>
    <definedName name="ENGAGE_zrwavjEIMirC173mpJxy_1608645090">#REF!</definedName>
    <definedName name="ENGAGE_ZsagDv1kKHHmLyL0c2Sf_1684253024">#REF!</definedName>
    <definedName name="ENGAGE_ZSg40JnFHc9BkIDCba1w_1683106197">#REF!</definedName>
    <definedName name="ENGAGE_zslRPNBC7DzDo9VKuA4c_1607951645">#REF!</definedName>
    <definedName name="ENGAGE_Zt709ydbOfdNCYwzRR5a_1607951784">#REF!</definedName>
    <definedName name="ENGAGE_zTAPbeCIBbgZ5teZmW0H_1683106169">#REF!</definedName>
    <definedName name="ENGAGE_zTdGrUpwOB1OgjvQWJIg_1683032061">#REF!</definedName>
    <definedName name="ENGAGE_zTSUWW3SWRuYDfNe5Ele_1683017758">#REF!</definedName>
    <definedName name="ENGAGE_zTulv3hwCGDfNx2NfbBE_1683038493">#REF!</definedName>
    <definedName name="ENGAGE_zU5pkBSNrDX7wGKLjaeA_1636454616">#REF!</definedName>
    <definedName name="ENGAGE_ZUCTFu8GXnP4plB13lj4_1683038379">#REF!</definedName>
    <definedName name="ENGAGE_ZUdSJ1h88EFuQqz4delE_1607951801">#REF!</definedName>
    <definedName name="ENGAGE_zuhTVneHjHDyHrPGg965_1683017674">#REF!</definedName>
    <definedName name="ENGAGE_zUQiqfw1LD3UBywfLai0_1683038444">#REF!</definedName>
    <definedName name="ENGAGE_zuSBhlFQotAGCJStclm8_1636454611">#REF!</definedName>
    <definedName name="ENGAGE_zuujVMANvXi0sNgLNEBX_1683038516">#REF!</definedName>
    <definedName name="ENGAGE_zVJ0qcQvtrFFR7Jn0sLF_1684253024">#REF!</definedName>
    <definedName name="ENGAGE_Zvp0dSjhbzJWocYR4b1h_1579601640">#REF!</definedName>
    <definedName name="ENGAGE_zVTfzgzOj8wxSDd7nNKY_1683106334">#REF!</definedName>
    <definedName name="ENGAGE_zvZ4JRvilqKz7ABDK3KP_1683032157">#REF!</definedName>
    <definedName name="ENGAGE_Zw4nUm6RVuI1L28e8UCi_1579601648">#REF!</definedName>
    <definedName name="ENGAGE_ZWCbwPd067rdgTbs6vid_1608645114">#REF!</definedName>
    <definedName name="ENGAGE_zWpX7WV8Gi9XOzuNTm53_1684253021">#REF!</definedName>
    <definedName name="ENGAGE_ZXjGl8Ecf0cMk6XLoViJ_1636454631">#REF!</definedName>
    <definedName name="ENGAGE_ZxRBFlIRWOcz2QY3XUwJ_1683106282">#REF!</definedName>
    <definedName name="ENGAGE_ZXxvmWtss6A8lyHymJoA_1683106297">#REF!</definedName>
    <definedName name="ENGAGE_ZxZX6uw2YXPLbojPtztH_1579601669">#REF!</definedName>
    <definedName name="ENGAGE_zY1iDdboLRHHstqxmQtS_1683106313">#REF!</definedName>
    <definedName name="ENGAGE_zyEvo08GAjDeXjRHK7aH_1579601593">#REF!</definedName>
    <definedName name="ENGAGE_ZYtIvHYvJmJJkKpRGTNI_1608644987">#REF!</definedName>
    <definedName name="ENGAGE_ZyXdVtOC577U8J8lzpby_1683106278">#REF!</definedName>
    <definedName name="ENGAGE_ZzL81sH3JBnuqJ9muY1P_1683106256">#REF!</definedName>
    <definedName name="ENGAGE_zzls6bvsjwJxuWYEcOD9_1683038566">#REF!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0" i="21" l="1"/>
  <c r="F27" i="30" l="1"/>
  <c r="E27" i="30"/>
  <c r="D27" i="30"/>
  <c r="F26" i="30"/>
  <c r="E26" i="30"/>
  <c r="D26" i="30"/>
  <c r="A63" i="21" l="1"/>
  <c r="A64" i="21"/>
  <c r="A65" i="21"/>
  <c r="A15" i="21" l="1"/>
  <c r="A14" i="21"/>
  <c r="E56" i="11"/>
  <c r="E55" i="11"/>
  <c r="E54" i="11"/>
  <c r="E53" i="11"/>
  <c r="E52" i="11"/>
  <c r="E51" i="11"/>
  <c r="E50" i="11"/>
  <c r="E49" i="11"/>
  <c r="E48" i="11"/>
  <c r="E47" i="11"/>
  <c r="E46" i="11"/>
  <c r="E45" i="11"/>
  <c r="E44" i="11"/>
  <c r="E43" i="11"/>
  <c r="E42" i="11"/>
  <c r="E41" i="11"/>
  <c r="E40" i="11"/>
  <c r="E39" i="11"/>
  <c r="E38" i="11"/>
  <c r="E37" i="11"/>
  <c r="F36" i="11"/>
  <c r="E35" i="11"/>
  <c r="C57" i="9" l="1"/>
  <c r="C56" i="9"/>
  <c r="C55" i="9"/>
  <c r="P54" i="9"/>
  <c r="C53" i="9"/>
  <c r="C52" i="9"/>
  <c r="C51" i="9"/>
  <c r="C50" i="9"/>
  <c r="C49" i="9"/>
  <c r="C48" i="9"/>
  <c r="C47" i="9"/>
  <c r="C46" i="9"/>
  <c r="C45" i="9"/>
  <c r="C44" i="9"/>
  <c r="C43" i="9"/>
  <c r="C42" i="9"/>
  <c r="C41" i="9"/>
  <c r="C40" i="9"/>
  <c r="C39" i="9"/>
  <c r="C38" i="9"/>
  <c r="C37" i="9"/>
  <c r="C36" i="9"/>
  <c r="E26" i="1"/>
  <c r="E25" i="1"/>
  <c r="E24" i="1"/>
  <c r="E23" i="1"/>
  <c r="E22" i="1"/>
  <c r="E21" i="1"/>
  <c r="E20" i="1"/>
  <c r="E19" i="1"/>
  <c r="E18" i="1"/>
  <c r="E17" i="1"/>
  <c r="E16" i="1"/>
  <c r="E15" i="1"/>
  <c r="E14" i="1"/>
  <c r="E13" i="1"/>
  <c r="E12" i="1"/>
  <c r="E11" i="1"/>
  <c r="E10" i="1"/>
  <c r="E9" i="1"/>
  <c r="E8" i="1"/>
  <c r="E7" i="1"/>
  <c r="E6" i="1"/>
  <c r="E5" i="1"/>
  <c r="E4" i="1"/>
  <c r="A115" i="21" l="1"/>
  <c r="A112" i="21"/>
  <c r="A111" i="21"/>
  <c r="A110" i="21"/>
  <c r="A107" i="21"/>
  <c r="A106" i="21"/>
  <c r="A105" i="21"/>
  <c r="A104" i="21"/>
  <c r="A99" i="21"/>
  <c r="A86" i="21"/>
  <c r="A85" i="21"/>
  <c r="A84" i="21"/>
  <c r="A81" i="21"/>
  <c r="A80" i="21"/>
  <c r="A79" i="21"/>
  <c r="A74" i="21"/>
  <c r="A73" i="21"/>
  <c r="A72" i="21"/>
  <c r="A71" i="21"/>
  <c r="A70" i="21"/>
  <c r="A62" i="21"/>
  <c r="A61" i="21"/>
  <c r="A60" i="21"/>
  <c r="A59" i="21"/>
  <c r="A56" i="21"/>
  <c r="A55" i="21"/>
  <c r="A54" i="21"/>
  <c r="A53" i="21"/>
  <c r="A46" i="21"/>
  <c r="A45" i="21"/>
  <c r="A36" i="21"/>
  <c r="A35" i="21"/>
  <c r="A34" i="21"/>
  <c r="A33" i="21"/>
  <c r="A25" i="21"/>
  <c r="A24" i="21"/>
  <c r="A23" i="21"/>
  <c r="A22" i="21"/>
  <c r="A21" i="21"/>
  <c r="A20" i="21"/>
  <c r="A19" i="21"/>
  <c r="A18" i="21"/>
  <c r="A12" i="21"/>
  <c r="A11" i="21"/>
  <c r="A10" i="21"/>
  <c r="A9" i="21"/>
  <c r="A8" i="21"/>
  <c r="A7" i="21"/>
  <c r="A6" i="21"/>
  <c r="A5" i="21"/>
  <c r="A2" i="21"/>
  <c r="A98" i="21"/>
  <c r="A94" i="21"/>
  <c r="A32" i="21"/>
  <c r="A69" i="21"/>
  <c r="A40" i="21"/>
  <c r="A68" i="21"/>
  <c r="A13" i="21"/>
  <c r="A103" i="21"/>
  <c r="A102" i="21"/>
  <c r="A52" i="21"/>
  <c r="A87" i="21"/>
  <c r="A78" i="21"/>
  <c r="A77" i="21"/>
  <c r="A97" i="21"/>
  <c r="A96" i="21"/>
  <c r="A95" i="21"/>
  <c r="A93" i="21"/>
  <c r="A92" i="21"/>
  <c r="A91" i="21"/>
  <c r="A51" i="21"/>
  <c r="A50" i="21"/>
  <c r="A49" i="21"/>
  <c r="A44" i="21"/>
  <c r="A43" i="21"/>
  <c r="A39" i="21"/>
  <c r="A29" i="21"/>
  <c r="A28" i="21"/>
  <c r="A4" i="21"/>
  <c r="A3" i="21"/>
</calcChain>
</file>

<file path=xl/sharedStrings.xml><?xml version="1.0" encoding="utf-8"?>
<sst xmlns="http://schemas.openxmlformats.org/spreadsheetml/2006/main" count="2273" uniqueCount="704">
  <si>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</si>
  <si>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</si>
  <si>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</si>
  <si>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</si>
  <si>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</si>
  <si>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</si>
  <si>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</si>
  <si>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</si>
  <si>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</si>
  <si>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</si>
  <si>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</si>
  <si>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</si>
  <si>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</si>
  <si>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</si>
  <si>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</si>
  <si>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</si>
  <si>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</si>
  <si>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</si>
  <si>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</si>
  <si>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</si>
  <si>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</si>
  <si>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</si>
  <si>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</si>
  <si>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</si>
  <si>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</si>
  <si>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</si>
  <si>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</si>
  <si>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</si>
  <si>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</si>
  <si>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</si>
  <si>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</si>
  <si>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</si>
  <si>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</si>
  <si>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</si>
  <si>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</si>
  <si>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</si>
  <si>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</si>
  <si>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</si>
  <si>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</si>
  <si>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</si>
  <si>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</si>
  <si>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</si>
  <si>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</si>
  <si>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</si>
  <si>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</si>
  <si>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</si>
  <si>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</si>
  <si>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</si>
  <si>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</si>
  <si>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</si>
  <si>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</si>
  <si>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</si>
  <si>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</si>
  <si>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</si>
  <si>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2015-16</t>
  </si>
  <si>
    <t>2016-17</t>
  </si>
  <si>
    <t>2017-18</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</si>
  <si>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</si>
  <si>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</si>
  <si>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</si>
  <si>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</si>
  <si>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</si>
  <si>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</si>
  <si>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</si>
  <si>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</si>
  <si>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</si>
  <si>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</si>
  <si>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</si>
  <si>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</si>
  <si>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</si>
  <si>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</si>
  <si>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</si>
  <si>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</si>
  <si>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</si>
  <si>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Municipality Data Available?: No</t>
  </si>
  <si>
    <t>Year</t>
  </si>
  <si>
    <t>Percentage Immunized</t>
  </si>
  <si>
    <t>2016-2017</t>
  </si>
  <si>
    <t>2017-2018</t>
  </si>
  <si>
    <t>2018-2019</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</si>
  <si>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</si>
  <si>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</si>
  <si>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</si>
  <si>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</si>
  <si>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</si>
  <si>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</si>
  <si>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</si>
  <si>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</si>
  <si>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</si>
  <si>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</si>
  <si>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</si>
  <si>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</si>
  <si>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</si>
  <si>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</si>
  <si>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</si>
  <si>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</si>
  <si>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</si>
  <si>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</si>
  <si>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</si>
  <si>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</si>
  <si>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</si>
  <si>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</si>
  <si>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</si>
  <si>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</si>
  <si>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</si>
  <si>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</si>
  <si>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</si>
  <si>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</si>
  <si>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</si>
  <si>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</si>
  <si>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</si>
  <si>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</si>
  <si>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</si>
  <si>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</si>
  <si>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</si>
  <si>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</si>
  <si>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</si>
  <si>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</si>
  <si>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</si>
  <si>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</si>
  <si>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</si>
  <si>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</si>
  <si>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</si>
  <si>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</si>
  <si>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</si>
  <si>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</si>
  <si>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</si>
  <si>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</si>
  <si>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</si>
  <si>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</si>
  <si>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</si>
  <si>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</si>
  <si>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Total children under 18 years in households</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</si>
  <si>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</si>
  <si>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</si>
  <si>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</si>
  <si>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</si>
  <si>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</si>
  <si>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</si>
  <si>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</si>
  <si>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</si>
  <si>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2018-19</t>
  </si>
  <si>
    <t>2019-20</t>
  </si>
  <si>
    <t>2019-2020</t>
  </si>
  <si>
    <t>*****</t>
  </si>
  <si>
    <t xml:space="preserve">1.3 Residential Segregation - Black/White, (by county) </t>
  </si>
  <si>
    <t>Note: Municipality data not available.</t>
  </si>
  <si>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</si>
  <si>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</si>
  <si>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</si>
  <si>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</si>
  <si>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</si>
  <si>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</si>
  <si>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</si>
  <si>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</si>
  <si>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</si>
  <si>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</si>
  <si>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</si>
  <si>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</si>
  <si>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 Children in single-parent households</t>
  </si>
  <si>
    <t>1.14 Children (%) in single-parent households, over time, in county</t>
  </si>
  <si>
    <t>% of children in single-parent households</t>
  </si>
  <si>
    <t>4.2 Food insecurity (%) over time, in county</t>
  </si>
  <si>
    <t>% Food Insecurity</t>
  </si>
  <si>
    <t>6.4 AllTransit Performance Score (by county)</t>
  </si>
  <si>
    <t xml:space="preserve"> </t>
  </si>
  <si>
    <t>Score</t>
  </si>
  <si>
    <t>One Dose  % Copy</t>
  </si>
  <si>
    <t># Vaccinated with at Least One Dose</t>
  </si>
  <si>
    <t>% Vaccinated with at Least One Dose</t>
  </si>
  <si>
    <t># Fully Vaccinated</t>
  </si>
  <si>
    <t>% Fully Vaccinated</t>
  </si>
  <si>
    <t>Fully Vaccinated % Copy</t>
  </si>
  <si>
    <t>Out of State</t>
  </si>
  <si>
    <t>Unknown</t>
  </si>
  <si>
    <t>NJ Avg. 6%</t>
  </si>
  <si>
    <t>8.4 Percentage of disconnected youth between 16 and 19 years of age, over time, in county</t>
  </si>
  <si>
    <t>% Disconnected Youth</t>
  </si>
  <si>
    <t>% households with broadband access</t>
  </si>
  <si>
    <t>9.2 Crimes by type (# and %), in county</t>
  </si>
  <si>
    <t>9.5 Vandalism and violence offenses in schools (# reported incidents) in NJ (by county)</t>
  </si>
  <si>
    <t>Vandalism Copy County</t>
  </si>
  <si>
    <t>Vandalism</t>
  </si>
  <si>
    <t>Violence</t>
  </si>
  <si>
    <t>Violence Copy County</t>
  </si>
  <si>
    <t>Rate</t>
  </si>
  <si>
    <t>9.7 Rate of social associations, over time, in county</t>
  </si>
  <si>
    <t>10.5 Median income ($) by sex over time, in county</t>
  </si>
  <si>
    <t>11.1 Substance offenses in schools (# reported incidents) in NJ (by county)</t>
  </si>
  <si>
    <t>Note: Total county population has not been accounted for in this indicator.</t>
  </si>
  <si>
    <t>12.10 Suicide Death Rate (per 100,000 population) - age-adjusted (by county)</t>
  </si>
  <si>
    <t>Suicide Death Rate (per 100,000 population)</t>
  </si>
  <si>
    <t># DD Eligible Youth</t>
  </si>
  <si>
    <t>13.5 Children (% &lt;6 years) tested for lead with blood levels greater than or equal to 5 micrograms/deciliter</t>
  </si>
  <si>
    <t># of offenses</t>
  </si>
  <si>
    <t>14.3 Grandparents (#) responsible for own grandchildren under 18 years</t>
  </si>
  <si>
    <t>15.1 Same sex couples (per 1,000 households), by county, 2017</t>
  </si>
  <si>
    <t>NJ Avg. 5.25</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</si>
  <si>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</si>
  <si>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</si>
  <si>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</si>
  <si>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</si>
  <si>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</si>
  <si>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</si>
  <si>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</si>
  <si>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</si>
  <si>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</si>
  <si>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</si>
  <si>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7.7 County immunization rates (%) (all grade types), in county</t>
  </si>
  <si>
    <t>10.2 Domestic violence incidents (# reported) over time, in county</t>
  </si>
  <si>
    <t>11.3 Number of (#) suspected opioid deaths over time, in county</t>
  </si>
  <si>
    <t>12.3 Frequency (%) of mental health distress over time – age adjusted, in county</t>
  </si>
  <si>
    <t>12.7 Frequency (%) of depression over time, in county</t>
  </si>
  <si>
    <t>1.10. Total children in each county under the age of 18</t>
  </si>
  <si>
    <t>1.11. Children (%) per age category, in county</t>
  </si>
  <si>
    <t>1.12. Children (#), by municipality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</si>
  <si>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</si>
  <si>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</si>
  <si>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</si>
  <si>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</si>
  <si>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</si>
  <si>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</si>
  <si>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</si>
  <si>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</si>
  <si>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March</t>
  </si>
  <si>
    <t>June</t>
  </si>
  <si>
    <t>9.1 Violent Crimes (#) and the Crime Rate (per 100,000), 2020</t>
  </si>
  <si>
    <t>Violent Crime Rate per 100,000</t>
  </si>
  <si>
    <t>Nonviolent Crime Rate per 100,000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</si>
  <si>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</si>
  <si>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2020 Copy This County</t>
  </si>
  <si>
    <t>Municipality Data Available?: No - only by school district.</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</si>
  <si>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</si>
  <si>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</si>
  <si>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</si>
  <si>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</si>
  <si>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</si>
  <si>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</si>
  <si>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</si>
  <si>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</si>
  <si>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</si>
  <si>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</si>
  <si>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</si>
  <si>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</si>
  <si>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</si>
  <si>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</si>
  <si>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8.3 Percentage of disconnected youth between 16 and 19 years of age (by county)</t>
  </si>
  <si>
    <t>% Under 6 years with Blood Lead Levels Greater than or Equal to 5 Micrograms/Deciliter</t>
  </si>
  <si>
    <t>1.1. NJ counties race/ethnicity (percentage), 2021</t>
  </si>
  <si>
    <t>±2.0</t>
  </si>
  <si>
    <t>±0.7</t>
  </si>
  <si>
    <t>±0.9</t>
  </si>
  <si>
    <t>±0.3</t>
  </si>
  <si>
    <t>±1.3</t>
  </si>
  <si>
    <t>±0.5</t>
  </si>
  <si>
    <t>±0.4</t>
  </si>
  <si>
    <t>±0.2</t>
  </si>
  <si>
    <t>±0.1</t>
  </si>
  <si>
    <t>±0.8</t>
  </si>
  <si>
    <t>±1.0</t>
  </si>
  <si>
    <t>±2.2</t>
  </si>
  <si>
    <t>±1.1</t>
  </si>
  <si>
    <t>±0.6</t>
  </si>
  <si>
    <t>±3.7</t>
  </si>
  <si>
    <t>±2.3</t>
  </si>
  <si>
    <t>±1.6</t>
  </si>
  <si>
    <t>±1.5</t>
  </si>
  <si>
    <t>±1.2</t>
  </si>
  <si>
    <t>±1.9</t>
  </si>
  <si>
    <t>±2.4</t>
  </si>
  <si>
    <t>±2.7</t>
  </si>
  <si>
    <t>±1.4</t>
  </si>
  <si>
    <t xml:space="preserve">Source: American Community Survey (US Census), 2021 data. Demographic and Housing Estimates, 1-yr. Selected NJ and County. DP05. **** the estimate is controlled. A statistical test for sampling variability is not appropriate. </t>
  </si>
  <si>
    <t>2020*</t>
  </si>
  <si>
    <t>Source: American Community Survey (US Census), 2017-2021 data. Demographic and Housing Estimates, 1-yr. Selected NJ and County.  **** the estimate is controlled. A statistical test for sampling variability is not appropriate. DP05</t>
  </si>
  <si>
    <t>*Note: 2020 1-yr estimates are not available.  2020 data is based on 5-yr ACS estimates.</t>
  </si>
  <si>
    <t>NJ avg. 64</t>
  </si>
  <si>
    <t>Note: 2023 Health Rankings uses data from 2017-2021; 2022 uses data from 2016-2020; 2021 Health Rankings uses data from 2015-2019; 2020 uses data from 2014-2018; and 2019 uses data from 2013-2017.</t>
  </si>
  <si>
    <t>NJ avg. 23%</t>
  </si>
  <si>
    <t>±1.8</t>
  </si>
  <si>
    <t>±1.7</t>
  </si>
  <si>
    <t>±2.1</t>
  </si>
  <si>
    <t>Source: Selected social characteristics in the US. American Community Survey 1-yr estimates. 2021. DP02.</t>
  </si>
  <si>
    <t>Source: Selected social characteristics in the US.  American Community Survey 1-yr estimates. 2017-2021. DP02</t>
  </si>
  <si>
    <t>±2.5</t>
  </si>
  <si>
    <t>±2.6</t>
  </si>
  <si>
    <t>Source: Selected social characteristics in the US, DP02. American Community Survey 5-yr estimates. 2021. DP02</t>
  </si>
  <si>
    <t>1.8. NJ county language demographics (percentage), 2021</t>
  </si>
  <si>
    <t>NJ avg 68.30%</t>
  </si>
  <si>
    <t>Source: Selected social characteristics in the US. ACS 1-yr estimates. 2021. DP02</t>
  </si>
  <si>
    <t>*Salem County did not have 2021 1-year ACS estimates available for English-Only Speakers. 5-year ACS estimates were used for Salem county’s 2021 % of English-Only Speakers.</t>
  </si>
  <si>
    <t>Source: Selected characteristics by native and foreign born populations. American Community Survey 1-yr estimates. 2017-2021.</t>
  </si>
  <si>
    <t xml:space="preserve">Source: 2021 American Community Survey 1-Year Estimates. Population Under 18 Years of Age: Table B09001. Data over time not provided as suggested by HSAC team.
</t>
  </si>
  <si>
    <t>Note: This number does not include the number of children estimated to be in group settings. Note that total county population size has not been accounted for in this indicator.</t>
  </si>
  <si>
    <t xml:space="preserve">Source: American Community Survey (US Census), 2021 data. Population Under 18 Years of Age, 2021 American Community Survey 1-Year Estimates - Table B09001. </t>
  </si>
  <si>
    <t>Note: The number of children estimated to be in group settings is not included in the county totals.</t>
  </si>
  <si>
    <t>Source: American Community Survey (US Census). Population Under 18 Years of Age, 2021 American Community Survey 5-Year Estimates - Table B09001.</t>
  </si>
  <si>
    <t xml:space="preserve">Note: Children in group quarters are not included in the totals.  </t>
  </si>
  <si>
    <t>NJ Avg. 22%</t>
  </si>
  <si>
    <t>Healthcare</t>
  </si>
  <si>
    <t>Childcare</t>
  </si>
  <si>
    <t>Info: Calculation of median family income here does not align with American Community Survey 5-yr estimates. Estimates are for a two-parent, two-child family. Data is as of March 2022.  Budgets are in 2020 dollars. Some numbers may not sum due to rounding.</t>
  </si>
  <si>
    <t>2.3 NJ counties median household income, 2021</t>
  </si>
  <si>
    <t>NJ Median $89,296</t>
  </si>
  <si>
    <t>US Median $69,717</t>
  </si>
  <si>
    <t>Source: American Community Survey (US Census), 2021 data. Income in the past 12 months (in 2021 inflation adjusted dollars), 1-year estimates</t>
  </si>
  <si>
    <t>*2020</t>
  </si>
  <si>
    <t>Source: American Community Survey (US Census), 2017-2021 data. Income in the past 12 months (in 2019 inflation adjusted dollars), 1-year estimates.</t>
  </si>
  <si>
    <t>Note: 2020 ACS data is only available as 5-year estimates. 2021, 2019, 2018, and 2017 all use 1-year ACS estimates.</t>
  </si>
  <si>
    <t>Source: American Community Survey (US Census), 2021 data. Income in the past 12 months (in 2021 inflation adjusted dollars), 5-year estimates.</t>
  </si>
  <si>
    <t>2.6 NJ county poverty rate of families with children &lt;18 (in the past 12 months), 2021</t>
  </si>
  <si>
    <t>US 14.1%</t>
  </si>
  <si>
    <t>NJ 11.5%</t>
  </si>
  <si>
    <t>Source: Selected economic characteristics. American Community Survey 1-yr estimates. 2021.</t>
  </si>
  <si>
    <t>Source: Selected economic characteristics. American Community Survey 1-yr estimates. 2017-2021.</t>
  </si>
  <si>
    <t>Source: Selected economic characteristics. American Community Survey 5-yr estimates. 2021.</t>
  </si>
  <si>
    <t>NJ Avg. 17%</t>
  </si>
  <si>
    <t>10%-13%</t>
  </si>
  <si>
    <t>11%-13%</t>
  </si>
  <si>
    <t>11%-14%</t>
  </si>
  <si>
    <t>12%-14%</t>
  </si>
  <si>
    <t>13%-15%</t>
  </si>
  <si>
    <t>14%-17%</t>
  </si>
  <si>
    <t>15%-16%</t>
  </si>
  <si>
    <t>15%-17%</t>
  </si>
  <si>
    <t>16%-17%</t>
  </si>
  <si>
    <t>16%-18%</t>
  </si>
  <si>
    <t>16%-19%</t>
  </si>
  <si>
    <t>17%-18%</t>
  </si>
  <si>
    <t>18%-19%</t>
  </si>
  <si>
    <t>18%-20%</t>
  </si>
  <si>
    <t>18%-22%</t>
  </si>
  <si>
    <t>19%-21%</t>
  </si>
  <si>
    <t>22%-24%</t>
  </si>
  <si>
    <t>23%-25%</t>
  </si>
  <si>
    <t>Source: County Health Ranking &amp; Roadmaps, A Robert Wood Johnson Foundation Program: https://www.countyhealthrankings.org/explore-health-rankings/new-jersey?year=2023&amp;measure=Severe+Housing+Cost+Burden*; County Health Rankings sourced the data from the American Community Survey 2017-2021 data.</t>
  </si>
  <si>
    <t>Source: County Health Rankings sourced data from Comprehensive Housing Affordability Strategy (CHAS), 2023 (2015-2019 data); 2022 (2014-2018); 2021 (2013-2017 data); 2020 (2012-2016 data); 2019 (2011-2015 data); and 2018 (2010-2014 data). Severe housing problems. https://www.countyhealthrankings.org/explore-health-rankings/new-jersey?year=2023&amp;measure=Severe+Housing+Problems</t>
  </si>
  <si>
    <t>4.1 Food Insecurity (%) across counties, 2020</t>
  </si>
  <si>
    <t>US avg. 11.8%</t>
  </si>
  <si>
    <t>NJ avg. 7.4%</t>
  </si>
  <si>
    <t>Info: For ALL persons. Original source U.S. Census Bureau Current Population Survey and the U.S. Department of Agriculture Economic Research Service, as presented in the Feeding America, Map the Meal Gap Report or https://map.feedingamerica.org/county/2020/overall/new-jersey/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</si>
  <si>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5.1.The 50th percentile monthly full-time rates for center providers, weighted</t>
  </si>
  <si>
    <t>Pre-schooler</t>
  </si>
  <si>
    <t>School-Age</t>
  </si>
  <si>
    <t>*Note that among centers that served school-age children, only two providers in Cape May County and nine providers in Sussex County provided the rate data and maximum slots.  In Salem County, only three providers answered the rate and slot questions.  Due to the small sample sizes, the results are not reliable.</t>
  </si>
  <si>
    <t>5.2. The 50th percentile monthly full-time rates for center providers, weighted, compared with median household income, by county</t>
  </si>
  <si>
    <t>School-Age County Copy</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</si>
  <si>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 and median income estimates are from American Community Survey, Income in the past 12 months (in 2021 inflation adjusted dollars), 1-year estimates, Table S1901.</t>
  </si>
  <si>
    <t>US avg. 25.6</t>
  </si>
  <si>
    <t>NJ avg. 28.6</t>
  </si>
  <si>
    <t>Note: For 2020, 5-year estimates are since 1-year estimates are not available.</t>
  </si>
  <si>
    <t>6.3 Cost of transportation as a % of income in NJ counties, 2022</t>
  </si>
  <si>
    <t>7.1 Proportion of NJ county minors with no health insurance coverage, 2021</t>
  </si>
  <si>
    <t>No Health Insurance</t>
  </si>
  <si>
    <t>NJ avg. 3.6%</t>
  </si>
  <si>
    <t>US avg. 5.4%</t>
  </si>
  <si>
    <t>Source: Selected economic characteristics. American Community Survey (US Census), 2017-2021 data. ACS 1-yr. Selected NJ and County.</t>
  </si>
  <si>
    <t>7.4 NJ Family Care Medicaid Participation, by County, January 2023</t>
  </si>
  <si>
    <t>7.5 COVID-19 Vaccination Rates in NJ (by County) (Data as of December 7, 2022)</t>
  </si>
  <si>
    <t>Source: Reno Gazette Journal per the Centers for Disease Control and Prevention (CDC) and state health departments</t>
  </si>
  <si>
    <t>URL: https://data.rgj.com/covid-19-vaccine-tracker/new-jersey/34/</t>
  </si>
  <si>
    <r>
      <t>Note</t>
    </r>
    <r>
      <rPr>
        <sz val="10"/>
        <color theme="1"/>
        <rFont val="Calibri"/>
        <family val="2"/>
        <scheme val="minor"/>
      </rPr>
      <t>: Data updates on the Reno Gazette website as soon as the CDC and state health department data is updated</t>
    </r>
    <r>
      <rPr>
        <i/>
        <sz val="10"/>
        <color theme="1"/>
        <rFont val="Calibri"/>
        <family val="2"/>
        <scheme val="minor"/>
      </rPr>
      <t>.</t>
    </r>
  </si>
  <si>
    <r>
      <t>Note</t>
    </r>
    <r>
      <rPr>
        <sz val="10"/>
        <color theme="1"/>
        <rFont val="Calibri"/>
        <family val="2"/>
        <scheme val="minor"/>
      </rPr>
      <t>: Data is sorted by lowest percentage of those fully vaccinated to highest percentage fully vaccinated.</t>
    </r>
  </si>
  <si>
    <t>7.6 Percentage of Children Meeting All Immunization Requirements by Grade Type and County, NJ, 2021-2022</t>
  </si>
  <si>
    <t>NJ avg. 92.6%</t>
  </si>
  <si>
    <t xml:space="preserve">Ocean </t>
  </si>
  <si>
    <t xml:space="preserve">Mercer </t>
  </si>
  <si>
    <t xml:space="preserve">Monmouth </t>
  </si>
  <si>
    <t xml:space="preserve">Union </t>
  </si>
  <si>
    <t xml:space="preserve"> Atlantic </t>
  </si>
  <si>
    <t xml:space="preserve">Burlington </t>
  </si>
  <si>
    <t xml:space="preserve">Somerset </t>
  </si>
  <si>
    <t xml:space="preserve">Warren </t>
  </si>
  <si>
    <t xml:space="preserve">Middlesex </t>
  </si>
  <si>
    <t xml:space="preserve">Bergen </t>
  </si>
  <si>
    <t xml:space="preserve">Morris </t>
  </si>
  <si>
    <t xml:space="preserve">Salem </t>
  </si>
  <si>
    <t>Source: The New Jersey Annual Immunization Status Reports, 2021-2022</t>
  </si>
  <si>
    <t>2021-2022</t>
  </si>
  <si>
    <t>7.8 Reports of late or lack of prenatal care, by County, 2021</t>
  </si>
  <si>
    <t>Note: Cape May and Salem Counties do not have any data available. Late prenatal care is considered no prenatal care and month 7-month 10.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</si>
  <si>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 Reported</t>
  </si>
  <si>
    <t xml:space="preserve">County </t>
  </si>
  <si>
    <t>Source: Bureau of Labor Statistics. https://data.bls.gov/lausmap/showMap.jsp;jsessionid=91D72EE333CA2868DB05DEE34C97F0F5</t>
  </si>
  <si>
    <t>Info: Not seasonally adjusted. No municipality data available. Monthly data available.</t>
  </si>
  <si>
    <t>8.2 Median unemployment rates, January-December 2022, across counties</t>
  </si>
  <si>
    <t>NJ Median 3.6%</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</si>
  <si>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</si>
  <si>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</si>
  <si>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Source: FRED Economic Data, 2017-2021 (Based on American Community Survey 5-year estimates data, 2017-2021)</t>
  </si>
  <si>
    <t xml:space="preserve">Note: Disconnected youth is defined as not working and not in school.  </t>
  </si>
  <si>
    <t>8.5 4-year Adjusted Cohort Graduation Rates by school district, over time, 2019-2022</t>
  </si>
  <si>
    <t>School District</t>
  </si>
  <si>
    <t>Cohort 2019 4-Year Graduation Rate</t>
  </si>
  <si>
    <t>Cohort 2020 4-Year Graduation Rate</t>
  </si>
  <si>
    <t>Cohort 2021 4-Year Graduation Rate</t>
  </si>
  <si>
    <t>Cohort 2022 4-Year Graduation Rate</t>
  </si>
  <si>
    <t>2022 NJ 4-Year Cohort Graduation Rate</t>
  </si>
  <si>
    <t>Source: New Jersey Department of Education, School Performance Reports, 2019-2022</t>
  </si>
  <si>
    <t>URL: https://www.nj.gov/education/schoolperformance/grad/ACGR.shtml</t>
  </si>
  <si>
    <t>Note: Charter schools were included in county of address.  Graduation rates in this file represent the state calculation of the graduation rate and include all students receiving a state-endorsed diploma.</t>
  </si>
  <si>
    <t>NJ Avg. 91.9%</t>
  </si>
  <si>
    <t>Source: American Community Survey, 1-Year Estimates, 2021, Types of Computers and Internet Subscriptions, S2801.</t>
  </si>
  <si>
    <t>URL: https://data.census.gov/table?q=S2801&amp;tid=ACSST1Y2021.S2801</t>
  </si>
  <si>
    <t>8.6 Percentage of households with broadband access (by county), 2021</t>
  </si>
  <si>
    <t>8.7 Percentage of households with broadband access, over time, in county</t>
  </si>
  <si>
    <t xml:space="preserve">Source: American Community Survey, 1-Year Estimates, Types of Computers and Internet Subscriptions, S2801. 2017-2021. </t>
  </si>
  <si>
    <t>9.3. NJ county juvenile arrest rates, 2020</t>
  </si>
  <si>
    <t>NJ Rate 4.63103</t>
  </si>
  <si>
    <t>Info: The number of NJ juveniles arrested and the rate per 1,000 youth under age 18. Raw data from NJ Department of Law and Public Safety, Division of NJ State Police, Uniform Crime Reports. Data updated December 6, 2022. Municipality data not available.</t>
  </si>
  <si>
    <t>Source: New Jersey School Performance Reports, 2021-2022 https://rc.doe.state.nj.us/download</t>
  </si>
  <si>
    <t>Note: Charter schools are included in county of address.</t>
  </si>
  <si>
    <t>Note: Municipality data is not available.</t>
  </si>
  <si>
    <t>Rate of Social Associations</t>
  </si>
  <si>
    <t>Note: Associations include membership organizations such as civic organizations, bowling centers, golf clubs, fitness centers, sports organizations, religious organizations, political organizations, business organizations, and professional organizations.</t>
  </si>
  <si>
    <t>10.1 NJ county domestic violence incidents, 2020</t>
  </si>
  <si>
    <t>Source: Annual domestic violence reports. https://www.njsp.org/ucr/domestic-violence-reports.shtml</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</si>
  <si>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</si>
  <si>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 DV Incidents</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</si>
  <si>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</si>
  <si>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</si>
  <si>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10.4 NJ counties median Income by Sex, 2021</t>
  </si>
  <si>
    <t>Median Earnings for Full-time, Year-round Workers (Dollars)</t>
  </si>
  <si>
    <t>±5,797</t>
  </si>
  <si>
    <t>±4,275</t>
  </si>
  <si>
    <t>±5,810</t>
  </si>
  <si>
    <t>±2,701</t>
  </si>
  <si>
    <t>±4,370</t>
  </si>
  <si>
    <t>±1,999</t>
  </si>
  <si>
    <t>±2,022</t>
  </si>
  <si>
    <t>±4,224</t>
  </si>
  <si>
    <t>±6,254</t>
  </si>
  <si>
    <t>±6,208</t>
  </si>
  <si>
    <t>±1,832</t>
  </si>
  <si>
    <t>±4,721</t>
  </si>
  <si>
    <t>±11,931</t>
  </si>
  <si>
    <t>±3,990</t>
  </si>
  <si>
    <t>±2,300</t>
  </si>
  <si>
    <t>±2,377</t>
  </si>
  <si>
    <t>±3,956</t>
  </si>
  <si>
    <t>±4,085</t>
  </si>
  <si>
    <t>±3,577</t>
  </si>
  <si>
    <t>±2,461</t>
  </si>
  <si>
    <t>±4,139</t>
  </si>
  <si>
    <t>±3,522</t>
  </si>
  <si>
    <t>±2,850</t>
  </si>
  <si>
    <t>±1,990</t>
  </si>
  <si>
    <t>±4,591</t>
  </si>
  <si>
    <t>±3,010</t>
  </si>
  <si>
    <t>±2,637</t>
  </si>
  <si>
    <t>±3,021</t>
  </si>
  <si>
    <t>±1,659</t>
  </si>
  <si>
    <t>±2,626</t>
  </si>
  <si>
    <t>±2,712</t>
  </si>
  <si>
    <t>±3,232</t>
  </si>
  <si>
    <t>±2,611</t>
  </si>
  <si>
    <t>±7,814</t>
  </si>
  <si>
    <t>±4,593</t>
  </si>
  <si>
    <t>±9,677</t>
  </si>
  <si>
    <t>±7,634</t>
  </si>
  <si>
    <t>±3,256</t>
  </si>
  <si>
    <t>±5,011</t>
  </si>
  <si>
    <t>±3,094</t>
  </si>
  <si>
    <t>±2,748</t>
  </si>
  <si>
    <t>Source: American Community Survey. Table DP03. Selected economic characteristics. 2021 American Community Survey, 1-yr estimates</t>
  </si>
  <si>
    <t xml:space="preserve">Source: American Community Survey. Table DP03. Selected economic characteristics. 2017-2021 American Community Survey, 1-yr estimates.  </t>
  </si>
  <si>
    <t># Reported Incidents</t>
  </si>
  <si>
    <t>Note: Charter schools are included of county of address.  Total county population has not been accounted for in this indicator.  Due to the COVID-19 pandemic, discipline data for the 2021-2022 school year may not be comparable to prior or future school years and NJDOE recommends caution in making comparisons.</t>
  </si>
  <si>
    <t>11.2 NJ counties suspected opioid overdose deaths and % change, 2021-2022</t>
  </si>
  <si>
    <t># Deaths</t>
  </si>
  <si>
    <t>% Change</t>
  </si>
  <si>
    <t>NJ -5% Change</t>
  </si>
  <si>
    <t>Info: Calculation (2022-2021)/2021 = Percent Change</t>
  </si>
  <si>
    <t>Info: Note that total county population size has not been accounted for in this indicator.</t>
  </si>
  <si>
    <t>11.4 Proportion of substances (percentage) identified at substance abuse treatment center admissions across NJ counties, 2021</t>
  </si>
  <si>
    <t>Cocaine/Crack</t>
  </si>
  <si>
    <t>Marijuana/Hashish</t>
  </si>
  <si>
    <t>Methamphetamines</t>
  </si>
  <si>
    <t>Unknown/Other Drugs</t>
  </si>
  <si>
    <t>Source: https://www.nj.gov/humanservices/dmhas/publications/statistical/  Department of Health Division of Mental Health and Addiction Services Office of Planning, Research, Evaluation and Prevention, 2021 Report (Published July 2022). This statewide Substance Abuse Overview provides statistics on substance abuse treatment in New Jersey for calendar year 2021. In 2021, there were 87,745 treatment admissions and 86,626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April 2022 NJSAMS download data.</t>
  </si>
  <si>
    <t>Info: In terms of county residents not treatment sites. Highest % (in top 10% of column) highlighted in red. Lowest % (in bottom 10% of column) highlighted in green.</t>
  </si>
  <si>
    <t>12.2 NJ county age adjusted frequency of mental health distress, 2020</t>
  </si>
  <si>
    <t>NJ Overall 12.8%</t>
  </si>
  <si>
    <t>Note: 2019 data not available</t>
  </si>
  <si>
    <t>12.4 Frequency (%) of mental health distress by race/ethnicity – age adjusted, in county, 2020</t>
  </si>
  <si>
    <t>12.5 Frequency (%) of mental health distress by sex – age adjusted, in county, 2020</t>
  </si>
  <si>
    <t>Male</t>
  </si>
  <si>
    <t>Female</t>
  </si>
  <si>
    <t>12.6 NJ county age adjusted prevalence of diagnosed depression, 2020</t>
  </si>
  <si>
    <t>NJ Overall 15.8%</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</si>
  <si>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</si>
  <si>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</si>
  <si>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Note: 2019 data not available.</t>
  </si>
  <si>
    <t>12.8. Diagnosed depression by race/ethnicity, in county, 2020</t>
  </si>
  <si>
    <t>12.9 Diagnosed depression by sex, in county, 2020</t>
  </si>
  <si>
    <t>NJ Avg. 7.8</t>
  </si>
  <si>
    <t>Source: NJSHAD, New Jersey State Health Assessment Data, 2018-2020</t>
  </si>
  <si>
    <t>13.1 Children enrolled in special education services, by County, 2020-2021</t>
  </si>
  <si>
    <t># Enrolled</t>
  </si>
  <si>
    <t>2021 Copy This County</t>
  </si>
  <si>
    <t>Source: New Jersey Department of Education Office of Special Education Programs, 2021 Classification Rates, Special Education Data</t>
  </si>
  <si>
    <t>Note: Data updated as of October 15, 2021</t>
  </si>
  <si>
    <t>Note: Public School data only.  Charter schools were included in the county of registered address. Note that total county population size has not been accounted for in this indicator.</t>
  </si>
  <si>
    <t>13.2 Children Receiving Early Intervention Services, by County, 2020-2021</t>
  </si>
  <si>
    <t>13.3 Number of Youth Eligible for Developmental Disability Services in the Year, by County, 2021</t>
  </si>
  <si>
    <t># Youth Eligible for DD Services</t>
  </si>
  <si>
    <t>Source: New Jersey Child Welfare Data Hub, Children's System of Care Data Portal, Youth Eligible for Developmental Disability Services in the Year Report, 2021</t>
  </si>
  <si>
    <t xml:space="preserve">URL: https://njchilddata.rutgers.edu/csoc/youth-eligible-developmental-disability-services-year-report </t>
  </si>
  <si>
    <t>Note: Municipality Data not available.</t>
  </si>
  <si>
    <t>13.4 Number of Youth Eligible for Developmental Disability Services in the Year, over time, in County</t>
  </si>
  <si>
    <t>Source: New Jersey Child Welfare Data Hub, Children's System of Care Data Portal, Youth Eligible for Developmental Disability Services in the Year Report, 2017-2021</t>
  </si>
  <si>
    <t>URL: https://njchilddata.rutgers.edu/csoc/youth-eligible-developmental-disability-services-year-report</t>
  </si>
  <si>
    <t>NJ Avg. 2.1%</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</si>
  <si>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</si>
  <si>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</si>
  <si>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</si>
  <si>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</si>
  <si>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</si>
  <si>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</si>
  <si>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</si>
  <si>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</si>
  <si>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</si>
  <si>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</si>
  <si>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</si>
  <si>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</si>
  <si>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</si>
  <si>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</si>
  <si>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</si>
  <si>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</si>
  <si>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</si>
  <si>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Salem</t>
    </r>
  </si>
  <si>
    <r>
      <rPr>
        <i/>
        <sz val="10"/>
        <color rgb="FF1A1A1A"/>
        <rFont val="Calibri"/>
        <family val="2"/>
      </rPr>
      <t>New Jersey</t>
    </r>
  </si>
  <si>
    <t>Source: NJ Department of Health Lead Prevention Report, 2020 (Based on State Fiscal Year July 1, 2019 through June 30, 2020)</t>
  </si>
  <si>
    <t>URL: https://nj.gov/health/childhoodlead/data.shtml</t>
  </si>
  <si>
    <t>Note: Higher values indicate higher percentages of children under age 6 years testing positive for lead.  Caution is advised when interpreting these numbers, as percentages calculated using ten-year census counts do not capture annual changes in the population.</t>
  </si>
  <si>
    <r>
      <rPr>
        <sz val="10"/>
        <color rgb="FF1A1A1A"/>
        <rFont val="Calibri"/>
        <family val="2"/>
      </rPr>
      <t>Passaic</t>
    </r>
  </si>
  <si>
    <t>13.6 Harassment, intimidation, bullying (HIB) offenses in schools (# reported incidents) in NJ (by county), 2021-2022</t>
  </si>
  <si>
    <t>Source: New Jersey School Performance Reports, 2021-2022, https://rc.doe.state.nj.us/download</t>
  </si>
  <si>
    <t>Note: Being bullied can be a depression trigger for youth.</t>
  </si>
  <si>
    <t>Note: Total county population has not been accounted for in this indicator.  Charter schools are included in county of address.</t>
  </si>
  <si>
    <t>Source: American Community Survey (US Census), 2021 data, 5-year estimates. Table B10051: Grandparents Living with Own Grandchildren Under 18 Years by Responsibility for Own Grandchildren by Presence of Parent of Grandchildren and Age of Grandparent.</t>
  </si>
  <si>
    <t>Couples per 1k Households</t>
  </si>
  <si>
    <t>Source: UCLA William's Institute and Census Data; https://williamsinstitute.law.ucla.edu/visualization/lgbt-stats/?topic=SS&amp;area=34031#about-the-data</t>
  </si>
  <si>
    <t>Note: Data collected from the 2017 Gallup Daily Tracking survey from a sample of approximately 341,000 adults ages 18 and up who reside in 50 U.S. states and the District of Columbia. </t>
  </si>
  <si>
    <t>Info: Severe housing problems defined as percentage of households with at least 1 of 4 housing problems: overcrowding, high housing costs, lack of kitchen facilities, or lack of plumbing facilities.</t>
  </si>
  <si>
    <t xml:space="preserve">Info: Severe housing cost burden defined as percentage of households that spend 50% or more of their household income on housing per RWJ 2023 County Health Rankings which are based on 2017-2021 American Community Survey data. </t>
  </si>
  <si>
    <t>Source: Center for Neighborhood Technology 2019, AllTransitTM, alltransit.cnt.org</t>
  </si>
  <si>
    <t>Note: The AllTransit Performance Score is an overall transit score that looks at connectivity, access to jobs, and frequency of service.  The higher the number, the better the Transit score.</t>
  </si>
  <si>
    <t>Source: Housing and Transportation Affordability Index from Center for Neighborhood Technology, 2022 https://htaindex.cnt.org/map/</t>
  </si>
  <si>
    <t>Info: Calculated from a "typical regional" family profile</t>
  </si>
  <si>
    <t xml:space="preserve">Source: American Community Survey. Commuting characteristics by sex. 2017-2021 American Community Survey 1-Year Estimates. S0801. </t>
  </si>
  <si>
    <t>Source: American Community Survey. Commuting characteristics by sex. 2021 American Community Survey 1-Year Estimates. S0801.</t>
  </si>
  <si>
    <t>Info: Calculated difference from mean using formulas.</t>
  </si>
  <si>
    <t>1.2 Racial/ethnic demographics (%) over time, in county</t>
  </si>
  <si>
    <r>
      <t xml:space="preserve">Source: </t>
    </r>
    <r>
      <rPr>
        <sz val="11"/>
        <color theme="1"/>
        <rFont val="Calibri"/>
        <family val="2"/>
        <scheme val="minor"/>
      </rPr>
      <t>County Health Rankings and Roadmaps, Residential Segregation - Black/White, 2023</t>
    </r>
  </si>
  <si>
    <r>
      <t>URL:</t>
    </r>
    <r>
      <rPr>
        <sz val="11"/>
        <color theme="1"/>
        <rFont val="Calibri"/>
        <family val="2"/>
        <scheme val="minor"/>
      </rPr>
      <t xml:space="preserve"> https://www.countyhealthrankings.org/explore-health-rankings/new-jersey?year=2023&amp;measure=Residential+Segregation+-+Black%2FWhite*</t>
    </r>
  </si>
  <si>
    <t>Note: County data is currently ranked high to low.  Higher values indicate higher residential segregation between Black and White county residents.</t>
  </si>
  <si>
    <t>Note: 2022 Health Rankings uses data from 2016-2020; 2021 Health Rankings uses data from 2015-2019; 2020 uses data from 2014-2018; 2019 uses data from 2013-2017; 2018 uses data from 2012-2016; 2017 uses data from 2011-2015.</t>
  </si>
  <si>
    <r>
      <t xml:space="preserve">Source: </t>
    </r>
    <r>
      <rPr>
        <sz val="11"/>
        <color theme="1"/>
        <rFont val="Calibri"/>
        <family val="2"/>
        <scheme val="minor"/>
      </rPr>
      <t>County Health Rankings and Roadmaps, Residential Segregation - Black/White, 2019-2023</t>
    </r>
  </si>
  <si>
    <r>
      <t xml:space="preserve">Source: </t>
    </r>
    <r>
      <rPr>
        <sz val="11"/>
        <color theme="1"/>
        <rFont val="Calibri"/>
        <family val="2"/>
        <scheme val="minor"/>
      </rPr>
      <t>County Health Rankings and Roadmaps, Children in Single-parent households</t>
    </r>
  </si>
  <si>
    <t>Note: Municipal data not available.</t>
  </si>
  <si>
    <t xml:space="preserve">Note: County data is currently ranked highest to lowest percentage of children in single-parent households. </t>
  </si>
  <si>
    <t>Note: American Community Survey has data on a county and municipal level for number of children in female or male single householder living arrangements.</t>
  </si>
  <si>
    <r>
      <t xml:space="preserve">URL: </t>
    </r>
    <r>
      <rPr>
        <sz val="11"/>
        <color theme="1"/>
        <rFont val="Calibri"/>
        <family val="2"/>
        <scheme val="minor"/>
      </rPr>
      <t>https://www.countyhealthrankings.org/explore-health-rankings/new-jersey?year=2023&amp;measure=Children+in+Single-Parent+Households</t>
    </r>
  </si>
  <si>
    <r>
      <t>Note</t>
    </r>
    <r>
      <rPr>
        <sz val="11"/>
        <color theme="1"/>
        <rFont val="Calibri"/>
        <family val="2"/>
        <scheme val="minor"/>
      </rPr>
      <t>: American Community Survey has data on a county and municipal level for number of children in female or male single householder living arrangements.</t>
    </r>
  </si>
  <si>
    <t>Note: 2023 Health Rankings uses data from 2017-2019; 2022 Health Rankings uses data from 2016-2020; 2021 Health Rankings uses data from 2015-2019; 2020 uses data from 2014-2018; and 2019 uses data from 2013-2017.</t>
  </si>
  <si>
    <t>Source:Economic Policy Institute</t>
  </si>
  <si>
    <t xml:space="preserve">Info: Includes families where the child (&lt;18) is related to the householder. </t>
  </si>
  <si>
    <t>Source: https://map.feedingamerica.org/county/2020/overall/new-jersey</t>
  </si>
  <si>
    <t>Source: New Jersey Department of Health and Senior Services via Annie E. Casey Kids Count</t>
  </si>
  <si>
    <t>Source: New Jersey Department of Agriculture via Advocates for Children of New Jersey</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</si>
  <si>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</si>
  <si>
    <t>Source: New Jersey Department of Human Services, Division of Family Development via Advocates for Children of New Jersey Data Dashboard.  Reports are as of June of each year.</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</si>
  <si>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t>
  </si>
  <si>
    <t xml:space="preserve">Info: Civilian noninstitutionalized population under 19 years - No health insurance coverage. Note that municipalities with an orange error margin should be interpreted cautiously owing to concerns over accuracy (error is at least 50% of the estimate). </t>
  </si>
  <si>
    <t>Info: Civilian noninstitutionalized population under 19 years - No health insurance coverage.</t>
  </si>
  <si>
    <t>Source: State of New Jersey, Department of Law &amp; Public Safety, Office of the Attorney General, New Jersey State Police, 2020 Uniform Crime Reports</t>
  </si>
  <si>
    <t>Note: 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</si>
  <si>
    <t xml:space="preserve">URL: https://www.njsp.org/ucr/uniform-crime-reports.shtml </t>
  </si>
  <si>
    <t>Source: Advocates for Children of New Jersey using raw data from NJ Department of Law and Public Safety, Division of NJ State Police, Uniform Crime Reports via Annie E. Casey Data Dashboard</t>
  </si>
  <si>
    <t>Info: The number of NJ juveniles arrested and the rate per 1,000 youth under age 18. Raw data from NJ Department of Law and Public Safety, Division of NJ State Police, Uniform Crime Reports. Municipality data not available.</t>
  </si>
  <si>
    <t>Rate per 1,000 Youth</t>
  </si>
  <si>
    <t xml:space="preserve">Source: Annie E. Casey Kids Count Data Dashboard using raw data from NJ Department of Law and Public Safety, Division of NJ State Police, Uniform Crime Reports. </t>
  </si>
  <si>
    <t>Info: Race alone or in combination of 1+ races</t>
  </si>
  <si>
    <t>7.3 Proportion of Cumberland County municipality minors with no health insurance coverage, 2021</t>
  </si>
  <si>
    <t>9.4  Cumberland County juvenile arrest rate, 2016-2020</t>
  </si>
  <si>
    <r>
      <rPr>
        <b/>
        <sz val="10"/>
        <color rgb="FF1A1A1A"/>
        <rFont val="Calibri"/>
        <family val="2"/>
      </rPr>
      <t>Cumberland</t>
    </r>
  </si>
  <si>
    <t>Population Under 18</t>
  </si>
  <si>
    <t>2.8 Cumberland County municipality poverty rate of families with children &lt;18  (in the past 12 months), 2021</t>
  </si>
  <si>
    <t>±2.8</t>
  </si>
  <si>
    <t>Cumberland County avg 10.5%</t>
  </si>
  <si>
    <t>Bridgeton city</t>
  </si>
  <si>
    <t>Vineland city</t>
  </si>
  <si>
    <t>Maurice River township</t>
  </si>
  <si>
    <t>Millville city</t>
  </si>
  <si>
    <t>Fairfield township</t>
  </si>
  <si>
    <t>Upper Deerfield township</t>
  </si>
  <si>
    <t>Deerfield township</t>
  </si>
  <si>
    <t>±3.2</t>
  </si>
  <si>
    <t>Greenwich township</t>
  </si>
  <si>
    <t>±4.6</t>
  </si>
  <si>
    <t>Shiloh borough</t>
  </si>
  <si>
    <t>±6.3</t>
  </si>
  <si>
    <t>Hopewell township</t>
  </si>
  <si>
    <t>Lawrence township</t>
  </si>
  <si>
    <t>Stow Creek township</t>
  </si>
  <si>
    <t>Downe township</t>
  </si>
  <si>
    <t>Commercial township</t>
  </si>
  <si>
    <t>Cumberland median $58,397</t>
  </si>
  <si>
    <t>2.5 Cumberland County municipalities median household income, 2021</t>
  </si>
  <si>
    <t>Cumberland county avg 17.4%</t>
  </si>
  <si>
    <t>Bridgeton City</t>
  </si>
  <si>
    <t xml:space="preserve">Millville city </t>
  </si>
  <si>
    <t>21-24%</t>
  </si>
  <si>
    <t>22-25%</t>
  </si>
  <si>
    <t>21-25%</t>
  </si>
  <si>
    <t>No health insurance</t>
  </si>
  <si>
    <t>Cumberland county avg 4.3%</t>
  </si>
  <si>
    <t>Vineland Public School District</t>
  </si>
  <si>
    <t>Bridgeton City School District</t>
  </si>
  <si>
    <t>Millville School District</t>
  </si>
  <si>
    <t>Cumberland Regional School District</t>
  </si>
  <si>
    <t>Cumberland County Board of Vocational Education</t>
  </si>
  <si>
    <t>N</t>
  </si>
  <si>
    <t>%</t>
  </si>
  <si>
    <t xml:space="preserve"> Cumberland County</t>
  </si>
  <si>
    <t>Harassment</t>
  </si>
  <si>
    <t>Assault</t>
  </si>
  <si>
    <t>Criminal mischief</t>
  </si>
  <si>
    <t>Contempt of Court</t>
  </si>
  <si>
    <t>Terroristic Threats</t>
  </si>
  <si>
    <t>Stalking</t>
  </si>
  <si>
    <t>Criminal trespass</t>
  </si>
  <si>
    <t>Sexual Assault</t>
  </si>
  <si>
    <t>Criminal restraint</t>
  </si>
  <si>
    <t>Cyber Harassment</t>
  </si>
  <si>
    <t>Homicide</t>
  </si>
  <si>
    <t>Other Crime Causing SBI</t>
  </si>
  <si>
    <t>Criminal Sexual Contact</t>
  </si>
  <si>
    <t>Kidnapping</t>
  </si>
  <si>
    <t>False imprisonment</t>
  </si>
  <si>
    <t>Lewdness</t>
  </si>
  <si>
    <t>Criminal Coercion</t>
  </si>
  <si>
    <t>Total</t>
  </si>
  <si>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</si>
  <si>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</si>
  <si>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</si>
  <si>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</si>
  <si>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</si>
  <si>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</si>
  <si>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</si>
  <si>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</si>
  <si>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</si>
  <si>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</si>
  <si>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</si>
  <si>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</si>
  <si>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</si>
  <si>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</si>
  <si>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</si>
  <si>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</si>
  <si>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</si>
  <si>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</si>
  <si>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</si>
  <si>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Community Support Services</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</si>
  <si>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</si>
  <si>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</si>
  <si>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</si>
  <si>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1.13 Children (%) in single-parent households (by county), 2023</t>
  </si>
  <si>
    <t>URL: https://www.countyhealthrankings.org/explore-health-rankings/new-jersey?year=2023&amp;measure=Children+in+Single-Parent+Households</t>
  </si>
  <si>
    <r>
      <t>Note</t>
    </r>
    <r>
      <rPr>
        <sz val="11"/>
        <rFont val="Calibri"/>
        <family val="2"/>
        <scheme val="minor"/>
      </rPr>
      <t>: 2023 Health Rankings uses data from 2017-2021; 2022 uses data from 2016-2020; 2021 Health Rankings uses data from 2015-2019; 2020 uses data from 2014-2018; 2019 uses data from 2013-2017; 2018 uses data from 2012-2016; 2017 uses data from 2011-2015.</t>
    </r>
  </si>
  <si>
    <t>Source: Economic Policy Institute - Data as of March 2022</t>
  </si>
  <si>
    <t xml:space="preserve">8.1 County level unemployment rates, January 2022-December 2022 (unadjusted) </t>
  </si>
  <si>
    <t>Source: FRED Economic Data, 2017-2021 (Based on American Community Survey 5-year estimates data, 2017-2021).  NJ average sourced from ACNJ Kids Count Data Dashboard 2021.</t>
  </si>
  <si>
    <t>Source: NJ Department of Human Services. 2022. https://www.nj.gov/humanservices/dmhas/home/hotlines/MH_Dir_COMPLETE.pdf</t>
  </si>
  <si>
    <t>12.1. Cumberland county mental health services (programs), 2022</t>
  </si>
  <si>
    <t>9.6 Rate (per 10,000) of social associations (by County), 2023</t>
  </si>
  <si>
    <t>New Jersey Rate 8.5</t>
  </si>
  <si>
    <t>Source: County Health Rankings and Roadmaps, Social Associations, 2023</t>
  </si>
  <si>
    <t>URL: https://www.countyhealthrankings.org/explore-health-rankings/new-jersey?year=2023&amp;measure=Social+Associations</t>
  </si>
  <si>
    <t>Note: 2023 Health Rankings uses data from 2020 for this measure.</t>
  </si>
  <si>
    <r>
      <t xml:space="preserve">Note: </t>
    </r>
    <r>
      <rPr>
        <sz val="10"/>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</si>
  <si>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Source: County Health Rankings and Roadmaps, Social Associations, 2019-2023</t>
  </si>
  <si>
    <t>Note: 2023 Health Rankings uses data from 2020; 2022 uses data from 2019; 2021 uses data from 2018; 2020 uses data from 2017; and 2019 uses data from 2016.</t>
  </si>
  <si>
    <t>Voluntary Unit</t>
  </si>
  <si>
    <t>State and County Hospitals</t>
  </si>
  <si>
    <t>Peer Respite Program</t>
  </si>
  <si>
    <t>Early Intervention Support Services (EISS)</t>
  </si>
  <si>
    <t>Crisis House</t>
  </si>
  <si>
    <t>Crisis Diversion</t>
  </si>
  <si>
    <t>Certified Community Behavioral Health Clinic (CCBHC)</t>
  </si>
  <si>
    <t>Access Center</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</si>
  <si>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</si>
  <si>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</si>
  <si>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</si>
  <si>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</si>
  <si>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</si>
  <si>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</si>
  <si>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</si>
  <si>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2022</t>
  </si>
  <si>
    <t>Note: A total of 28,300 children (total excludes 2,696 children with no county reported), were being served by New Jersey CP&amp;P on December 31, 2022.  Note that total county population size has not been accounted for in this indicator.</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</si>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</sst>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_([$$-409]* #,##0.00_);_([$$-409]* \(#,##0.00\);_([$$-409]* &quot;-&quot;??_);_(@_)"/>
  </numFmts>
  <fonts count="74">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b/>
      <i/>
      <sz val="11"/>
      <color theme="1"/>
      <name val="Calibri"/>
      <family val="2"/>
      <scheme val="minor"/>
    </font>
    <font>
      <sz val="11"/>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5">
    <border>
      <left/>
      <right/>
      <top/>
      <bottom/>
      <diagonal/>
    </border>
    <border>
      <left style="medium">
        <color rgb="FFCECED2"/>
      </left>
      <right/>
      <top/>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right/>
      <top/>
      <bottom style="thin">
        <color theme="2"/>
      </bottom>
      <diagonal/>
    </border>
    <border>
      <left style="thin">
        <color indexed="64"/>
      </left>
      <right style="thin">
        <color indexed="64"/>
      </right>
      <top style="thin">
        <color indexed="64"/>
      </top>
      <bottom style="thin">
        <color indexed="64"/>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2"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40" fillId="0" borderId="0" applyNumberFormat="0" applyFill="0" applyBorder="0" applyAlignment="0" applyProtection="0"/>
    <xf numFmtId="0" fontId="41" fillId="0" borderId="7" applyNumberFormat="0" applyFill="0" applyAlignment="0" applyProtection="0"/>
    <xf numFmtId="0" fontId="42" fillId="0" borderId="8" applyNumberFormat="0" applyFill="0" applyAlignment="0" applyProtection="0"/>
    <xf numFmtId="0" fontId="43" fillId="0" borderId="9" applyNumberFormat="0" applyFill="0" applyAlignment="0" applyProtection="0"/>
    <xf numFmtId="0" fontId="43" fillId="0" borderId="0" applyNumberFormat="0" applyFill="0" applyBorder="0" applyAlignment="0" applyProtection="0"/>
    <xf numFmtId="0" fontId="44" fillId="8" borderId="0" applyNumberFormat="0" applyBorder="0" applyAlignment="0" applyProtection="0"/>
    <xf numFmtId="0" fontId="45" fillId="9" borderId="0" applyNumberFormat="0" applyBorder="0" applyAlignment="0" applyProtection="0"/>
    <xf numFmtId="0" fontId="46" fillId="11" borderId="10" applyNumberFormat="0" applyAlignment="0" applyProtection="0"/>
    <xf numFmtId="0" fontId="47" fillId="12" borderId="11" applyNumberFormat="0" applyAlignment="0" applyProtection="0"/>
    <xf numFmtId="0" fontId="48" fillId="12" borderId="10" applyNumberFormat="0" applyAlignment="0" applyProtection="0"/>
    <xf numFmtId="0" fontId="49" fillId="0" borderId="12" applyNumberFormat="0" applyFill="0" applyAlignment="0" applyProtection="0"/>
    <xf numFmtId="0" fontId="50" fillId="13" borderId="13" applyNumberFormat="0" applyAlignment="0" applyProtection="0"/>
    <xf numFmtId="0" fontId="51" fillId="0" borderId="0" applyNumberFormat="0" applyFill="0" applyBorder="0" applyAlignment="0" applyProtection="0"/>
    <xf numFmtId="0" fontId="5" fillId="14" borderId="14" applyNumberFormat="0" applyFont="0" applyAlignment="0" applyProtection="0"/>
    <xf numFmtId="0" fontId="52" fillId="0" borderId="0" applyNumberFormat="0" applyFill="0" applyBorder="0" applyAlignment="0" applyProtection="0"/>
    <xf numFmtId="0" fontId="2" fillId="0" borderId="15" applyNumberFormat="0" applyFill="0" applyAlignment="0" applyProtection="0"/>
    <xf numFmtId="0" fontId="53"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3"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3"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3"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3"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3"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5" fillId="0" borderId="0"/>
    <xf numFmtId="0" fontId="56" fillId="10" borderId="0" applyNumberFormat="0" applyBorder="0" applyAlignment="0" applyProtection="0"/>
    <xf numFmtId="0" fontId="55" fillId="0" borderId="0"/>
    <xf numFmtId="0" fontId="5" fillId="0" borderId="0"/>
    <xf numFmtId="0" fontId="53" fillId="18" borderId="0" applyNumberFormat="0" applyBorder="0" applyAlignment="0" applyProtection="0"/>
    <xf numFmtId="0" fontId="53" fillId="22" borderId="0" applyNumberFormat="0" applyBorder="0" applyAlignment="0" applyProtection="0"/>
    <xf numFmtId="0" fontId="53" fillId="26" borderId="0" applyNumberFormat="0" applyBorder="0" applyAlignment="0" applyProtection="0"/>
    <xf numFmtId="44" fontId="1" fillId="0" borderId="0" applyFont="0" applyFill="0" applyBorder="0" applyAlignment="0" applyProtection="0"/>
    <xf numFmtId="0" fontId="53" fillId="30" borderId="0" applyNumberFormat="0" applyBorder="0" applyAlignment="0" applyProtection="0"/>
    <xf numFmtId="0" fontId="53" fillId="34" borderId="0" applyNumberFormat="0" applyBorder="0" applyAlignment="0" applyProtection="0"/>
    <xf numFmtId="0" fontId="53" fillId="38" borderId="0" applyNumberFormat="0" applyBorder="0" applyAlignment="0" applyProtection="0"/>
    <xf numFmtId="0" fontId="1" fillId="0" borderId="0"/>
    <xf numFmtId="0" fontId="57"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7" fillId="0" borderId="0"/>
    <xf numFmtId="0" fontId="55" fillId="0" borderId="0"/>
    <xf numFmtId="44" fontId="1" fillId="0" borderId="0" applyFont="0" applyFill="0" applyBorder="0" applyAlignment="0" applyProtection="0"/>
    <xf numFmtId="0" fontId="1" fillId="0" borderId="0"/>
    <xf numFmtId="0" fontId="57" fillId="0" borderId="0"/>
  </cellStyleXfs>
  <cellXfs count="564">
    <xf numFmtId="0" fontId="0" fillId="0" borderId="0" xfId="0"/>
    <xf numFmtId="0" fontId="0" fillId="0" borderId="0" xfId="0" applyFill="1"/>
    <xf numFmtId="0" fontId="2" fillId="0" borderId="0" xfId="0" applyFont="1"/>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6" fillId="0" borderId="0" xfId="0" applyNumberFormat="1" applyFont="1"/>
    <xf numFmtId="165" fontId="11" fillId="0" borderId="0" xfId="2" applyNumberFormat="1" applyFont="1" applyBorder="1"/>
    <xf numFmtId="165" fontId="11" fillId="0" borderId="0" xfId="2" applyNumberFormat="1" applyFont="1" applyFill="1" applyBorder="1" applyAlignment="1">
      <alignment horizontal="center"/>
    </xf>
    <xf numFmtId="9" fontId="11" fillId="0" borderId="0" xfId="1" applyFont="1"/>
    <xf numFmtId="0" fontId="18" fillId="0" borderId="0" xfId="0" applyFont="1" applyAlignment="1">
      <alignment vertical="center" wrapText="1"/>
    </xf>
    <xf numFmtId="165" fontId="22" fillId="0" borderId="0" xfId="2" applyNumberFormat="1" applyFont="1" applyFill="1" applyBorder="1" applyAlignment="1">
      <alignment horizontal="right" vertical="center"/>
    </xf>
    <xf numFmtId="165" fontId="0" fillId="0" borderId="0" xfId="2" applyNumberFormat="1" applyFont="1" applyFill="1" applyBorder="1"/>
    <xf numFmtId="165" fontId="23" fillId="0" borderId="0" xfId="2" applyNumberFormat="1" applyFont="1" applyFill="1" applyBorder="1" applyAlignment="1">
      <alignment horizontal="right" vertical="center"/>
    </xf>
    <xf numFmtId="165" fontId="3" fillId="0" borderId="0" xfId="2" applyNumberFormat="1" applyFont="1" applyFill="1" applyBorder="1"/>
    <xf numFmtId="165" fontId="24"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5" fillId="0" borderId="0" xfId="0" applyFont="1" applyAlignment="1">
      <alignment vertical="center" wrapText="1"/>
    </xf>
    <xf numFmtId="0" fontId="26"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4" fontId="6" fillId="0" borderId="0" xfId="1" applyNumberFormat="1" applyFont="1" applyFill="1" applyAlignment="1">
      <alignment horizontal="right" vertical="center" wrapText="1"/>
    </xf>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4" fillId="4" borderId="0" xfId="0" applyFont="1" applyFill="1"/>
    <xf numFmtId="10" fontId="14" fillId="0" borderId="0" xfId="0" applyNumberFormat="1" applyFont="1"/>
    <xf numFmtId="164" fontId="6" fillId="0" borderId="0" xfId="0" applyNumberFormat="1" applyFont="1" applyAlignment="1">
      <alignment horizontal="right"/>
    </xf>
    <xf numFmtId="0" fontId="0" fillId="4" borderId="0" xfId="0" applyFill="1"/>
    <xf numFmtId="0" fontId="0" fillId="0" borderId="0" xfId="0"/>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vertical="center"/>
    </xf>
    <xf numFmtId="165" fontId="11" fillId="0" borderId="0" xfId="2" applyNumberFormat="1" applyFont="1"/>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2"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4"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16" fillId="0" borderId="0" xfId="0" applyNumberFormat="1" applyFont="1" applyAlignment="1">
      <alignment horizontal="center"/>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4" fillId="0" borderId="0" xfId="2" applyNumberFormat="1" applyFont="1" applyFill="1" applyBorder="1" applyAlignment="1">
      <alignment horizontal="right" vertical="center"/>
    </xf>
    <xf numFmtId="0" fontId="9" fillId="0" borderId="0" xfId="0" applyFont="1" applyAlignment="1">
      <alignment wrapText="1"/>
    </xf>
    <xf numFmtId="0" fontId="16" fillId="0" borderId="0" xfId="0" applyFont="1" applyAlignment="1">
      <alignment horizontal="left" vertical="center" wrapText="1"/>
    </xf>
    <xf numFmtId="166" fontId="17" fillId="0" borderId="0" xfId="0" applyNumberFormat="1" applyFont="1" applyAlignment="1">
      <alignment horizontal="center"/>
    </xf>
    <xf numFmtId="0" fontId="17" fillId="0" borderId="0" xfId="0" applyFont="1" applyAlignment="1">
      <alignment horizontal="left" vertical="center" wrapText="1"/>
    </xf>
    <xf numFmtId="166" fontId="12" fillId="0" borderId="0" xfId="0" applyNumberFormat="1" applyFont="1" applyAlignment="1">
      <alignment horizontal="center"/>
    </xf>
    <xf numFmtId="166" fontId="6" fillId="0" borderId="0" xfId="0" applyNumberFormat="1" applyFont="1" applyAlignment="1">
      <alignment horizontal="center"/>
    </xf>
    <xf numFmtId="165" fontId="16" fillId="0" borderId="0" xfId="2" applyNumberFormat="1" applyFont="1" applyFill="1" applyAlignment="1">
      <alignment horizontal="right" vertical="center"/>
    </xf>
    <xf numFmtId="165" fontId="12" fillId="0" borderId="0" xfId="2" applyNumberFormat="1" applyFont="1" applyFill="1" applyAlignment="1">
      <alignment horizontal="right" vertical="center"/>
    </xf>
    <xf numFmtId="0" fontId="12" fillId="0" borderId="0" xfId="0" applyFont="1" applyAlignment="1">
      <alignment horizontal="left" vertical="center" wrapText="1"/>
    </xf>
    <xf numFmtId="0" fontId="0" fillId="3" borderId="0" xfId="0" applyFill="1"/>
    <xf numFmtId="3" fontId="13" fillId="0" borderId="0" xfId="0" applyNumberFormat="1" applyFont="1" applyAlignment="1">
      <alignment vertical="center" wrapText="1"/>
    </xf>
    <xf numFmtId="3" fontId="15" fillId="0" borderId="0" xfId="0" applyNumberFormat="1" applyFont="1" applyAlignment="1">
      <alignment vertical="center" wrapText="1"/>
    </xf>
    <xf numFmtId="0" fontId="14" fillId="0" borderId="0" xfId="0" applyFont="1" applyAlignment="1">
      <alignment vertical="center" wrapText="1"/>
    </xf>
    <xf numFmtId="1" fontId="8" fillId="0" borderId="0" xfId="1" applyNumberFormat="1" applyFont="1" applyBorder="1" applyAlignment="1">
      <alignment horizontal="left" vertical="center"/>
    </xf>
    <xf numFmtId="0" fontId="13"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3" fillId="0" borderId="0" xfId="0" applyFont="1" applyAlignment="1">
      <alignment vertical="center" wrapText="1"/>
    </xf>
    <xf numFmtId="44" fontId="0" fillId="0" borderId="0" xfId="2" applyFont="1" applyFill="1" applyBorder="1" applyAlignment="1">
      <alignment horizontal="center"/>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0" fillId="0" borderId="0" xfId="4" applyNumberFormat="1" applyFont="1" applyAlignment="1">
      <alignment horizontal="left" vertical="center" wrapText="1"/>
    </xf>
    <xf numFmtId="0" fontId="15" fillId="0" borderId="0" xfId="0" applyFont="1" applyAlignment="1">
      <alignment horizontal="left" vertical="center" wrapText="1"/>
    </xf>
    <xf numFmtId="0" fontId="36"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3" fillId="0" borderId="0" xfId="0" applyFont="1"/>
    <xf numFmtId="0" fontId="3" fillId="0" borderId="0" xfId="0" applyFont="1" applyAlignment="1">
      <alignment wrapText="1"/>
    </xf>
    <xf numFmtId="0" fontId="14" fillId="0" borderId="0" xfId="0" applyFont="1"/>
    <xf numFmtId="1" fontId="33" fillId="0" borderId="0" xfId="0" applyNumberFormat="1" applyFont="1"/>
    <xf numFmtId="10" fontId="33" fillId="0" borderId="0" xfId="0" applyNumberFormat="1" applyFont="1"/>
    <xf numFmtId="0" fontId="38" fillId="0" borderId="0" xfId="0" applyFont="1"/>
    <xf numFmtId="1" fontId="16" fillId="0" borderId="0" xfId="2" applyNumberFormat="1" applyFont="1" applyFill="1" applyAlignment="1">
      <alignment horizontal="right" vertical="center"/>
    </xf>
    <xf numFmtId="0" fontId="30" fillId="6" borderId="0" xfId="0" applyFont="1" applyFill="1"/>
    <xf numFmtId="0" fontId="14" fillId="6" borderId="0" xfId="0" applyFont="1" applyFill="1"/>
    <xf numFmtId="0" fontId="12" fillId="0" borderId="0" xfId="0" applyFont="1" applyAlignment="1">
      <alignment horizontal="left" vertical="center" readingOrder="1"/>
    </xf>
    <xf numFmtId="0" fontId="0" fillId="0" borderId="0" xfId="0"/>
    <xf numFmtId="0" fontId="39" fillId="0" borderId="0" xfId="0" applyFont="1"/>
    <xf numFmtId="0" fontId="6" fillId="0" borderId="0" xfId="0" applyFont="1" applyAlignment="1">
      <alignment horizontal="center" wrapText="1"/>
    </xf>
    <xf numFmtId="0" fontId="0" fillId="0" borderId="0" xfId="0"/>
    <xf numFmtId="0" fontId="0" fillId="2" borderId="0" xfId="0" applyFill="1" applyAlignment="1">
      <alignment wrapText="1"/>
    </xf>
    <xf numFmtId="0" fontId="0" fillId="0" borderId="0" xfId="0" applyAlignment="1">
      <alignment horizontal="center" vertical="center" wrapText="1"/>
    </xf>
    <xf numFmtId="9" fontId="2" fillId="0" borderId="0" xfId="0" applyNumberFormat="1" applyFont="1"/>
    <xf numFmtId="0" fontId="21" fillId="0" borderId="0" xfId="0" applyFont="1" applyAlignment="1">
      <alignment vertical="center" wrapText="1"/>
    </xf>
    <xf numFmtId="0" fontId="11" fillId="0" borderId="0" xfId="0" applyFont="1"/>
    <xf numFmtId="0" fontId="3" fillId="0" borderId="0" xfId="0" applyFont="1" applyAlignment="1">
      <alignment wrapText="1"/>
    </xf>
    <xf numFmtId="0" fontId="13" fillId="0" borderId="0" xfId="0" applyFont="1"/>
    <xf numFmtId="0" fontId="15" fillId="0" borderId="0" xfId="0" applyFont="1"/>
    <xf numFmtId="165" fontId="11" fillId="0" borderId="0" xfId="2" applyNumberFormat="1" applyFont="1" applyFill="1" applyAlignment="1">
      <alignment horizontal="right"/>
    </xf>
    <xf numFmtId="0" fontId="28" fillId="0" borderId="0" xfId="0" applyFont="1" applyAlignment="1">
      <alignment horizontal="center" vertical="center" wrapText="1"/>
    </xf>
    <xf numFmtId="3" fontId="27" fillId="0" borderId="0" xfId="0" applyNumberFormat="1" applyFont="1" applyAlignment="1">
      <alignment vertical="center" wrapText="1"/>
    </xf>
    <xf numFmtId="0" fontId="27" fillId="0" borderId="0" xfId="0" applyFont="1" applyAlignment="1">
      <alignment vertical="center" wrapText="1"/>
    </xf>
    <xf numFmtId="3" fontId="54" fillId="3" borderId="0" xfId="0" applyNumberFormat="1" applyFont="1" applyFill="1"/>
    <xf numFmtId="3" fontId="6" fillId="0" borderId="0" xfId="5" applyNumberFormat="1" applyFont="1" applyAlignment="1">
      <alignment horizontal="center" vertical="center" wrapText="1"/>
    </xf>
    <xf numFmtId="10" fontId="37" fillId="0" borderId="0" xfId="0" applyNumberFormat="1" applyFont="1"/>
    <xf numFmtId="166" fontId="12" fillId="0" borderId="0" xfId="1" applyNumberFormat="1" applyFont="1" applyFill="1" applyAlignment="1">
      <alignment horizontal="right" vertical="center"/>
    </xf>
    <xf numFmtId="166" fontId="12" fillId="0" borderId="0" xfId="0" applyNumberFormat="1" applyFont="1" applyAlignment="1">
      <alignment horizontal="right" vertical="center"/>
    </xf>
    <xf numFmtId="166" fontId="16" fillId="0" borderId="0" xfId="0" applyNumberFormat="1" applyFont="1" applyAlignment="1">
      <alignment horizontal="right" vertical="center"/>
    </xf>
    <xf numFmtId="166" fontId="8" fillId="0" borderId="0" xfId="0" applyNumberFormat="1" applyFont="1"/>
    <xf numFmtId="0" fontId="9" fillId="2" borderId="0" xfId="0" applyFont="1" applyFill="1"/>
    <xf numFmtId="10" fontId="19" fillId="0" borderId="1" xfId="0" applyNumberFormat="1" applyFont="1" applyBorder="1" applyAlignment="1">
      <alignment horizontal="right" vertical="center" wrapText="1"/>
    </xf>
    <xf numFmtId="167" fontId="6" fillId="0" borderId="0" xfId="0" applyNumberFormat="1" applyFont="1" applyAlignment="1">
      <alignment horizontal="center"/>
    </xf>
    <xf numFmtId="0" fontId="0" fillId="0" borderId="0" xfId="0"/>
    <xf numFmtId="166" fontId="20" fillId="0" borderId="0" xfId="0" applyNumberFormat="1" applyFont="1" applyAlignment="1">
      <alignment horizontal="right" vertical="center" wrapText="1"/>
    </xf>
    <xf numFmtId="0" fontId="19" fillId="0" borderId="1" xfId="0" applyFont="1" applyBorder="1" applyAlignment="1">
      <alignment horizontal="right" vertical="center" wrapText="1"/>
    </xf>
    <xf numFmtId="0" fontId="2" fillId="0" borderId="0" xfId="0" applyFont="1"/>
    <xf numFmtId="0" fontId="0" fillId="0" borderId="0" xfId="0"/>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19" fillId="0" borderId="0" xfId="0" applyFont="1" applyAlignment="1">
      <alignment horizontal="right" vertical="center" wrapText="1"/>
    </xf>
    <xf numFmtId="10" fontId="19" fillId="0" borderId="0" xfId="0" applyNumberFormat="1" applyFont="1" applyAlignment="1">
      <alignment horizontal="right" vertical="center" wrapText="1"/>
    </xf>
    <xf numFmtId="0" fontId="8" fillId="0" borderId="0" xfId="0" applyFont="1" applyAlignment="1">
      <alignment horizontal="center" vertical="center" wrapText="1"/>
    </xf>
    <xf numFmtId="0" fontId="25" fillId="0" borderId="0" xfId="0" applyFont="1" applyAlignment="1">
      <alignment horizontal="right" vertical="center" wrapText="1"/>
    </xf>
    <xf numFmtId="167" fontId="8" fillId="3" borderId="0" xfId="0" applyNumberFormat="1" applyFont="1" applyFill="1" applyAlignment="1">
      <alignment horizontal="center"/>
    </xf>
    <xf numFmtId="10" fontId="25" fillId="0" borderId="0" xfId="0" applyNumberFormat="1" applyFont="1" applyAlignment="1">
      <alignment horizontal="right" vertical="center" wrapText="1"/>
    </xf>
    <xf numFmtId="0" fontId="3" fillId="6" borderId="0" xfId="0" applyFont="1" applyFill="1" applyAlignment="1">
      <alignment wrapText="1"/>
    </xf>
    <xf numFmtId="166" fontId="19" fillId="0" borderId="0" xfId="0" applyNumberFormat="1" applyFont="1" applyAlignment="1">
      <alignment horizontal="right" vertical="center" wrapText="1"/>
    </xf>
    <xf numFmtId="0" fontId="35" fillId="0" borderId="0" xfId="0" applyFont="1" applyAlignment="1">
      <alignment horizontal="right" vertical="center" wrapText="1"/>
    </xf>
    <xf numFmtId="0" fontId="0" fillId="0" borderId="0" xfId="0"/>
    <xf numFmtId="0" fontId="6" fillId="0" borderId="0" xfId="0" applyFont="1"/>
    <xf numFmtId="0" fontId="3" fillId="0" borderId="0" xfId="0" applyFont="1" applyAlignment="1">
      <alignment wrapText="1"/>
    </xf>
    <xf numFmtId="10" fontId="11" fillId="0" borderId="0" xfId="0" applyNumberFormat="1" applyFont="1"/>
    <xf numFmtId="0" fontId="17" fillId="0" borderId="0" xfId="0" applyFont="1"/>
    <xf numFmtId="0" fontId="0" fillId="0" borderId="0" xfId="0"/>
    <xf numFmtId="0" fontId="0" fillId="0" borderId="0" xfId="0" applyFont="1"/>
    <xf numFmtId="0" fontId="12" fillId="0" borderId="0" xfId="0" applyFont="1"/>
    <xf numFmtId="166" fontId="12" fillId="0" borderId="0" xfId="0" applyNumberFormat="1" applyFont="1" applyAlignment="1">
      <alignment horizontal="right"/>
    </xf>
    <xf numFmtId="0" fontId="0" fillId="0" borderId="0" xfId="0" applyAlignment="1">
      <alignment horizontal="center" vertical="center" wrapText="1"/>
    </xf>
    <xf numFmtId="6" fontId="0" fillId="0" borderId="0" xfId="0" applyNumberFormat="1"/>
    <xf numFmtId="0" fontId="12" fillId="0" borderId="0" xfId="0" applyFont="1" applyAlignment="1">
      <alignment horizontal="right"/>
    </xf>
    <xf numFmtId="166" fontId="12" fillId="0" borderId="0" xfId="0" applyNumberFormat="1" applyFont="1"/>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5"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0" fillId="0" borderId="0" xfId="0" applyFont="1"/>
    <xf numFmtId="0" fontId="14" fillId="0" borderId="0" xfId="0" applyFont="1"/>
    <xf numFmtId="0" fontId="33"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8" fillId="0" borderId="0" xfId="0" applyFont="1"/>
    <xf numFmtId="3" fontId="12" fillId="0" borderId="0" xfId="0" applyNumberFormat="1" applyFont="1" applyAlignment="1">
      <alignment horizontal="right" vertical="center" wrapText="1"/>
    </xf>
    <xf numFmtId="0" fontId="6" fillId="3" borderId="0" xfId="0" applyFont="1" applyFill="1"/>
    <xf numFmtId="0" fontId="3" fillId="3" borderId="0" xfId="0" applyFont="1" applyFill="1"/>
    <xf numFmtId="166" fontId="19" fillId="3" borderId="0" xfId="0" applyNumberFormat="1" applyFont="1" applyFill="1" applyAlignment="1">
      <alignment horizontal="right" vertical="center" wrapText="1"/>
    </xf>
    <xf numFmtId="0" fontId="29" fillId="0" borderId="0" xfId="0" applyFont="1"/>
    <xf numFmtId="0" fontId="2" fillId="0" borderId="0" xfId="0" applyFont="1"/>
    <xf numFmtId="0" fontId="0" fillId="0" borderId="0" xfId="0" applyAlignment="1">
      <alignment horizontal="center" wrapText="1"/>
    </xf>
    <xf numFmtId="166" fontId="19" fillId="0" borderId="0" xfId="0" applyNumberFormat="1" applyFont="1" applyAlignment="1">
      <alignment horizontal="right" vertical="center" wrapText="1"/>
    </xf>
    <xf numFmtId="0" fontId="19"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19" fillId="0" borderId="0" xfId="0" applyFont="1" applyAlignment="1">
      <alignment horizontal="left" vertical="center" wrapText="1"/>
    </xf>
    <xf numFmtId="166" fontId="19" fillId="0" borderId="1" xfId="0" applyNumberFormat="1" applyFont="1" applyBorder="1" applyAlignment="1">
      <alignment horizontal="left" vertical="center" wrapText="1"/>
    </xf>
    <xf numFmtId="0" fontId="19" fillId="0" borderId="1" xfId="0" applyFont="1" applyBorder="1" applyAlignment="1">
      <alignment horizontal="left" vertical="center" wrapText="1"/>
    </xf>
    <xf numFmtId="166" fontId="19"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33" fillId="0" borderId="0" xfId="0" applyFont="1"/>
    <xf numFmtId="0" fontId="3" fillId="0" borderId="0" xfId="0" applyFont="1"/>
    <xf numFmtId="0" fontId="3" fillId="0" borderId="0" xfId="0" applyFont="1"/>
    <xf numFmtId="0" fontId="2" fillId="2" borderId="0" xfId="0" applyFont="1" applyFill="1"/>
    <xf numFmtId="0" fontId="3" fillId="0" borderId="0" xfId="0" applyFont="1" applyAlignment="1">
      <alignment wrapText="1"/>
    </xf>
    <xf numFmtId="0" fontId="2" fillId="6"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2" fillId="0" borderId="0" xfId="0" applyFont="1" applyAlignment="1">
      <alignment wrapText="1"/>
    </xf>
    <xf numFmtId="0" fontId="3" fillId="0" borderId="0" xfId="0" applyFont="1" applyAlignment="1">
      <alignment wrapText="1"/>
    </xf>
    <xf numFmtId="0" fontId="2" fillId="2" borderId="0" xfId="0" applyFont="1" applyFill="1"/>
    <xf numFmtId="0" fontId="2" fillId="6" borderId="0" xfId="0" applyFont="1" applyFill="1"/>
    <xf numFmtId="0" fontId="3" fillId="0" borderId="0" xfId="0" applyFont="1" applyFill="1" applyAlignment="1">
      <alignment wrapText="1"/>
    </xf>
    <xf numFmtId="0" fontId="3" fillId="0" borderId="0" xfId="0" applyFont="1"/>
    <xf numFmtId="0" fontId="3" fillId="0" borderId="0" xfId="0" applyFont="1" applyAlignment="1">
      <alignment horizontal="left" wrapText="1"/>
    </xf>
    <xf numFmtId="0" fontId="0" fillId="0" borderId="0" xfId="0" applyAlignment="1">
      <alignment wrapText="1"/>
    </xf>
    <xf numFmtId="0" fontId="6" fillId="0" borderId="0" xfId="0" applyFont="1" applyAlignment="1">
      <alignment wrapText="1"/>
    </xf>
    <xf numFmtId="0" fontId="8" fillId="0" borderId="0" xfId="0" applyFont="1" applyAlignment="1">
      <alignment horizontal="center"/>
    </xf>
    <xf numFmtId="0" fontId="6" fillId="0" borderId="0" xfId="0" applyFont="1" applyAlignment="1">
      <alignment horizontal="center"/>
    </xf>
    <xf numFmtId="0" fontId="6" fillId="0" borderId="0" xfId="0" applyFont="1"/>
    <xf numFmtId="0" fontId="39" fillId="0" borderId="0" xfId="0" applyFont="1"/>
    <xf numFmtId="0" fontId="13"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1"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0" fontId="14" fillId="3" borderId="18" xfId="0" applyFont="1" applyFill="1" applyBorder="1" applyAlignment="1">
      <alignment horizontal="left" vertical="center" wrapText="1"/>
    </xf>
    <xf numFmtId="0" fontId="14" fillId="3" borderId="18" xfId="0" applyFont="1" applyFill="1" applyBorder="1" applyAlignment="1">
      <alignment horizontal="center" vertical="center" wrapText="1"/>
    </xf>
    <xf numFmtId="0" fontId="0" fillId="0" borderId="18" xfId="0" applyBorder="1"/>
    <xf numFmtId="0" fontId="14" fillId="3" borderId="18" xfId="0" applyFont="1" applyFill="1" applyBorder="1" applyAlignment="1">
      <alignment vertical="center" wrapText="1"/>
    </xf>
    <xf numFmtId="1" fontId="14" fillId="0" borderId="18" xfId="0" applyNumberFormat="1" applyFont="1" applyBorder="1"/>
    <xf numFmtId="0" fontId="33" fillId="3" borderId="18" xfId="0" applyFont="1" applyFill="1" applyBorder="1" applyAlignment="1">
      <alignment vertical="center" wrapText="1"/>
    </xf>
    <xf numFmtId="0" fontId="33" fillId="0" borderId="18" xfId="0" applyFont="1" applyBorder="1"/>
    <xf numFmtId="9" fontId="12" fillId="0" borderId="0" xfId="0" applyNumberFormat="1" applyFont="1" applyAlignment="1">
      <alignment horizontal="right"/>
    </xf>
    <xf numFmtId="0" fontId="12" fillId="0" borderId="0" xfId="0" applyFont="1" applyAlignment="1">
      <alignment horizontal="right" vertical="center"/>
    </xf>
    <xf numFmtId="10" fontId="16" fillId="0" borderId="0" xfId="0" applyNumberFormat="1" applyFont="1" applyAlignment="1">
      <alignment horizontal="right"/>
    </xf>
    <xf numFmtId="10" fontId="12" fillId="0" borderId="0" xfId="0" applyNumberFormat="1" applyFont="1" applyAlignment="1">
      <alignment horizontal="right"/>
    </xf>
    <xf numFmtId="0" fontId="6" fillId="0" borderId="19" xfId="0" applyFont="1" applyBorder="1"/>
    <xf numFmtId="0" fontId="6" fillId="0" borderId="20"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6" fillId="0" borderId="21" xfId="0" applyFont="1" applyBorder="1"/>
    <xf numFmtId="0" fontId="6" fillId="0" borderId="22" xfId="0" applyFont="1" applyBorder="1"/>
    <xf numFmtId="0" fontId="21"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8" fillId="3" borderId="23" xfId="0" applyFont="1" applyFill="1" applyBorder="1" applyAlignment="1">
      <alignment vertical="center" wrapText="1"/>
    </xf>
    <xf numFmtId="0" fontId="58" fillId="3" borderId="23" xfId="0" applyFont="1" applyFill="1" applyBorder="1" applyAlignment="1">
      <alignment horizontal="right" vertical="center" wrapText="1"/>
    </xf>
    <xf numFmtId="3" fontId="58" fillId="3" borderId="23" xfId="0" applyNumberFormat="1" applyFont="1" applyFill="1" applyBorder="1" applyAlignment="1">
      <alignment horizontal="right" vertical="center" wrapText="1"/>
    </xf>
    <xf numFmtId="9" fontId="14" fillId="3" borderId="0" xfId="0" applyNumberFormat="1" applyFont="1" applyFill="1" applyBorder="1" applyAlignment="1">
      <alignment horizontal="right" vertical="center" wrapText="1"/>
    </xf>
    <xf numFmtId="9" fontId="14" fillId="3" borderId="0" xfId="0" applyNumberFormat="1" applyFont="1" applyFill="1" applyBorder="1"/>
    <xf numFmtId="9" fontId="0" fillId="0" borderId="0" xfId="0" applyNumberFormat="1" applyBorder="1"/>
    <xf numFmtId="165" fontId="0" fillId="0" borderId="0" xfId="0" applyNumberFormat="1"/>
    <xf numFmtId="170" fontId="6" fillId="0" borderId="0" xfId="0" applyNumberFormat="1" applyFont="1"/>
    <xf numFmtId="6" fontId="6" fillId="0" borderId="0" xfId="0" applyNumberFormat="1" applyFont="1"/>
    <xf numFmtId="44" fontId="6" fillId="0" borderId="0" xfId="2" applyFont="1"/>
    <xf numFmtId="0" fontId="6" fillId="0" borderId="0" xfId="0" applyFont="1" applyAlignment="1">
      <alignment wrapText="1"/>
    </xf>
    <xf numFmtId="0" fontId="6" fillId="0" borderId="0" xfId="0" applyFont="1" applyAlignment="1">
      <alignment horizontal="center"/>
    </xf>
    <xf numFmtId="0" fontId="6" fillId="0" borderId="0" xfId="0" applyFont="1"/>
    <xf numFmtId="0" fontId="13"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9" fontId="13" fillId="0" borderId="18" xfId="1" applyNumberFormat="1" applyFont="1" applyBorder="1"/>
    <xf numFmtId="9" fontId="13" fillId="3" borderId="18" xfId="0" applyNumberFormat="1" applyFont="1" applyFill="1" applyBorder="1"/>
    <xf numFmtId="9" fontId="13" fillId="3" borderId="0" xfId="0" applyNumberFormat="1" applyFont="1" applyFill="1"/>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24" xfId="0" applyBorder="1"/>
    <xf numFmtId="0" fontId="0" fillId="0" borderId="27" xfId="0" applyBorder="1"/>
    <xf numFmtId="9" fontId="14" fillId="0" borderId="28" xfId="1" applyFont="1" applyFill="1" applyBorder="1"/>
    <xf numFmtId="0" fontId="0" fillId="0" borderId="29" xfId="0" applyBorder="1"/>
    <xf numFmtId="0" fontId="14" fillId="3" borderId="31" xfId="0" applyFont="1" applyFill="1" applyBorder="1"/>
    <xf numFmtId="0" fontId="14" fillId="3" borderId="30" xfId="0" applyFont="1" applyFill="1" applyBorder="1"/>
    <xf numFmtId="0" fontId="14" fillId="3" borderId="18" xfId="0" applyFont="1" applyFill="1" applyBorder="1"/>
    <xf numFmtId="0" fontId="33" fillId="3" borderId="18" xfId="0" applyFont="1" applyFill="1" applyBorder="1"/>
    <xf numFmtId="0" fontId="0" fillId="0" borderId="25" xfId="0" applyBorder="1"/>
    <xf numFmtId="9" fontId="33" fillId="3" borderId="32" xfId="0" applyNumberFormat="1" applyFont="1" applyFill="1" applyBorder="1"/>
    <xf numFmtId="9" fontId="14" fillId="0" borderId="32" xfId="1" applyFont="1" applyFill="1" applyBorder="1"/>
    <xf numFmtId="166" fontId="6" fillId="0" borderId="0" xfId="1" applyNumberFormat="1" applyFont="1" applyAlignment="1"/>
    <xf numFmtId="169" fontId="21"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3" fillId="0" borderId="0" xfId="4" applyNumberFormat="1" applyFont="1" applyAlignment="1">
      <alignment horizontal="right" vertical="center" wrapText="1"/>
    </xf>
    <xf numFmtId="3" fontId="59" fillId="7" borderId="16" xfId="0" applyNumberFormat="1" applyFont="1" applyFill="1" applyBorder="1" applyAlignment="1">
      <alignment horizontal="right"/>
    </xf>
    <xf numFmtId="3" fontId="59" fillId="3" borderId="16" xfId="0" applyNumberFormat="1" applyFont="1" applyFill="1" applyBorder="1" applyAlignment="1">
      <alignment horizontal="right"/>
    </xf>
    <xf numFmtId="0" fontId="59" fillId="3" borderId="16" xfId="0" applyFont="1" applyFill="1" applyBorder="1" applyAlignment="1">
      <alignment horizontal="right"/>
    </xf>
    <xf numFmtId="169" fontId="15" fillId="0" borderId="0" xfId="4" applyNumberFormat="1" applyFont="1" applyAlignment="1">
      <alignment horizontal="right" vertical="center" wrapText="1"/>
    </xf>
    <xf numFmtId="3" fontId="8" fillId="0" borderId="0" xfId="0" applyNumberFormat="1" applyFont="1" applyAlignment="1">
      <alignment horizontal="right"/>
    </xf>
    <xf numFmtId="0" fontId="59" fillId="7" borderId="16"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14" fillId="3" borderId="18" xfId="0" applyFont="1" applyFill="1" applyBorder="1" applyAlignment="1">
      <alignment horizontal="center" vertical="center"/>
    </xf>
    <xf numFmtId="0" fontId="14" fillId="3" borderId="26" xfId="0" applyFont="1" applyFill="1" applyBorder="1" applyAlignment="1">
      <alignment horizontal="center" vertical="center" wrapText="1"/>
    </xf>
    <xf numFmtId="0" fontId="0" fillId="0" borderId="0" xfId="0" applyAlignment="1">
      <alignment horizontal="center" vertical="center"/>
    </xf>
    <xf numFmtId="0" fontId="61" fillId="0" borderId="0" xfId="0" applyFont="1" applyAlignment="1">
      <alignment horizontal="right" vertical="center" wrapText="1"/>
    </xf>
    <xf numFmtId="0" fontId="61" fillId="0" borderId="0" xfId="0" applyFont="1" applyAlignment="1">
      <alignment horizontal="center" vertical="center" wrapText="1"/>
    </xf>
    <xf numFmtId="0" fontId="62"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2"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1" fillId="0" borderId="0" xfId="0" applyFont="1" applyAlignment="1">
      <alignment horizontal="left" vertical="center" wrapText="1"/>
    </xf>
    <xf numFmtId="0" fontId="62"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0" fontId="8" fillId="0" borderId="0" xfId="0" applyFont="1" applyAlignment="1">
      <alignment horizontal="right" vertical="center" wrapText="1"/>
    </xf>
    <xf numFmtId="164" fontId="6" fillId="0" borderId="0" xfId="1" applyNumberFormat="1" applyFont="1" applyFill="1" applyBorder="1" applyAlignment="1">
      <alignment horizontal="right"/>
    </xf>
    <xf numFmtId="164" fontId="6" fillId="0" borderId="0" xfId="1" applyNumberFormat="1" applyFont="1" applyFill="1" applyBorder="1" applyAlignment="1">
      <alignment horizontal="right" vertical="center"/>
    </xf>
    <xf numFmtId="9" fontId="6" fillId="0" borderId="0" xfId="5" applyNumberFormat="1" applyFont="1" applyAlignment="1">
      <alignment horizontal="right" vertical="center"/>
    </xf>
    <xf numFmtId="165" fontId="6" fillId="0" borderId="0" xfId="8" applyNumberFormat="1" applyFont="1" applyAlignment="1">
      <alignment horizontal="right"/>
    </xf>
    <xf numFmtId="2" fontId="6" fillId="0" borderId="0" xfId="5" applyNumberFormat="1" applyFont="1" applyAlignment="1">
      <alignment horizontal="right" vertical="center"/>
    </xf>
    <xf numFmtId="9" fontId="6" fillId="0" borderId="0" xfId="9"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10" fontId="6" fillId="0" borderId="18" xfId="0" applyNumberFormat="1" applyFont="1" applyBorder="1" applyAlignment="1">
      <alignment horizontal="right"/>
    </xf>
    <xf numFmtId="0" fontId="6" fillId="0" borderId="18" xfId="0" applyFont="1" applyBorder="1" applyAlignment="1">
      <alignment horizontal="right"/>
    </xf>
    <xf numFmtId="10" fontId="6" fillId="3" borderId="18" xfId="1" applyNumberFormat="1" applyFont="1" applyFill="1" applyBorder="1" applyAlignment="1">
      <alignment horizontal="right"/>
    </xf>
    <xf numFmtId="164" fontId="6" fillId="3" borderId="18" xfId="1" applyNumberFormat="1" applyFont="1" applyFill="1" applyBorder="1" applyAlignment="1">
      <alignment horizontal="right"/>
    </xf>
    <xf numFmtId="10" fontId="6" fillId="3" borderId="18" xfId="0" applyNumberFormat="1" applyFont="1" applyFill="1" applyBorder="1" applyAlignment="1">
      <alignment horizontal="right"/>
    </xf>
    <xf numFmtId="164" fontId="6" fillId="3" borderId="18" xfId="0" applyNumberFormat="1" applyFont="1" applyFill="1" applyBorder="1" applyAlignment="1">
      <alignment horizontal="right"/>
    </xf>
    <xf numFmtId="164" fontId="6" fillId="0" borderId="31" xfId="0" applyNumberFormat="1" applyFont="1" applyBorder="1" applyAlignment="1">
      <alignment horizontal="center" vertical="center"/>
    </xf>
    <xf numFmtId="164" fontId="6" fillId="3" borderId="18" xfId="0" applyNumberFormat="1" applyFont="1" applyFill="1" applyBorder="1" applyAlignment="1">
      <alignment horizontal="center" vertical="center"/>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13" fillId="0" borderId="0" xfId="0" applyNumberFormat="1" applyFont="1"/>
    <xf numFmtId="1" fontId="13" fillId="0" borderId="0" xfId="0" applyNumberFormat="1" applyFont="1"/>
    <xf numFmtId="3" fontId="13" fillId="0" borderId="2" xfId="0" applyNumberFormat="1" applyFont="1" applyBorder="1" applyAlignment="1">
      <alignment horizontal="right" vertical="top" wrapText="1"/>
    </xf>
    <xf numFmtId="10" fontId="13" fillId="0" borderId="3" xfId="0" applyNumberFormat="1" applyFont="1" applyBorder="1" applyAlignment="1">
      <alignment horizontal="right" vertical="top" wrapText="1"/>
    </xf>
    <xf numFmtId="10" fontId="15" fillId="0" borderId="3" xfId="0" applyNumberFormat="1" applyFont="1" applyBorder="1" applyAlignment="1">
      <alignment horizontal="right" vertical="top" wrapText="1"/>
    </xf>
    <xf numFmtId="1" fontId="13" fillId="0" borderId="3" xfId="0" applyNumberFormat="1" applyFont="1" applyBorder="1"/>
    <xf numFmtId="0" fontId="6" fillId="0" borderId="3" xfId="0" applyFont="1" applyBorder="1"/>
    <xf numFmtId="3" fontId="13" fillId="0" borderId="4" xfId="0" applyNumberFormat="1" applyFont="1" applyBorder="1" applyAlignment="1">
      <alignment horizontal="right" vertical="top" wrapText="1"/>
    </xf>
    <xf numFmtId="10" fontId="13" fillId="0" borderId="0" xfId="1" applyNumberFormat="1" applyFont="1"/>
    <xf numFmtId="3" fontId="13" fillId="0" borderId="0" xfId="0" applyNumberFormat="1" applyFont="1"/>
    <xf numFmtId="10" fontId="21" fillId="0" borderId="0" xfId="0" applyNumberFormat="1" applyFont="1"/>
    <xf numFmtId="1" fontId="21" fillId="0" borderId="0" xfId="0" applyNumberFormat="1" applyFont="1"/>
    <xf numFmtId="3" fontId="21" fillId="0" borderId="0" xfId="0" applyNumberFormat="1" applyFont="1"/>
    <xf numFmtId="10" fontId="13" fillId="0" borderId="0" xfId="0" applyNumberFormat="1" applyFont="1" applyAlignment="1">
      <alignment horizontal="right" vertical="top" wrapText="1"/>
    </xf>
    <xf numFmtId="10" fontId="6" fillId="0" borderId="0" xfId="1" applyNumberFormat="1" applyFont="1"/>
    <xf numFmtId="17" fontId="3" fillId="0" borderId="0" xfId="0" applyNumberFormat="1" applyFont="1" applyAlignment="1">
      <alignment horizontal="center" vertical="center"/>
    </xf>
    <xf numFmtId="166" fontId="17"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7"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7" fontId="6" fillId="0" borderId="0" xfId="0" applyNumberFormat="1" applyFont="1" applyAlignment="1">
      <alignment horizontal="center" vertical="center"/>
    </xf>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166" fontId="6"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29" fillId="0" borderId="0" xfId="0" applyFont="1" applyFill="1"/>
    <xf numFmtId="166" fontId="29" fillId="0" borderId="0" xfId="0" applyNumberFormat="1" applyFont="1" applyFill="1"/>
    <xf numFmtId="0" fontId="38" fillId="0" borderId="0" xfId="0" applyFont="1" applyFill="1"/>
    <xf numFmtId="0" fontId="23"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0" fontId="63" fillId="0" borderId="0" xfId="3" applyFont="1"/>
    <xf numFmtId="1" fontId="6" fillId="0" borderId="0" xfId="0" applyNumberFormat="1" applyFont="1" applyAlignment="1">
      <alignment horizontal="right"/>
    </xf>
    <xf numFmtId="49" fontId="59" fillId="0" borderId="17" xfId="0" applyNumberFormat="1" applyFont="1" applyBorder="1" applyAlignment="1">
      <alignment horizontal="left"/>
    </xf>
    <xf numFmtId="0" fontId="59" fillId="0" borderId="17" xfId="0" applyFont="1" applyBorder="1" applyAlignment="1">
      <alignment horizontal="right"/>
    </xf>
    <xf numFmtId="164" fontId="59" fillId="0" borderId="16" xfId="0" applyNumberFormat="1" applyFont="1" applyBorder="1" applyAlignment="1">
      <alignment horizontal="right"/>
    </xf>
    <xf numFmtId="164" fontId="6" fillId="0" borderId="0" xfId="0" applyNumberFormat="1" applyFont="1"/>
    <xf numFmtId="165" fontId="12" fillId="0" borderId="0" xfId="2" applyNumberFormat="1" applyFont="1" applyFill="1" applyBorder="1" applyAlignment="1">
      <alignment horizontal="center" vertical="center" wrapText="1"/>
    </xf>
    <xf numFmtId="0" fontId="12" fillId="0" borderId="0" xfId="0" applyFont="1" applyAlignment="1">
      <alignment vertical="center" wrapText="1"/>
    </xf>
    <xf numFmtId="165" fontId="12" fillId="0" borderId="0" xfId="2" applyNumberFormat="1" applyFont="1" applyFill="1" applyBorder="1" applyAlignment="1">
      <alignment horizontal="right" vertical="center"/>
    </xf>
    <xf numFmtId="165" fontId="16" fillId="0" borderId="0" xfId="2" applyNumberFormat="1" applyFont="1" applyFill="1" applyBorder="1" applyAlignment="1">
      <alignment horizontal="right" vertical="center"/>
    </xf>
    <xf numFmtId="0" fontId="13" fillId="3" borderId="18" xfId="0" applyFont="1" applyFill="1" applyBorder="1" applyAlignment="1">
      <alignment horizontal="right" vertical="center" wrapText="1"/>
    </xf>
    <xf numFmtId="0" fontId="13" fillId="0" borderId="18" xfId="0" applyFont="1" applyBorder="1" applyAlignment="1">
      <alignment horizontal="center" vertical="center" wrapText="1"/>
    </xf>
    <xf numFmtId="0" fontId="13" fillId="3" borderId="18" xfId="0" applyFont="1" applyFill="1" applyBorder="1" applyAlignment="1">
      <alignment horizontal="left" vertical="center" wrapText="1"/>
    </xf>
    <xf numFmtId="0" fontId="13" fillId="0" borderId="18" xfId="0" applyFont="1" applyBorder="1" applyAlignment="1">
      <alignment horizontal="right"/>
    </xf>
    <xf numFmtId="164" fontId="13" fillId="0" borderId="18" xfId="0" applyNumberFormat="1" applyFont="1" applyBorder="1" applyAlignment="1">
      <alignment horizontal="right"/>
    </xf>
    <xf numFmtId="0" fontId="21" fillId="0" borderId="18" xfId="0" applyFont="1" applyBorder="1" applyAlignment="1">
      <alignment horizontal="left"/>
    </xf>
    <xf numFmtId="164" fontId="21" fillId="0" borderId="18" xfId="0" applyNumberFormat="1" applyFont="1" applyBorder="1" applyAlignment="1">
      <alignment horizontal="right"/>
    </xf>
    <xf numFmtId="0" fontId="6" fillId="3" borderId="0" xfId="0" applyFont="1" applyFill="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165" fontId="6" fillId="0" borderId="0" xfId="2" applyNumberFormat="1" applyFont="1" applyAlignment="1">
      <alignment horizontal="right" wrapText="1"/>
    </xf>
    <xf numFmtId="1" fontId="6" fillId="0" borderId="0" xfId="1" applyNumberFormat="1" applyFont="1" applyBorder="1" applyAlignment="1">
      <alignment horizontal="right"/>
    </xf>
    <xf numFmtId="9" fontId="6" fillId="0" borderId="0" xfId="1" applyFont="1" applyBorder="1" applyAlignment="1">
      <alignment horizontal="right"/>
    </xf>
    <xf numFmtId="0" fontId="6" fillId="0" borderId="0" xfId="1" applyNumberFormat="1" applyFont="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19" fillId="0" borderId="1" xfId="0" applyNumberFormat="1" applyFont="1" applyBorder="1" applyAlignment="1">
      <alignment horizontal="right" vertical="center" wrapText="1"/>
    </xf>
    <xf numFmtId="10" fontId="6" fillId="0" borderId="1" xfId="1" applyNumberFormat="1" applyFont="1" applyBorder="1"/>
    <xf numFmtId="10" fontId="6" fillId="0" borderId="0" xfId="1" applyNumberFormat="1" applyFont="1" applyAlignment="1">
      <alignment horizontal="right"/>
    </xf>
    <xf numFmtId="0" fontId="2" fillId="0" borderId="0" xfId="0" applyFont="1" applyAlignment="1">
      <alignment horizontal="right"/>
    </xf>
    <xf numFmtId="0" fontId="19" fillId="0" borderId="0" xfId="0" applyFont="1" applyAlignment="1">
      <alignment vertical="center" wrapText="1"/>
    </xf>
    <xf numFmtId="0" fontId="64" fillId="0" borderId="0" xfId="0" applyFont="1" applyAlignment="1">
      <alignment vertical="center" wrapText="1"/>
    </xf>
    <xf numFmtId="0" fontId="64" fillId="0" borderId="0" xfId="0" applyFont="1" applyAlignment="1">
      <alignment horizontal="right" vertical="center" wrapText="1"/>
    </xf>
    <xf numFmtId="9" fontId="0" fillId="0" borderId="0" xfId="0" applyNumberFormat="1" applyAlignment="1">
      <alignment horizontal="right"/>
    </xf>
    <xf numFmtId="0" fontId="6" fillId="0" borderId="18" xfId="0" applyFont="1" applyBorder="1" applyAlignment="1">
      <alignment horizontal="center" vertical="center" wrapText="1"/>
    </xf>
    <xf numFmtId="0" fontId="65" fillId="0" borderId="18" xfId="0" applyFont="1" applyBorder="1" applyAlignment="1">
      <alignment vertical="top" wrapText="1"/>
    </xf>
    <xf numFmtId="166" fontId="67" fillId="0" borderId="18" xfId="0" applyNumberFormat="1" applyFont="1" applyBorder="1" applyAlignment="1">
      <alignment horizontal="right" vertical="top" indent="1" shrinkToFit="1"/>
    </xf>
    <xf numFmtId="166" fontId="6" fillId="0" borderId="18" xfId="0" applyNumberFormat="1" applyFont="1" applyBorder="1" applyAlignment="1">
      <alignment horizontal="right"/>
    </xf>
    <xf numFmtId="0" fontId="68" fillId="0" borderId="18" xfId="0" applyFont="1" applyBorder="1" applyAlignment="1">
      <alignment vertical="top" wrapText="1"/>
    </xf>
    <xf numFmtId="166" fontId="70" fillId="0" borderId="18" xfId="0" applyNumberFormat="1" applyFont="1" applyBorder="1" applyAlignment="1">
      <alignment horizontal="right" vertical="top" indent="1" shrinkToFit="1"/>
    </xf>
    <xf numFmtId="0" fontId="13" fillId="0" borderId="0" xfId="0" applyFont="1" applyAlignment="1">
      <alignment horizontal="left" wrapText="1"/>
    </xf>
    <xf numFmtId="3" fontId="6" fillId="0" borderId="0" xfId="0" applyNumberFormat="1" applyFont="1" applyAlignment="1">
      <alignment horizontal="right" wrapText="1"/>
    </xf>
    <xf numFmtId="0" fontId="21" fillId="0" borderId="0" xfId="0" applyFont="1" applyAlignment="1">
      <alignment horizontal="left" wrapText="1"/>
    </xf>
    <xf numFmtId="3" fontId="11" fillId="0" borderId="0" xfId="0" applyNumberFormat="1" applyFont="1" applyAlignment="1">
      <alignment horizontal="right" wrapText="1"/>
    </xf>
    <xf numFmtId="0" fontId="67" fillId="0" borderId="5" xfId="0" applyFont="1" applyBorder="1" applyAlignment="1">
      <alignment horizontal="center" vertical="center"/>
    </xf>
    <xf numFmtId="0" fontId="67" fillId="0" borderId="0" xfId="0" applyFont="1" applyAlignment="1">
      <alignment horizontal="center" vertical="center" wrapText="1"/>
    </xf>
    <xf numFmtId="0" fontId="67" fillId="0" borderId="0" xfId="0" applyFont="1" applyAlignment="1">
      <alignment horizontal="center" vertical="center"/>
    </xf>
    <xf numFmtId="0" fontId="13" fillId="0" borderId="0" xfId="0" applyFont="1" applyAlignment="1">
      <alignment horizontal="right"/>
    </xf>
    <xf numFmtId="0" fontId="67" fillId="0" borderId="0" xfId="0" applyFont="1" applyAlignment="1">
      <alignment horizontal="right"/>
    </xf>
    <xf numFmtId="0" fontId="21" fillId="0" borderId="0" xfId="0" applyFont="1" applyAlignment="1">
      <alignment horizontal="right"/>
    </xf>
    <xf numFmtId="0" fontId="67" fillId="0" borderId="0" xfId="0" applyFont="1"/>
    <xf numFmtId="0" fontId="6" fillId="0" borderId="0" xfId="0" applyFont="1"/>
    <xf numFmtId="0" fontId="6" fillId="0" borderId="0" xfId="0" applyFont="1" applyAlignment="1">
      <alignment horizontal="center" vertical="center"/>
    </xf>
    <xf numFmtId="0" fontId="0" fillId="0" borderId="0" xfId="0" applyBorder="1"/>
    <xf numFmtId="0" fontId="14" fillId="3" borderId="18" xfId="0" applyFont="1" applyFill="1" applyBorder="1" applyAlignment="1">
      <alignment horizontal="right" vertical="center" wrapText="1"/>
    </xf>
    <xf numFmtId="0" fontId="14" fillId="3" borderId="32" xfId="0" applyFont="1" applyFill="1" applyBorder="1"/>
    <xf numFmtId="0" fontId="14" fillId="3" borderId="31" xfId="0" applyFont="1" applyFill="1" applyBorder="1" applyAlignment="1">
      <alignment horizontal="right" vertical="center" wrapText="1"/>
    </xf>
    <xf numFmtId="9" fontId="14" fillId="0" borderId="0" xfId="1" applyFont="1" applyFill="1"/>
    <xf numFmtId="0" fontId="0" fillId="0" borderId="0" xfId="0" applyFont="1" applyAlignment="1">
      <alignment horizontal="center" vertical="center" wrapText="1"/>
    </xf>
    <xf numFmtId="166" fontId="11" fillId="0" borderId="0" xfId="1" applyNumberFormat="1" applyFont="1" applyFill="1" applyAlignment="1">
      <alignment horizontal="right" vertical="center" wrapText="1"/>
    </xf>
    <xf numFmtId="164" fontId="11" fillId="0" borderId="0" xfId="1" applyNumberFormat="1" applyFont="1" applyFill="1" applyAlignment="1">
      <alignment horizontal="right" vertical="center" wrapText="1"/>
    </xf>
    <xf numFmtId="10" fontId="6" fillId="0" borderId="1" xfId="1" applyNumberFormat="1" applyFont="1" applyBorder="1" applyAlignment="1">
      <alignment horizontal="right"/>
    </xf>
    <xf numFmtId="0" fontId="66" fillId="0" borderId="18" xfId="0" applyFont="1" applyBorder="1" applyAlignment="1">
      <alignment vertical="top" wrapText="1"/>
    </xf>
    <xf numFmtId="166" fontId="6" fillId="0" borderId="0" xfId="0" applyNumberFormat="1" applyFont="1" applyAlignment="1">
      <alignment horizontal="right" vertical="center" wrapText="1"/>
    </xf>
    <xf numFmtId="0" fontId="0" fillId="0" borderId="18" xfId="0" applyBorder="1" applyAlignment="1">
      <alignment horizontal="center" vertical="center"/>
    </xf>
    <xf numFmtId="0" fontId="0" fillId="0" borderId="33" xfId="0" applyBorder="1" applyAlignment="1">
      <alignment horizontal="center" vertical="center" wrapText="1"/>
    </xf>
    <xf numFmtId="0" fontId="17" fillId="0" borderId="0" xfId="0" applyFont="1" applyAlignment="1">
      <alignment horizontal="right"/>
    </xf>
    <xf numFmtId="0" fontId="13"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6" fillId="0" borderId="0" xfId="0" applyFont="1" applyAlignment="1">
      <alignment horizontal="center" wrapText="1"/>
    </xf>
    <xf numFmtId="0" fontId="30" fillId="3" borderId="18" xfId="0" applyFont="1" applyFill="1" applyBorder="1" applyAlignment="1">
      <alignment vertical="center" wrapText="1"/>
    </xf>
    <xf numFmtId="1" fontId="30" fillId="0" borderId="18" xfId="0" applyNumberFormat="1" applyFont="1" applyBorder="1"/>
    <xf numFmtId="0" fontId="8" fillId="0" borderId="0" xfId="0" applyFont="1" applyAlignment="1">
      <alignment wrapText="1"/>
    </xf>
    <xf numFmtId="3" fontId="8" fillId="0" borderId="0" xfId="0" applyNumberFormat="1" applyFont="1" applyAlignment="1">
      <alignment wrapText="1"/>
    </xf>
    <xf numFmtId="0" fontId="11" fillId="0" borderId="0" xfId="0" applyFont="1" applyAlignment="1">
      <alignment wrapText="1"/>
    </xf>
    <xf numFmtId="3" fontId="11" fillId="0" borderId="0" xfId="0" applyNumberFormat="1" applyFont="1" applyAlignment="1">
      <alignment wrapText="1"/>
    </xf>
    <xf numFmtId="0" fontId="30" fillId="3" borderId="18" xfId="0" applyFont="1" applyFill="1" applyBorder="1"/>
    <xf numFmtId="9" fontId="30" fillId="0" borderId="28" xfId="1" applyFont="1" applyFill="1" applyBorder="1"/>
    <xf numFmtId="9" fontId="15" fillId="3" borderId="18" xfId="0" applyNumberFormat="1" applyFont="1" applyFill="1" applyBorder="1"/>
    <xf numFmtId="10" fontId="8" fillId="0" borderId="0" xfId="2" applyNumberFormat="1" applyFont="1" applyFill="1" applyAlignment="1">
      <alignment horizontal="right"/>
    </xf>
    <xf numFmtId="3" fontId="60" fillId="3" borderId="16" xfId="0" applyNumberFormat="1" applyFont="1" applyFill="1" applyBorder="1" applyAlignment="1">
      <alignment horizontal="right"/>
    </xf>
    <xf numFmtId="0" fontId="8" fillId="0" borderId="0" xfId="0" applyFont="1" applyAlignment="1">
      <alignment horizontal="left" vertical="center" wrapText="1"/>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165" fontId="8" fillId="0" borderId="0" xfId="8" applyNumberFormat="1" applyFont="1" applyAlignment="1">
      <alignment horizontal="right"/>
    </xf>
    <xf numFmtId="2" fontId="8" fillId="0" borderId="0" xfId="5" applyNumberFormat="1" applyFont="1" applyAlignment="1">
      <alignment horizontal="right" vertical="center"/>
    </xf>
    <xf numFmtId="0" fontId="8" fillId="0" borderId="0" xfId="0" applyFont="1" applyAlignment="1">
      <alignment horizontal="left"/>
    </xf>
    <xf numFmtId="0" fontId="8" fillId="0" borderId="0" xfId="0" applyFont="1" applyAlignment="1">
      <alignment vertical="center" wrapText="1"/>
    </xf>
    <xf numFmtId="166" fontId="8" fillId="0" borderId="0" xfId="1" applyNumberFormat="1" applyFont="1" applyFill="1" applyAlignment="1">
      <alignment horizontal="right" vertical="center" wrapText="1"/>
    </xf>
    <xf numFmtId="164" fontId="8" fillId="0" borderId="0" xfId="1" applyNumberFormat="1" applyFont="1" applyFill="1" applyAlignment="1">
      <alignment horizontal="right" vertical="center" wrapText="1"/>
    </xf>
    <xf numFmtId="0" fontId="8" fillId="0" borderId="0" xfId="5" applyFont="1" applyAlignment="1">
      <alignment horizontal="left" vertical="center" wrapText="1"/>
    </xf>
    <xf numFmtId="10" fontId="15" fillId="0" borderId="0" xfId="0" applyNumberFormat="1" applyFont="1"/>
    <xf numFmtId="3" fontId="15" fillId="0" borderId="2" xfId="0" applyNumberFormat="1" applyFont="1" applyBorder="1" applyAlignment="1">
      <alignment horizontal="right" vertical="top" wrapText="1"/>
    </xf>
    <xf numFmtId="10" fontId="8" fillId="0" borderId="0" xfId="0" applyNumberFormat="1" applyFont="1" applyAlignment="1">
      <alignment wrapText="1"/>
    </xf>
    <xf numFmtId="49" fontId="60" fillId="0" borderId="17" xfId="0" applyNumberFormat="1" applyFont="1" applyBorder="1" applyAlignment="1">
      <alignment horizontal="left"/>
    </xf>
    <xf numFmtId="0" fontId="16" fillId="0" borderId="0" xfId="0" applyFont="1" applyAlignment="1">
      <alignment vertical="center" wrapText="1"/>
    </xf>
    <xf numFmtId="0" fontId="15" fillId="3" borderId="18" xfId="0" applyFont="1" applyFill="1" applyBorder="1" applyAlignment="1">
      <alignment horizontal="left" vertical="center" wrapText="1"/>
    </xf>
    <xf numFmtId="164" fontId="15" fillId="0" borderId="18" xfId="0" applyNumberFormat="1" applyFont="1" applyBorder="1" applyAlignment="1">
      <alignment horizontal="right"/>
    </xf>
    <xf numFmtId="165" fontId="8" fillId="0" borderId="0" xfId="2" applyNumberFormat="1" applyFont="1" applyFill="1" applyAlignment="1">
      <alignment horizontal="right" wrapText="1"/>
    </xf>
    <xf numFmtId="1" fontId="8" fillId="0" borderId="0" xfId="1" applyNumberFormat="1" applyFont="1" applyBorder="1" applyAlignment="1">
      <alignment horizontal="right"/>
    </xf>
    <xf numFmtId="9" fontId="8" fillId="0" borderId="0" xfId="1" applyFont="1" applyAlignment="1">
      <alignment horizontal="right"/>
    </xf>
    <xf numFmtId="10" fontId="20" fillId="0" borderId="1" xfId="0" applyNumberFormat="1" applyFont="1" applyBorder="1" applyAlignment="1">
      <alignment horizontal="right" vertical="center" wrapText="1"/>
    </xf>
    <xf numFmtId="0" fontId="20" fillId="0" borderId="1" xfId="0" applyFont="1" applyBorder="1" applyAlignment="1">
      <alignment horizontal="right" vertical="center" wrapText="1"/>
    </xf>
    <xf numFmtId="0" fontId="20" fillId="0" borderId="0" xfId="0" applyFont="1" applyAlignment="1">
      <alignment vertical="center" wrapText="1"/>
    </xf>
    <xf numFmtId="0" fontId="20" fillId="0" borderId="0" xfId="0" applyFont="1" applyAlignment="1">
      <alignment horizontal="right" vertical="center" wrapText="1"/>
    </xf>
    <xf numFmtId="0" fontId="71" fillId="0" borderId="18" xfId="0" applyFont="1" applyBorder="1" applyAlignment="1">
      <alignment vertical="top" wrapText="1"/>
    </xf>
    <xf numFmtId="166" fontId="73" fillId="0" borderId="18" xfId="0" applyNumberFormat="1" applyFont="1" applyBorder="1" applyAlignment="1">
      <alignment horizontal="right" vertical="top" indent="1" shrinkToFit="1"/>
    </xf>
    <xf numFmtId="0" fontId="15" fillId="0" borderId="0" xfId="0" applyFont="1" applyAlignment="1">
      <alignment horizontal="left" wrapText="1"/>
    </xf>
    <xf numFmtId="0" fontId="15" fillId="0" borderId="0" xfId="0" applyFont="1" applyAlignment="1">
      <alignment horizontal="right"/>
    </xf>
    <xf numFmtId="0" fontId="2" fillId="2" borderId="0" xfId="0" applyFont="1" applyFill="1"/>
    <xf numFmtId="0" fontId="2" fillId="6" borderId="0" xfId="0" applyFont="1" applyFill="1"/>
    <xf numFmtId="0" fontId="0" fillId="0" borderId="0" xfId="0"/>
    <xf numFmtId="0" fontId="0" fillId="0" borderId="0" xfId="0"/>
    <xf numFmtId="0" fontId="6" fillId="0" borderId="0" xfId="0" applyFont="1"/>
    <xf numFmtId="0" fontId="3" fillId="0" borderId="0" xfId="0" applyFont="1" applyAlignment="1">
      <alignment wrapText="1"/>
    </xf>
    <xf numFmtId="0" fontId="3" fillId="0" borderId="0" xfId="0" applyFont="1"/>
    <xf numFmtId="0" fontId="0" fillId="0" borderId="0" xfId="0"/>
    <xf numFmtId="0" fontId="6" fillId="0" borderId="0" xfId="0" applyFont="1"/>
    <xf numFmtId="164" fontId="13" fillId="0" borderId="0" xfId="0" applyNumberFormat="1" applyFont="1"/>
    <xf numFmtId="164" fontId="15" fillId="0" borderId="0" xfId="0" applyNumberFormat="1" applyFont="1"/>
    <xf numFmtId="0" fontId="2" fillId="2" borderId="0" xfId="0" applyFont="1" applyFill="1"/>
    <xf numFmtId="0" fontId="0" fillId="0" borderId="0" xfId="0"/>
    <xf numFmtId="0" fontId="6" fillId="0" borderId="0" xfId="0" applyFont="1"/>
    <xf numFmtId="0" fontId="8" fillId="7" borderId="6" xfId="0" applyFont="1" applyFill="1" applyBorder="1"/>
    <xf numFmtId="0" fontId="8" fillId="7" borderId="6" xfId="0" applyFont="1" applyFill="1" applyBorder="1" applyAlignment="1">
      <alignment horizontal="right"/>
    </xf>
    <xf numFmtId="2" fontId="6" fillId="0" borderId="0" xfId="0" applyNumberFormat="1" applyFont="1" applyAlignment="1">
      <alignment horizontal="right"/>
    </xf>
    <xf numFmtId="0" fontId="8" fillId="39" borderId="0" xfId="0" applyFont="1" applyFill="1"/>
    <xf numFmtId="0" fontId="8" fillId="40" borderId="34" xfId="0" applyFont="1" applyFill="1" applyBorder="1" applyAlignment="1">
      <alignment horizontal="center" vertical="center" wrapText="1"/>
    </xf>
    <xf numFmtId="0" fontId="8" fillId="41" borderId="34" xfId="0" applyFont="1" applyFill="1" applyBorder="1" applyAlignment="1">
      <alignment horizontal="center" vertical="center" wrapText="1"/>
    </xf>
    <xf numFmtId="0" fontId="6" fillId="0" borderId="0" xfId="0" applyFont="1" applyAlignment="1">
      <alignment wrapText="1"/>
    </xf>
    <xf numFmtId="0" fontId="2" fillId="2" borderId="0" xfId="0" applyFont="1" applyFill="1"/>
    <xf numFmtId="0" fontId="3"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2" fillId="6" borderId="0" xfId="0" applyFont="1" applyFill="1"/>
    <xf numFmtId="0" fontId="3" fillId="0" borderId="0" xfId="0" applyFont="1" applyFill="1" applyAlignment="1">
      <alignment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xf numFmtId="0" fontId="2" fillId="2" borderId="0" xfId="0" applyFont="1" applyFill="1" applyAlignment="1">
      <alignment horizontal="left" wrapText="1"/>
    </xf>
    <xf numFmtId="0" fontId="26"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6" fillId="0" borderId="0" xfId="0" applyFont="1"/>
    <xf numFmtId="0" fontId="6" fillId="0" borderId="0" xfId="0" applyFont="1" applyAlignment="1">
      <alignment horizontal="center" vertical="center"/>
    </xf>
    <xf numFmtId="0" fontId="21" fillId="0" borderId="0" xfId="0" applyFont="1" applyAlignment="1">
      <alignment wrapText="1"/>
    </xf>
    <xf numFmtId="0" fontId="13" fillId="0" borderId="0" xfId="0" applyFont="1" applyAlignment="1">
      <alignment wrapText="1"/>
    </xf>
    <xf numFmtId="0" fontId="6" fillId="0" borderId="0" xfId="0" applyFont="1" applyAlignment="1">
      <alignment horizontal="center" wrapText="1"/>
    </xf>
    <xf numFmtId="0" fontId="0" fillId="0" borderId="0" xfId="0" applyAlignment="1">
      <alignment horizontal="center" wrapText="1"/>
    </xf>
    <xf numFmtId="0" fontId="12" fillId="0" borderId="0" xfId="0" applyFont="1" applyAlignment="1">
      <alignment horizontal="left" vertical="center" wrapText="1" readingOrder="1"/>
    </xf>
    <xf numFmtId="0" fontId="2" fillId="6" borderId="0" xfId="0" applyFont="1" applyFill="1" applyAlignment="1">
      <alignment horizontal="left"/>
    </xf>
    <xf numFmtId="0" fontId="6" fillId="0" borderId="0" xfId="0" applyFont="1" applyAlignment="1">
      <alignment horizontal="center"/>
    </xf>
    <xf numFmtId="0" fontId="12" fillId="0" borderId="0" xfId="0" applyFont="1" applyAlignment="1">
      <alignment horizontal="left" vertical="center" readingOrder="1"/>
    </xf>
    <xf numFmtId="0" fontId="67" fillId="0" borderId="0" xfId="0" applyFont="1" applyAlignment="1">
      <alignment wrapText="1"/>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38">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5"/>
  <sheetViews>
    <sheetView tabSelected="1" workbookViewId="0">
      <selection sqref="A1:XFD4"/>
    </sheetView>
  </sheetViews>
  <sheetFormatPr defaultColWidth="8.7109375" defaultRowHeight="15"/>
  <cols>
    <col min="2" max="2" width="9.42578125" bestFit="1" customWidth="1"/>
    <col min="3" max="3" width="4.5703125" bestFit="1" customWidth="1"/>
  </cols>
  <sheetData>
    <row r="1" spans="1:1">
      <c r="A1" s="2" t="s">
        <v>0</v>
      </c>
    </row>
    <row r="2" spans="1:1">
      <c r="A2" s="34" t="str">
        <f>'1. Demographics'!A1</f>
        <v>1.1. NJ counties race/ethnicity (percentage), 2021</v>
      </c>
    </row>
    <row r="3" spans="1:1">
      <c r="A3" s="34" t="str">
        <f>'1. Demographics'!31:31</f>
        <v>1.2 Racial/ethnic demographics (%) over time, in county</v>
      </c>
    </row>
    <row r="4" spans="1:1">
      <c r="A4" s="34" t="str">
        <f>'1. Demographics'!44:44</f>
        <v xml:space="preserve">1.3 Residential Segregation - Black/White, (by county) </v>
      </c>
    </row>
    <row r="5" spans="1:1">
      <c r="A5" s="34" t="str">
        <f>'1. Demographics'!76:76</f>
        <v>1.4 Residential segregation index - Black/White, over time, in county</v>
      </c>
    </row>
    <row r="6" spans="1:1">
      <c r="A6" s="34" t="str">
        <f>'1. Demographics'!89:89</f>
        <v>1.5 Population (%) foreign-born in NJ (by county)</v>
      </c>
    </row>
    <row r="7" spans="1:1">
      <c r="A7" s="34" t="str">
        <f>'1. Demographics'!118:118</f>
        <v>1.6 Population (%)  foreign born over time, in county</v>
      </c>
    </row>
    <row r="8" spans="1:1">
      <c r="A8" s="34" t="str">
        <f>'1. Demographics'!130:130</f>
        <v>1.7 Population (%) foreign-born by municipality</v>
      </c>
    </row>
    <row r="9" spans="1:1">
      <c r="A9" s="34" t="str">
        <f>'1. Demographics'!206:206</f>
        <v>1.8. NJ county language demographics (percentage), 2021</v>
      </c>
    </row>
    <row r="10" spans="1:1">
      <c r="A10" s="34" t="str">
        <f>'1. Demographics'!236:236</f>
        <v>1.9 Population (%) English only speakers over time, in county</v>
      </c>
    </row>
    <row r="11" spans="1:1">
      <c r="A11" s="34" t="str">
        <f>'1. Demographics'!248:248</f>
        <v>1.10. Total children in each county under the age of 18</v>
      </c>
    </row>
    <row r="12" spans="1:1">
      <c r="A12" s="34" t="str">
        <f>'1. Demographics'!277:277</f>
        <v>1.11. Children (%) per age category, in county</v>
      </c>
    </row>
    <row r="13" spans="1:1">
      <c r="A13" s="34" t="str">
        <f>'1. Demographics'!287:287</f>
        <v>1.12. Children (#), by municipality</v>
      </c>
    </row>
    <row r="14" spans="1:1">
      <c r="A14" s="34" t="str">
        <f>'1. Demographics'!364:364</f>
        <v>1.13 Children (%) in single-parent households (by county), 2023</v>
      </c>
    </row>
    <row r="15" spans="1:1">
      <c r="A15" s="34" t="str">
        <f>'1. Demographics'!397:397</f>
        <v>1.14 Children (%) in single-parent households, over time, in county</v>
      </c>
    </row>
    <row r="17" spans="1:1">
      <c r="A17" s="2" t="s">
        <v>232</v>
      </c>
    </row>
    <row r="18" spans="1:1">
      <c r="A18" s="34" t="str">
        <f>'2. Economics'!1:1</f>
        <v xml:space="preserve">2.1 Monthly cost of living estimates ($) for NJ counties </v>
      </c>
    </row>
    <row r="19" spans="1:1">
      <c r="A19" s="34" t="str">
        <f>'2. Economics'!30:30</f>
        <v>2.2 Annual cost of living estimates ($) in NJ (by county)</v>
      </c>
    </row>
    <row r="20" spans="1:1">
      <c r="A20" s="34" t="str">
        <f>'2. Economics'!57:57</f>
        <v>2.3 NJ counties median household income, 2021</v>
      </c>
    </row>
    <row r="21" spans="1:1">
      <c r="A21" s="34" t="str">
        <f>'2. Economics'!86:86</f>
        <v>2.4 Median household income ($) over time, in county</v>
      </c>
    </row>
    <row r="22" spans="1:1">
      <c r="A22" s="34" t="str">
        <f>'2. Economics'!98:98</f>
        <v>2.5 Cumberland County municipalities median household income, 2021</v>
      </c>
    </row>
    <row r="23" spans="1:1">
      <c r="A23" s="34" t="str">
        <f>'2. Economics'!174:174</f>
        <v>2.6 NJ county poverty rate of families with children &lt;18 (in the past 12 months), 2021</v>
      </c>
    </row>
    <row r="24" spans="1:1">
      <c r="A24" s="34" t="str">
        <f>'2. Economics'!204:204</f>
        <v>2.7 Families (%) with children under the age of 18 living in poverty over time, in county</v>
      </c>
    </row>
    <row r="25" spans="1:1">
      <c r="A25" s="34" t="str">
        <f>'2. Economics'!217:217</f>
        <v>2.8 Cumberland County municipality poverty rate of families with children &lt;18  (in the past 12 months), 2021</v>
      </c>
    </row>
    <row r="27" spans="1:1">
      <c r="A27" s="2" t="s">
        <v>233</v>
      </c>
    </row>
    <row r="28" spans="1:1">
      <c r="A28" s="34" t="str">
        <f>'3. Housing'!1:1</f>
        <v>3.1. Households (%) with severe cost burden for housing (by county)</v>
      </c>
    </row>
    <row r="29" spans="1:1">
      <c r="A29" s="34" t="str">
        <f>'3. Housing'!30:30</f>
        <v>3.2 Households (%) with severe housing problems* over time, in county</v>
      </c>
    </row>
    <row r="31" spans="1:1">
      <c r="A31" s="2" t="s">
        <v>234</v>
      </c>
    </row>
    <row r="32" spans="1:1" s="34" customFormat="1">
      <c r="A32" s="34" t="str">
        <f>'4. Food '!A1</f>
        <v>4.1 Food Insecurity (%) across counties, 2020</v>
      </c>
    </row>
    <row r="33" spans="1:1">
      <c r="A33" s="34" t="str">
        <f>'4. Food '!33:33</f>
        <v>4.2 Food insecurity (%) over time, in county</v>
      </c>
    </row>
    <row r="34" spans="1:1">
      <c r="A34" s="34" t="str">
        <f>'4. Food '!45:45</f>
        <v>4.3 Women, Children, and Infants (#) enrolled in WIC nutrition program, in county</v>
      </c>
    </row>
    <row r="35" spans="1:1">
      <c r="A35" s="34" t="str">
        <f>'4. Food '!75:75</f>
        <v>4.4 Children (#) receiving free or reduced lunch, in county</v>
      </c>
    </row>
    <row r="36" spans="1:1" s="124" customFormat="1">
      <c r="A36" s="124" t="str">
        <f>'4. Food '!105:105</f>
        <v xml:space="preserve">4.5 Children (#) receiving NJ SNAP supplemental nutritional assistance, in county </v>
      </c>
    </row>
    <row r="38" spans="1:1">
      <c r="A38" s="2" t="s">
        <v>235</v>
      </c>
    </row>
    <row r="39" spans="1:1">
      <c r="A39" s="34" t="str">
        <f>'5. Child Care'!1:1</f>
        <v>5.1.The 50th percentile monthly full-time rates for center providers, weighted</v>
      </c>
    </row>
    <row r="40" spans="1:1">
      <c r="A40" s="34" t="str">
        <f>'5. Child Care'!34:34</f>
        <v>5.2. The 50th percentile monthly full-time rates for center providers, weighted, compared with median household income, by county</v>
      </c>
    </row>
    <row r="42" spans="1:1">
      <c r="A42" s="2" t="s">
        <v>236</v>
      </c>
    </row>
    <row r="43" spans="1:1">
      <c r="A43" s="34" t="str">
        <f>'6. Transportation &amp; Commute'!1:1</f>
        <v>6.1 Average commute (minutes) in NJ (by county)</v>
      </c>
    </row>
    <row r="44" spans="1:1">
      <c r="A44" s="34" t="str">
        <f>'6. Transportation &amp; Commute'!31:31</f>
        <v>6.2 Average commute (minutes) over time, in county</v>
      </c>
    </row>
    <row r="45" spans="1:1">
      <c r="A45" s="34" t="str">
        <f>'6. Transportation &amp; Commute'!43:43</f>
        <v>6.3 Cost of transportation as a % of income in NJ counties, 2022</v>
      </c>
    </row>
    <row r="46" spans="1:1">
      <c r="A46" s="34" t="str">
        <f>'6. Transportation &amp; Commute'!71:71</f>
        <v>6.4 AllTransit Performance Score (by county)</v>
      </c>
    </row>
    <row r="48" spans="1:1">
      <c r="A48" s="2" t="s">
        <v>237</v>
      </c>
    </row>
    <row r="49" spans="1:1">
      <c r="A49" s="34" t="str">
        <f>'7. Health Care'!1:1</f>
        <v>7.1 Proportion of NJ county minors with no health insurance coverage, 2021</v>
      </c>
    </row>
    <row r="50" spans="1:1">
      <c r="A50" s="34" t="str">
        <f>'7. Health Care'!31:31</f>
        <v>7.2 Children without health insurance (%) over time, in county</v>
      </c>
    </row>
    <row r="51" spans="1:1">
      <c r="A51" s="34" t="str">
        <f>'7. Health Care'!43:43</f>
        <v>7.3 Proportion of Cumberland County municipality minors with no health insurance coverage, 2021</v>
      </c>
    </row>
    <row r="52" spans="1:1">
      <c r="A52" s="34" t="str">
        <f>'7. Health Care'!120:120</f>
        <v>7.4 NJ Family Care Medicaid Participation, by County, January 2023</v>
      </c>
    </row>
    <row r="53" spans="1:1">
      <c r="A53" s="34" t="str">
        <f>'7. Health Care'!150:150</f>
        <v>7.5 COVID-19 Vaccination Rates in NJ (by County) (Data as of December 7, 2022)</v>
      </c>
    </row>
    <row r="54" spans="1:1">
      <c r="A54" s="34" t="str">
        <f>'7. Health Care'!183:183</f>
        <v>7.6 Percentage of Children Meeting All Immunization Requirements by Grade Type and County, NJ, 2021-2022</v>
      </c>
    </row>
    <row r="55" spans="1:1">
      <c r="A55" s="34" t="str">
        <f>'7. Health Care'!214:214</f>
        <v>7.7 County immunization rates (%) (all grade types), in county</v>
      </c>
    </row>
    <row r="56" spans="1:1">
      <c r="A56" s="34" t="str">
        <f>'7. Health Care'!229:229</f>
        <v>7.8 Reports of late or lack of prenatal care, by County, 2021</v>
      </c>
    </row>
    <row r="58" spans="1:1">
      <c r="A58" s="2" t="s">
        <v>238</v>
      </c>
    </row>
    <row r="59" spans="1:1">
      <c r="A59" s="34" t="str">
        <f>'8.Employment&amp;Career Readiness'!1:1</f>
        <v xml:space="preserve">8.1 County level unemployment rates, January 2022-December 2022 (unadjusted) </v>
      </c>
    </row>
    <row r="60" spans="1:1">
      <c r="A60" s="34" t="str">
        <f>'8.Employment&amp;Career Readiness'!32:32</f>
        <v>8.2 Median unemployment rates, January-December 2022, across counties</v>
      </c>
    </row>
    <row r="61" spans="1:1">
      <c r="A61" s="34" t="str">
        <f>'8.Employment&amp;Career Readiness'!62:62</f>
        <v>8.3 Percentage of disconnected youth between 16 and 19 years of age (by county)</v>
      </c>
    </row>
    <row r="62" spans="1:1" s="34" customFormat="1">
      <c r="A62" s="34" t="str">
        <f>'8.Employment&amp;Career Readiness'!A93</f>
        <v>8.4 Percentage of disconnected youth between 16 and 19 years of age, over time, in county</v>
      </c>
    </row>
    <row r="63" spans="1:1">
      <c r="A63" s="34" t="str">
        <f>'8.Employment&amp;Career Readiness'!107:107</f>
        <v>8.5 4-year Adjusted Cohort Graduation Rates by school district, over time, 2019-2022</v>
      </c>
    </row>
    <row r="64" spans="1:1">
      <c r="A64" t="str">
        <f>'8.Employment&amp;Career Readiness'!160:160</f>
        <v>8.6 Percentage of households with broadband access (by county), 2021</v>
      </c>
    </row>
    <row r="65" spans="1:1">
      <c r="A65" s="34" t="str">
        <f>'8.Employment&amp;Career Readiness'!189:189</f>
        <v>8.7 Percentage of households with broadband access, over time, in county</v>
      </c>
    </row>
    <row r="67" spans="1:1" s="19" customFormat="1">
      <c r="A67" s="2" t="s">
        <v>239</v>
      </c>
    </row>
    <row r="68" spans="1:1" s="19" customFormat="1">
      <c r="A68" s="19" t="str">
        <f>'9.Community Safety&amp;Environment'!1:1</f>
        <v>9.1 Violent Crimes (#) and the Crime Rate (per 100,000), 2020</v>
      </c>
    </row>
    <row r="69" spans="1:1" s="19" customFormat="1">
      <c r="A69" s="19" t="str">
        <f>'9.Community Safety&amp;Environment'!31:31</f>
        <v>9.2 Crimes by type (# and %), in county</v>
      </c>
    </row>
    <row r="70" spans="1:1" s="19" customFormat="1">
      <c r="A70" s="19" t="str">
        <f>'9.Community Safety&amp;Environment'!51:51</f>
        <v>9.3. NJ county juvenile arrest rates, 2020</v>
      </c>
    </row>
    <row r="71" spans="1:1" s="19" customFormat="1">
      <c r="A71" s="19" t="str">
        <f>'9.Community Safety&amp;Environment'!80:80</f>
        <v>9.4  Cumberland County juvenile arrest rate, 2016-2020</v>
      </c>
    </row>
    <row r="72" spans="1:1" s="19" customFormat="1">
      <c r="A72" s="19" t="str">
        <f>'9.Community Safety&amp;Environment'!92:92</f>
        <v>9.5 Vandalism and violence offenses in schools (# reported incidents) in NJ (by county)</v>
      </c>
    </row>
    <row r="73" spans="1:1" s="19" customFormat="1">
      <c r="A73" s="19" t="str">
        <f>'9.Community Safety&amp;Environment'!121:121</f>
        <v>9.6 Rate (per 10,000) of social associations (by County), 2023</v>
      </c>
    </row>
    <row r="74" spans="1:1">
      <c r="A74" s="19" t="str">
        <f>'9.Community Safety&amp;Environment'!153:153</f>
        <v>9.7 Rate of social associations, over time, in county</v>
      </c>
    </row>
    <row r="75" spans="1:1" s="34" customFormat="1">
      <c r="A75" s="19"/>
    </row>
    <row r="76" spans="1:1">
      <c r="A76" s="2" t="s">
        <v>240</v>
      </c>
    </row>
    <row r="77" spans="1:1">
      <c r="A77" s="19" t="str">
        <f>'10. Gender-Based Supports'!1:1</f>
        <v>10.1 NJ county domestic violence incidents, 2020</v>
      </c>
    </row>
    <row r="78" spans="1:1">
      <c r="A78" s="19" t="str">
        <f>'10. Gender-Based Supports'!30:30</f>
        <v>10.2 Domestic violence incidents (# reported) over time, in county</v>
      </c>
    </row>
    <row r="79" spans="1:1">
      <c r="A79" s="19" t="str">
        <f>'10. Gender-Based Supports'!42:42</f>
        <v>10.3 Domestic violence offenses by type (#) in County, 2020</v>
      </c>
    </row>
    <row r="80" spans="1:1">
      <c r="A80" s="19" t="str">
        <f>'10. Gender-Based Supports'!69:69</f>
        <v>10.4 NJ counties median Income by Sex, 2021</v>
      </c>
    </row>
    <row r="81" spans="1:1" s="34" customFormat="1">
      <c r="A81" s="19" t="str">
        <f>'10. Gender-Based Supports'!97:97</f>
        <v>10.5 Median income ($) by sex over time, in county</v>
      </c>
    </row>
    <row r="82" spans="1:1">
      <c r="A82" s="19"/>
    </row>
    <row r="83" spans="1:1">
      <c r="A83" s="2" t="s">
        <v>241</v>
      </c>
    </row>
    <row r="84" spans="1:1">
      <c r="A84" s="19" t="str">
        <f>'11. Substance Use Disorder'!1:1</f>
        <v>11.1 Substance offenses in schools (# reported incidents) in NJ (by county)</v>
      </c>
    </row>
    <row r="85" spans="1:1">
      <c r="A85" s="19" t="str">
        <f>'11. Substance Use Disorder'!31:31</f>
        <v>11.2 NJ counties suspected opioid overdose deaths and % change, 2021-2022</v>
      </c>
    </row>
    <row r="86" spans="1:1">
      <c r="A86" s="19" t="str">
        <f>'11. Substance Use Disorder'!A61</f>
        <v>11.3 Number of (#) suspected opioid deaths over time, in county</v>
      </c>
    </row>
    <row r="87" spans="1:1">
      <c r="A87" s="19" t="str">
        <f>'11. Substance Use Disorder'!73:73</f>
        <v>11.4 Proportion of substances (percentage) identified at substance abuse treatment center admissions across NJ counties, 2021</v>
      </c>
    </row>
    <row r="88" spans="1:1">
      <c r="A88" s="19"/>
    </row>
    <row r="89" spans="1:1">
      <c r="A89" s="2" t="s">
        <v>242</v>
      </c>
    </row>
    <row r="90" spans="1:1">
      <c r="A90" s="34" t="str">
        <f>'12.Behav Mental Hlth (Adults)'!1:1</f>
        <v>12.1. Cumberland county mental health services (programs), 2022</v>
      </c>
    </row>
    <row r="91" spans="1:1">
      <c r="A91" s="34" t="str">
        <f>'12.Behav Mental Hlth (Adults)'!37:37</f>
        <v>12.2 NJ county age adjusted frequency of mental health distress, 2020</v>
      </c>
    </row>
    <row r="92" spans="1:1">
      <c r="A92" s="34" t="str">
        <f>'12.Behav Mental Hlth (Adults)'!65:65</f>
        <v>12.3 Frequency (%) of mental health distress over time – age adjusted, in county</v>
      </c>
    </row>
    <row r="93" spans="1:1">
      <c r="A93" s="34" t="str">
        <f>'12.Behav Mental Hlth (Adults)'!78:78</f>
        <v>12.4 Frequency (%) of mental health distress by race/ethnicity – age adjusted, in county, 2020</v>
      </c>
    </row>
    <row r="94" spans="1:1">
      <c r="A94" t="str">
        <f>'12.Behav Mental Hlth (Adults)'!A90:I90</f>
        <v>12.5 Frequency (%) of mental health distress by sex – age adjusted, in county, 2020</v>
      </c>
    </row>
    <row r="95" spans="1:1">
      <c r="A95" s="34" t="str">
        <f>'12.Behav Mental Hlth (Adults)'!99:99</f>
        <v>12.6 NJ county age adjusted prevalence of diagnosed depression, 2020</v>
      </c>
    </row>
    <row r="96" spans="1:1">
      <c r="A96" s="34" t="str">
        <f>'12.Behav Mental Hlth (Adults)'!127:127</f>
        <v>12.7 Frequency (%) of depression over time, in county</v>
      </c>
    </row>
    <row r="97" spans="1:8" s="34" customFormat="1">
      <c r="A97" s="34" t="str">
        <f>'12.Behav Mental Hlth (Adults)'!140:140</f>
        <v>12.8. Diagnosed depression by race/ethnicity, in county, 2020</v>
      </c>
      <c r="B97"/>
      <c r="C97"/>
      <c r="D97"/>
      <c r="E97"/>
      <c r="F97"/>
      <c r="G97"/>
      <c r="H97"/>
    </row>
    <row r="98" spans="1:8" s="34" customFormat="1">
      <c r="A98" s="34" t="str">
        <f>'12.Behav Mental Hlth (Adults)'!A152:I152</f>
        <v>12.9 Diagnosed depression by sex, in county, 2020</v>
      </c>
    </row>
    <row r="99" spans="1:8" s="124" customFormat="1">
      <c r="A99" s="124" t="str">
        <f>'12.Behav Mental Hlth (Adults)'!A161:I161</f>
        <v>12.10 Suicide Death Rate (per 100,000 population) - age-adjusted (by county)</v>
      </c>
    </row>
    <row r="101" spans="1:8">
      <c r="A101" s="2" t="s">
        <v>243</v>
      </c>
    </row>
    <row r="102" spans="1:8">
      <c r="A102" s="34" t="str">
        <f>'13.IDD or BehavMentHlth(Child)'!1:1</f>
        <v>13.1 Children enrolled in special education services, by County, 2020-2021</v>
      </c>
    </row>
    <row r="103" spans="1:8">
      <c r="A103" s="34" t="str">
        <f>'13.IDD or BehavMentHlth(Child)'!33:33</f>
        <v>13.2 Children Receiving Early Intervention Services, by County, 2020-2021</v>
      </c>
    </row>
    <row r="104" spans="1:8" s="124" customFormat="1">
      <c r="A104" s="124" t="str">
        <f>'13.IDD or BehavMentHlth(Child)'!63:63</f>
        <v>13.3 Number of Youth Eligible for Developmental Disability Services in the Year, by County, 2021</v>
      </c>
    </row>
    <row r="105" spans="1:8" s="124" customFormat="1">
      <c r="A105" s="124" t="str">
        <f>'13.IDD or BehavMentHlth(Child)'!94:94</f>
        <v>13.4 Number of Youth Eligible for Developmental Disability Services in the Year, over time, in County</v>
      </c>
    </row>
    <row r="106" spans="1:8" s="124" customFormat="1">
      <c r="A106" s="124" t="str">
        <f>'13.IDD or BehavMentHlth(Child)'!107:107</f>
        <v>13.5 Children (% &lt;6 years) tested for lead with blood levels greater than or equal to 5 micrograms/deciliter</v>
      </c>
    </row>
    <row r="107" spans="1:8" s="124" customFormat="1">
      <c r="A107" s="124" t="str">
        <f>'13.IDD or BehavMentHlth(Child)'!138:138</f>
        <v>13.6 Harassment, intimidation, bullying (HIB) offenses in schools (# reported incidents) in NJ (by county), 2021-2022</v>
      </c>
    </row>
    <row r="109" spans="1:8" s="124" customFormat="1">
      <c r="A109" s="127" t="s">
        <v>244</v>
      </c>
    </row>
    <row r="110" spans="1:8" s="124" customFormat="1">
      <c r="A110" s="124" t="str">
        <f>'14. Caring for Kin or Foster Ch'!1:1</f>
        <v>14.1 Children (#) Served by CP&amp;P, In-Home &amp; Out of Home (by county)</v>
      </c>
    </row>
    <row r="111" spans="1:8">
      <c r="A111" s="124" t="str">
        <f>'14. Caring for Kin or Foster Ch'!32:32</f>
        <v>14.2 Children (#) in CP&amp;P out-of-home placement – kin and non-kin, in county</v>
      </c>
    </row>
    <row r="112" spans="1:8">
      <c r="A112" s="124" t="str">
        <f>'14. Caring for Kin or Foster Ch'!47:47</f>
        <v>14.3 Grandparents (#) responsible for own grandchildren under 18 years</v>
      </c>
    </row>
    <row r="114" spans="1:1">
      <c r="A114" s="127" t="s">
        <v>245</v>
      </c>
    </row>
    <row r="115" spans="1:1">
      <c r="A115" s="124"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topLeftCell="A142" zoomScale="80" zoomScaleNormal="80" workbookViewId="0">
      <selection activeCell="M157" sqref="M157"/>
    </sheetView>
  </sheetViews>
  <sheetFormatPr defaultColWidth="8.7109375" defaultRowHeight="15"/>
  <cols>
    <col min="1" max="1" width="18" customWidth="1"/>
    <col min="2" max="2" width="13.7109375" customWidth="1"/>
    <col min="3" max="3" width="15.140625" bestFit="1" customWidth="1"/>
    <col min="4" max="4" width="11.28515625" customWidth="1"/>
    <col min="6" max="6" width="10.5703125" customWidth="1"/>
  </cols>
  <sheetData>
    <row r="1" spans="1:26" s="49" customFormat="1">
      <c r="A1" s="534" t="s">
        <v>226</v>
      </c>
      <c r="B1" s="534"/>
      <c r="C1" s="534"/>
      <c r="D1" s="534"/>
      <c r="E1" s="534"/>
      <c r="F1" s="534"/>
      <c r="G1" s="534"/>
      <c r="H1" s="534"/>
      <c r="I1" s="179"/>
      <c r="J1" s="179"/>
      <c r="K1" s="179"/>
      <c r="L1" s="179"/>
      <c r="M1" s="179"/>
      <c r="N1" s="179"/>
      <c r="O1" s="179"/>
      <c r="P1" s="179"/>
      <c r="Q1" s="179"/>
      <c r="R1" s="179"/>
      <c r="S1" s="179"/>
      <c r="T1" s="179"/>
      <c r="U1" s="179"/>
      <c r="V1" s="179"/>
      <c r="W1" s="179"/>
      <c r="X1" s="179"/>
      <c r="Y1" s="179"/>
      <c r="Z1" s="179"/>
    </row>
    <row r="2" spans="1:26" s="30" customFormat="1">
      <c r="J2" s="33"/>
      <c r="K2" s="33"/>
      <c r="L2" s="33"/>
      <c r="M2" s="33"/>
      <c r="N2" s="33"/>
      <c r="O2" s="33"/>
      <c r="P2" s="33"/>
      <c r="Q2" s="33"/>
      <c r="R2" s="33"/>
      <c r="S2" s="33"/>
      <c r="T2" s="33"/>
      <c r="U2" s="33"/>
      <c r="V2" s="33"/>
      <c r="W2" s="33"/>
      <c r="X2" s="33"/>
      <c r="Y2" s="33"/>
      <c r="Z2" s="33"/>
    </row>
    <row r="3" spans="1:26" s="198" customFormat="1" ht="51">
      <c r="B3" s="395"/>
      <c r="C3" s="18" t="s">
        <v>41</v>
      </c>
      <c r="D3" s="18" t="s">
        <v>96</v>
      </c>
      <c r="E3" s="18" t="s">
        <v>227</v>
      </c>
      <c r="F3" s="18"/>
      <c r="G3" s="18" t="s">
        <v>97</v>
      </c>
      <c r="H3" s="18" t="s">
        <v>228</v>
      </c>
      <c r="I3" s="29"/>
      <c r="J3" s="33"/>
    </row>
    <row r="4" spans="1:26" s="198" customFormat="1">
      <c r="B4" s="245" t="s">
        <v>1</v>
      </c>
      <c r="C4" s="181"/>
      <c r="D4" s="181">
        <v>26</v>
      </c>
      <c r="E4" s="181">
        <v>21.1</v>
      </c>
      <c r="F4" s="396"/>
      <c r="G4" s="181">
        <v>475</v>
      </c>
      <c r="H4" s="181">
        <v>386.2</v>
      </c>
    </row>
    <row r="5" spans="1:26" s="198" customFormat="1">
      <c r="B5" s="245" t="s">
        <v>2</v>
      </c>
      <c r="C5" s="181"/>
      <c r="D5" s="181">
        <v>195</v>
      </c>
      <c r="E5" s="181">
        <v>39.5</v>
      </c>
      <c r="F5" s="396"/>
      <c r="G5" s="181">
        <v>2936</v>
      </c>
      <c r="H5" s="181">
        <v>594.79999999999995</v>
      </c>
    </row>
    <row r="6" spans="1:26" s="198" customFormat="1">
      <c r="B6" s="245" t="s">
        <v>3</v>
      </c>
      <c r="C6" s="181"/>
      <c r="D6" s="181">
        <v>137</v>
      </c>
      <c r="E6" s="181">
        <v>41.2</v>
      </c>
      <c r="F6" s="396"/>
      <c r="G6" s="181">
        <v>2543</v>
      </c>
      <c r="H6" s="181">
        <v>765.2</v>
      </c>
    </row>
    <row r="7" spans="1:26" s="198" customFormat="1">
      <c r="B7" s="245" t="s">
        <v>4</v>
      </c>
      <c r="C7" s="181"/>
      <c r="D7" s="181">
        <v>59</v>
      </c>
      <c r="E7" s="181">
        <v>42.5</v>
      </c>
      <c r="F7" s="396"/>
      <c r="G7" s="181">
        <v>515</v>
      </c>
      <c r="H7" s="181">
        <v>371.3</v>
      </c>
    </row>
    <row r="8" spans="1:26" s="198" customFormat="1">
      <c r="B8" s="245" t="s">
        <v>6</v>
      </c>
      <c r="C8" s="181"/>
      <c r="D8" s="181">
        <v>561</v>
      </c>
      <c r="E8" s="181">
        <v>59.6</v>
      </c>
      <c r="F8" s="396"/>
      <c r="G8" s="181">
        <v>7133</v>
      </c>
      <c r="H8" s="181">
        <v>758</v>
      </c>
    </row>
    <row r="9" spans="1:26" s="198" customFormat="1">
      <c r="B9" s="245" t="s">
        <v>10</v>
      </c>
      <c r="C9" s="181"/>
      <c r="D9" s="181">
        <v>75</v>
      </c>
      <c r="E9" s="181">
        <v>71.400000000000006</v>
      </c>
      <c r="F9" s="396"/>
      <c r="G9" s="181">
        <v>1012</v>
      </c>
      <c r="H9" s="181">
        <v>963.4</v>
      </c>
    </row>
    <row r="10" spans="1:26" s="198" customFormat="1">
      <c r="B10" s="245" t="s">
        <v>13</v>
      </c>
      <c r="C10" s="181"/>
      <c r="D10" s="181">
        <v>549</v>
      </c>
      <c r="E10" s="181">
        <v>92.7</v>
      </c>
      <c r="F10" s="396"/>
      <c r="G10" s="181">
        <v>4812</v>
      </c>
      <c r="H10" s="181">
        <v>812.2</v>
      </c>
    </row>
    <row r="11" spans="1:26" s="198" customFormat="1">
      <c r="B11" s="245" t="s">
        <v>9</v>
      </c>
      <c r="C11" s="181"/>
      <c r="D11" s="181">
        <v>346</v>
      </c>
      <c r="E11" s="181">
        <v>119.9</v>
      </c>
      <c r="F11" s="396"/>
      <c r="G11" s="181">
        <v>3842</v>
      </c>
      <c r="H11" s="181">
        <v>1331.5</v>
      </c>
    </row>
    <row r="12" spans="1:26" s="198" customFormat="1">
      <c r="B12" s="245" t="s">
        <v>7</v>
      </c>
      <c r="C12" s="181"/>
      <c r="D12" s="181">
        <v>771</v>
      </c>
      <c r="E12" s="181">
        <v>121.4</v>
      </c>
      <c r="F12" s="396"/>
      <c r="G12" s="181">
        <v>7276</v>
      </c>
      <c r="H12" s="181">
        <v>1145.2</v>
      </c>
    </row>
    <row r="13" spans="1:26" s="198" customFormat="1">
      <c r="B13" s="245" t="s">
        <v>8</v>
      </c>
      <c r="C13" s="181"/>
      <c r="D13" s="181">
        <v>1084</v>
      </c>
      <c r="E13" s="181">
        <v>129.69999999999999</v>
      </c>
      <c r="F13" s="396"/>
      <c r="G13" s="181">
        <v>7778</v>
      </c>
      <c r="H13" s="181">
        <v>930.9</v>
      </c>
    </row>
    <row r="14" spans="1:26" s="198" customFormat="1">
      <c r="B14" s="245" t="s">
        <v>5</v>
      </c>
      <c r="C14" s="181"/>
      <c r="D14" s="181">
        <v>633</v>
      </c>
      <c r="E14" s="181">
        <v>143.1</v>
      </c>
      <c r="F14" s="396"/>
      <c r="G14" s="181">
        <v>4551</v>
      </c>
      <c r="H14" s="181">
        <v>1029.2</v>
      </c>
    </row>
    <row r="15" spans="1:26" s="198" customFormat="1">
      <c r="B15" s="245" t="s">
        <v>14</v>
      </c>
      <c r="C15" s="181"/>
      <c r="D15" s="181">
        <v>154</v>
      </c>
      <c r="E15" s="181">
        <v>167.9</v>
      </c>
      <c r="F15" s="396"/>
      <c r="G15" s="181">
        <v>1856</v>
      </c>
      <c r="H15" s="181">
        <v>2023.3</v>
      </c>
    </row>
    <row r="16" spans="1:26" s="198" customFormat="1">
      <c r="B16" s="245" t="s">
        <v>18</v>
      </c>
      <c r="C16" s="148"/>
      <c r="D16" s="181">
        <v>665</v>
      </c>
      <c r="E16" s="181">
        <v>250.5</v>
      </c>
      <c r="F16" s="396"/>
      <c r="G16" s="181">
        <v>5054</v>
      </c>
      <c r="H16" s="181">
        <v>1903.9</v>
      </c>
    </row>
    <row r="17" spans="1:12" s="198" customFormat="1">
      <c r="B17" s="245" t="s">
        <v>11</v>
      </c>
      <c r="C17" s="181"/>
      <c r="D17" s="181">
        <v>1418</v>
      </c>
      <c r="E17" s="181">
        <v>253.3</v>
      </c>
      <c r="F17" s="396"/>
      <c r="G17" s="181">
        <v>7806</v>
      </c>
      <c r="H17" s="181">
        <v>1394.5</v>
      </c>
    </row>
    <row r="18" spans="1:12" s="198" customFormat="1">
      <c r="B18" s="245" t="s">
        <v>19</v>
      </c>
      <c r="C18" s="181"/>
      <c r="D18" s="181">
        <v>1930</v>
      </c>
      <c r="E18" s="181">
        <v>279.7</v>
      </c>
      <c r="F18" s="396"/>
      <c r="G18" s="181">
        <v>9235</v>
      </c>
      <c r="H18" s="181">
        <v>1338.2</v>
      </c>
    </row>
    <row r="19" spans="1:12" s="198" customFormat="1">
      <c r="B19" s="245" t="s">
        <v>16</v>
      </c>
      <c r="C19" s="181"/>
      <c r="D19" s="181">
        <v>2554</v>
      </c>
      <c r="E19" s="181">
        <v>319.10000000000002</v>
      </c>
      <c r="F19" s="396"/>
      <c r="G19" s="181">
        <v>11248</v>
      </c>
      <c r="H19" s="181">
        <v>1405.5</v>
      </c>
    </row>
    <row r="20" spans="1:12" s="188" customFormat="1">
      <c r="B20" s="245" t="s">
        <v>17</v>
      </c>
      <c r="C20" s="280"/>
      <c r="D20" s="181">
        <v>199</v>
      </c>
      <c r="E20" s="181">
        <v>323.7</v>
      </c>
      <c r="F20" s="397"/>
      <c r="G20" s="181">
        <v>915</v>
      </c>
      <c r="H20" s="181">
        <v>1488.5</v>
      </c>
      <c r="I20" s="198"/>
      <c r="J20" s="198"/>
    </row>
    <row r="21" spans="1:12" s="198" customFormat="1">
      <c r="B21" s="245" t="s">
        <v>15</v>
      </c>
      <c r="C21" s="181"/>
      <c r="D21" s="181">
        <v>1906</v>
      </c>
      <c r="E21" s="181">
        <v>378.8</v>
      </c>
      <c r="F21" s="396"/>
      <c r="G21" s="181">
        <v>9639</v>
      </c>
      <c r="H21" s="181">
        <v>1915.7</v>
      </c>
      <c r="I21" s="188"/>
      <c r="J21" s="188"/>
    </row>
    <row r="22" spans="1:12" s="198" customFormat="1">
      <c r="B22" s="245" t="s">
        <v>20</v>
      </c>
      <c r="C22" s="181"/>
      <c r="D22" s="181">
        <v>1942</v>
      </c>
      <c r="E22" s="181">
        <v>383.1</v>
      </c>
      <c r="F22" s="396"/>
      <c r="G22" s="181">
        <v>6238</v>
      </c>
      <c r="H22" s="181">
        <v>1230.7</v>
      </c>
    </row>
    <row r="23" spans="1:12" s="198" customFormat="1">
      <c r="B23" s="245" t="s">
        <v>12</v>
      </c>
      <c r="C23" s="181"/>
      <c r="D23" s="181">
        <v>1503</v>
      </c>
      <c r="E23" s="181">
        <v>405.7</v>
      </c>
      <c r="F23" s="396"/>
      <c r="G23" s="181">
        <v>4962</v>
      </c>
      <c r="H23" s="181">
        <v>1339.5</v>
      </c>
    </row>
    <row r="24" spans="1:12" s="198" customFormat="1">
      <c r="B24" s="490" t="s">
        <v>21</v>
      </c>
      <c r="C24" s="280">
        <v>446.6</v>
      </c>
      <c r="D24" s="280">
        <v>669</v>
      </c>
      <c r="F24" s="397"/>
      <c r="G24" s="280">
        <v>3192</v>
      </c>
      <c r="H24" s="280">
        <v>2130.6</v>
      </c>
    </row>
    <row r="25" spans="1:12" s="198" customFormat="1"/>
    <row r="26" spans="1:12" s="198" customFormat="1">
      <c r="A26" s="452" t="s">
        <v>576</v>
      </c>
    </row>
    <row r="27" spans="1:12" s="198" customFormat="1" ht="54.75" customHeight="1">
      <c r="A27" s="533" t="s">
        <v>577</v>
      </c>
      <c r="B27" s="550"/>
      <c r="C27" s="550"/>
      <c r="D27" s="550"/>
      <c r="E27" s="550"/>
      <c r="F27" s="550"/>
      <c r="G27" s="550"/>
      <c r="H27" s="550"/>
      <c r="I27" s="550"/>
      <c r="J27" s="550"/>
      <c r="K27" s="550"/>
      <c r="L27" s="550"/>
    </row>
    <row r="28" spans="1:12" s="198" customFormat="1">
      <c r="A28" s="398" t="s">
        <v>578</v>
      </c>
    </row>
    <row r="29" spans="1:12" s="198" customFormat="1">
      <c r="A29" s="223" t="s">
        <v>98</v>
      </c>
    </row>
    <row r="30" spans="1:12" s="101" customFormat="1"/>
    <row r="31" spans="1:12" s="179" customFormat="1">
      <c r="A31" s="534" t="s">
        <v>179</v>
      </c>
      <c r="B31" s="534"/>
      <c r="C31" s="534"/>
      <c r="D31" s="534"/>
      <c r="E31" s="534"/>
      <c r="F31" s="534"/>
      <c r="G31" s="534"/>
      <c r="H31" s="534"/>
    </row>
    <row r="32" spans="1:12" s="198" customFormat="1"/>
    <row r="33" spans="1:12" s="223" customFormat="1" ht="12.75">
      <c r="B33" s="245" t="s">
        <v>99</v>
      </c>
      <c r="C33" s="222" t="s">
        <v>100</v>
      </c>
      <c r="D33" s="181"/>
    </row>
    <row r="34" spans="1:12" s="223" customFormat="1" ht="12.75">
      <c r="B34" s="245"/>
      <c r="C34" s="181"/>
      <c r="D34" s="181"/>
    </row>
    <row r="35" spans="1:12" s="223" customFormat="1" ht="12.75">
      <c r="B35" s="245" t="s">
        <v>101</v>
      </c>
      <c r="C35" s="181">
        <v>669</v>
      </c>
      <c r="D35" s="181" t="s">
        <v>624</v>
      </c>
    </row>
    <row r="36" spans="1:12" s="223" customFormat="1" ht="12.75">
      <c r="B36" s="245" t="s">
        <v>102</v>
      </c>
      <c r="C36" s="181">
        <v>8</v>
      </c>
      <c r="D36" s="399">
        <v>1.195814648729447</v>
      </c>
    </row>
    <row r="37" spans="1:12" s="223" customFormat="1" ht="12.75">
      <c r="B37" s="245" t="s">
        <v>103</v>
      </c>
      <c r="C37" s="181">
        <v>39</v>
      </c>
      <c r="D37" s="399">
        <v>5.8295964125560538</v>
      </c>
    </row>
    <row r="38" spans="1:12" s="223" customFormat="1" ht="12.75">
      <c r="B38" s="245" t="s">
        <v>104</v>
      </c>
      <c r="C38" s="181">
        <v>154</v>
      </c>
      <c r="D38" s="399">
        <v>23.019431988041852</v>
      </c>
    </row>
    <row r="39" spans="1:12" s="223" customFormat="1" ht="12.75">
      <c r="B39" s="245" t="s">
        <v>105</v>
      </c>
      <c r="C39" s="181">
        <v>468</v>
      </c>
      <c r="D39" s="399">
        <v>69.955156950672645</v>
      </c>
    </row>
    <row r="40" spans="1:12" s="223" customFormat="1" ht="12.75">
      <c r="B40" s="245"/>
      <c r="C40" s="181"/>
      <c r="D40" s="181"/>
    </row>
    <row r="41" spans="1:12" s="223" customFormat="1" ht="12.75">
      <c r="B41" s="245" t="s">
        <v>106</v>
      </c>
      <c r="C41" s="181">
        <v>3192</v>
      </c>
      <c r="D41" s="181" t="s">
        <v>624</v>
      </c>
    </row>
    <row r="42" spans="1:12" s="223" customFormat="1" ht="12.75">
      <c r="B42" s="245" t="s">
        <v>107</v>
      </c>
      <c r="C42" s="181">
        <v>593</v>
      </c>
      <c r="D42" s="399">
        <v>18.577694235588975</v>
      </c>
    </row>
    <row r="43" spans="1:12" s="223" customFormat="1" ht="12.75">
      <c r="B43" s="245" t="s">
        <v>108</v>
      </c>
      <c r="C43" s="181">
        <v>2446</v>
      </c>
      <c r="D43" s="399">
        <v>76.629072681704258</v>
      </c>
    </row>
    <row r="44" spans="1:12" s="223" customFormat="1" ht="12.75">
      <c r="B44" s="245" t="s">
        <v>109</v>
      </c>
      <c r="C44" s="181">
        <v>153</v>
      </c>
      <c r="D44" s="399">
        <v>4.7932330827067666</v>
      </c>
    </row>
    <row r="45" spans="1:12" s="223" customFormat="1" ht="12.75"/>
    <row r="46" spans="1:12" s="223" customFormat="1" ht="12.75">
      <c r="A46" s="452" t="s">
        <v>576</v>
      </c>
    </row>
    <row r="47" spans="1:12" s="223" customFormat="1" ht="52.5" customHeight="1">
      <c r="A47" s="533" t="s">
        <v>577</v>
      </c>
      <c r="B47" s="550"/>
      <c r="C47" s="550"/>
      <c r="D47" s="550"/>
      <c r="E47" s="550"/>
      <c r="F47" s="550"/>
      <c r="G47" s="550"/>
      <c r="H47" s="550"/>
      <c r="I47" s="550"/>
      <c r="J47" s="550"/>
      <c r="K47" s="550"/>
      <c r="L47" s="550"/>
    </row>
    <row r="48" spans="1:12" s="223" customFormat="1" ht="12.75">
      <c r="A48" s="398" t="s">
        <v>578</v>
      </c>
    </row>
    <row r="49" spans="1:26" s="223" customFormat="1" ht="12.75">
      <c r="A49" s="223" t="s">
        <v>98</v>
      </c>
    </row>
    <row r="50" spans="1:26" s="101" customFormat="1"/>
    <row r="51" spans="1:26" s="179" customFormat="1">
      <c r="A51" s="534" t="s">
        <v>407</v>
      </c>
      <c r="B51" s="534"/>
      <c r="C51" s="534"/>
      <c r="D51" s="534"/>
      <c r="E51" s="534"/>
      <c r="F51" s="534"/>
      <c r="G51" s="534"/>
      <c r="H51" s="534"/>
    </row>
    <row r="52" spans="1:26" s="198" customFormat="1"/>
    <row r="53" spans="1:26" s="198" customFormat="1" ht="25.5">
      <c r="B53" s="21" t="s">
        <v>41</v>
      </c>
      <c r="C53" s="18" t="s">
        <v>581</v>
      </c>
      <c r="D53" s="21" t="s">
        <v>41</v>
      </c>
      <c r="E53" s="18" t="s">
        <v>408</v>
      </c>
      <c r="F53" s="7"/>
      <c r="H53" s="7"/>
      <c r="I53" s="7"/>
      <c r="J53" s="7"/>
      <c r="K53" s="7"/>
      <c r="L53" s="7"/>
      <c r="M53" s="7"/>
      <c r="Q53" s="7"/>
      <c r="R53" s="7"/>
      <c r="S53" s="7"/>
      <c r="T53" s="7"/>
      <c r="U53" s="7"/>
      <c r="V53" s="7"/>
      <c r="W53" s="7"/>
      <c r="X53" s="7"/>
      <c r="Y53" s="7"/>
      <c r="Z53" s="7"/>
    </row>
    <row r="54" spans="1:26" s="198" customFormat="1" ht="14.25" customHeight="1">
      <c r="A54" s="71"/>
      <c r="B54" s="400" t="s">
        <v>1</v>
      </c>
      <c r="C54" s="181">
        <v>2.0334300000000001</v>
      </c>
      <c r="D54" s="401"/>
      <c r="E54" s="181">
        <v>4.63103</v>
      </c>
      <c r="F54" s="76"/>
      <c r="H54" s="76"/>
      <c r="I54" s="76"/>
      <c r="J54" s="76"/>
      <c r="K54" s="76"/>
      <c r="L54" s="76"/>
      <c r="M54" s="76"/>
      <c r="Q54" s="7"/>
      <c r="R54" s="7"/>
      <c r="S54" s="7"/>
      <c r="T54" s="7"/>
      <c r="U54" s="7"/>
      <c r="V54" s="7"/>
      <c r="W54" s="7"/>
      <c r="X54" s="7"/>
      <c r="Y54" s="7"/>
      <c r="Z54" s="7"/>
    </row>
    <row r="55" spans="1:26" s="198" customFormat="1" ht="16.5">
      <c r="A55" s="12"/>
      <c r="B55" s="400" t="s">
        <v>13</v>
      </c>
      <c r="C55" s="181">
        <v>2.4205700000000001</v>
      </c>
      <c r="D55" s="401"/>
      <c r="E55" s="181">
        <v>4.63103</v>
      </c>
      <c r="F55" s="76"/>
      <c r="H55" s="76"/>
      <c r="I55" s="76"/>
      <c r="J55" s="76"/>
      <c r="K55" s="76"/>
      <c r="L55" s="76"/>
      <c r="M55" s="76"/>
      <c r="O55" s="73"/>
      <c r="P55" s="76"/>
      <c r="Q55" s="76"/>
      <c r="R55" s="76"/>
      <c r="S55" s="76"/>
      <c r="T55" s="76"/>
      <c r="U55" s="76"/>
      <c r="V55" s="76"/>
      <c r="W55" s="76"/>
      <c r="X55" s="76"/>
      <c r="Y55" s="76"/>
      <c r="Z55" s="76"/>
    </row>
    <row r="56" spans="1:26" s="198" customFormat="1" ht="16.5">
      <c r="A56" s="12"/>
      <c r="B56" s="400" t="s">
        <v>4</v>
      </c>
      <c r="C56" s="181">
        <v>2.4972400000000001</v>
      </c>
      <c r="D56" s="401"/>
      <c r="E56" s="181">
        <v>4.63103</v>
      </c>
      <c r="F56" s="76"/>
      <c r="H56" s="76"/>
      <c r="I56" s="76"/>
      <c r="J56" s="76"/>
      <c r="K56" s="76"/>
      <c r="L56" s="76"/>
      <c r="M56" s="76"/>
      <c r="O56" s="76"/>
      <c r="P56" s="76"/>
      <c r="Q56" s="76"/>
      <c r="R56" s="76"/>
      <c r="S56" s="76"/>
      <c r="T56" s="76"/>
      <c r="U56" s="76"/>
      <c r="V56" s="76"/>
      <c r="W56" s="76"/>
      <c r="X56" s="76"/>
      <c r="Y56" s="76"/>
      <c r="Z56" s="76"/>
    </row>
    <row r="57" spans="1:26" s="198" customFormat="1" ht="16.5">
      <c r="A57" s="12"/>
      <c r="B57" s="400" t="s">
        <v>8</v>
      </c>
      <c r="C57" s="181">
        <v>2.5069699999999999</v>
      </c>
      <c r="D57" s="401"/>
      <c r="E57" s="181">
        <v>4.63103</v>
      </c>
      <c r="F57" s="69"/>
      <c r="H57" s="69"/>
      <c r="I57" s="69"/>
      <c r="J57" s="69"/>
      <c r="K57" s="69"/>
      <c r="L57" s="69"/>
      <c r="M57" s="69"/>
      <c r="O57" s="76"/>
      <c r="P57" s="76"/>
      <c r="Q57" s="76"/>
      <c r="R57" s="76"/>
      <c r="S57" s="76"/>
      <c r="T57" s="76"/>
      <c r="U57" s="76"/>
      <c r="V57" s="76"/>
      <c r="W57" s="76"/>
      <c r="X57" s="76"/>
      <c r="Y57" s="76"/>
      <c r="Z57" s="76"/>
    </row>
    <row r="58" spans="1:26" s="198" customFormat="1" ht="16.5">
      <c r="A58" s="12"/>
      <c r="B58" s="400" t="s">
        <v>2</v>
      </c>
      <c r="C58" s="181">
        <v>3.0266000000000002</v>
      </c>
      <c r="D58" s="401"/>
      <c r="E58" s="181">
        <v>4.63103</v>
      </c>
      <c r="F58" s="76"/>
      <c r="H58" s="76"/>
      <c r="I58" s="76"/>
      <c r="J58" s="76"/>
      <c r="K58" s="76"/>
      <c r="L58" s="76"/>
      <c r="M58" s="76"/>
      <c r="O58" s="76"/>
      <c r="P58" s="76"/>
      <c r="Q58" s="76"/>
      <c r="R58" s="76"/>
      <c r="S58" s="76"/>
      <c r="T58" s="76"/>
      <c r="U58" s="76"/>
      <c r="V58" s="76"/>
      <c r="W58" s="76"/>
      <c r="X58" s="76"/>
      <c r="Y58" s="76"/>
      <c r="Z58" s="76"/>
    </row>
    <row r="59" spans="1:26" s="198" customFormat="1" ht="16.5">
      <c r="A59" s="12"/>
      <c r="B59" s="400" t="s">
        <v>6</v>
      </c>
      <c r="C59" s="181">
        <v>3.0364800000000001</v>
      </c>
      <c r="D59" s="401"/>
      <c r="E59" s="181">
        <v>4.63103</v>
      </c>
      <c r="F59" s="69"/>
      <c r="H59" s="76"/>
      <c r="I59" s="76"/>
      <c r="J59" s="76"/>
      <c r="K59" s="76"/>
      <c r="L59" s="76"/>
      <c r="M59" s="76"/>
      <c r="O59" s="76"/>
      <c r="P59" s="76"/>
      <c r="Q59" s="76"/>
      <c r="R59" s="76"/>
      <c r="S59" s="76"/>
      <c r="T59" s="76"/>
      <c r="U59" s="76"/>
      <c r="V59" s="76"/>
      <c r="W59" s="76"/>
      <c r="X59" s="76"/>
      <c r="Y59" s="76"/>
      <c r="Z59" s="76"/>
    </row>
    <row r="60" spans="1:26" s="198" customFormat="1" ht="16.5">
      <c r="A60" s="12"/>
      <c r="B60" s="400" t="s">
        <v>11</v>
      </c>
      <c r="C60" s="181">
        <v>3.10765</v>
      </c>
      <c r="D60" s="401"/>
      <c r="E60" s="181">
        <v>4.63103</v>
      </c>
      <c r="F60" s="69"/>
      <c r="H60" s="69"/>
      <c r="I60" s="69"/>
      <c r="J60" s="69"/>
      <c r="K60" s="69"/>
      <c r="L60" s="69"/>
      <c r="M60" s="69"/>
      <c r="O60" s="76"/>
      <c r="P60" s="76"/>
      <c r="Q60" s="76"/>
      <c r="R60" s="76"/>
      <c r="S60" s="76"/>
      <c r="T60" s="76"/>
      <c r="U60" s="76"/>
      <c r="V60" s="76"/>
      <c r="W60" s="76"/>
      <c r="X60" s="76"/>
      <c r="Y60" s="76"/>
      <c r="Z60" s="76"/>
    </row>
    <row r="61" spans="1:26" s="198" customFormat="1" ht="16.5">
      <c r="A61" s="12"/>
      <c r="B61" s="400" t="s">
        <v>3</v>
      </c>
      <c r="C61" s="181">
        <v>4.0572600000000003</v>
      </c>
      <c r="D61" s="401"/>
      <c r="E61" s="181">
        <v>4.63103</v>
      </c>
      <c r="F61" s="69"/>
      <c r="H61" s="69"/>
      <c r="I61" s="69"/>
      <c r="J61" s="76"/>
      <c r="K61" s="76"/>
      <c r="L61" s="76"/>
      <c r="M61" s="76"/>
      <c r="O61" s="76"/>
      <c r="P61" s="76"/>
      <c r="Q61" s="76"/>
      <c r="R61" s="76"/>
      <c r="S61" s="76"/>
      <c r="T61" s="76"/>
      <c r="U61" s="76"/>
      <c r="V61" s="76"/>
      <c r="W61" s="76"/>
      <c r="X61" s="76"/>
      <c r="Y61" s="76"/>
      <c r="Z61" s="76"/>
    </row>
    <row r="62" spans="1:26" s="198" customFormat="1" ht="16.5">
      <c r="A62" s="12"/>
      <c r="B62" s="400" t="s">
        <v>9</v>
      </c>
      <c r="C62" s="181">
        <v>4.1986100000000004</v>
      </c>
      <c r="D62" s="401"/>
      <c r="E62" s="181">
        <v>4.63103</v>
      </c>
      <c r="F62" s="69"/>
      <c r="H62" s="69"/>
      <c r="I62" s="69"/>
      <c r="J62" s="69"/>
      <c r="K62" s="69"/>
      <c r="L62" s="69"/>
      <c r="M62" s="69"/>
      <c r="O62" s="76"/>
      <c r="P62" s="76"/>
      <c r="Q62" s="76"/>
      <c r="R62" s="76"/>
      <c r="S62" s="76"/>
      <c r="T62" s="76"/>
      <c r="U62" s="76"/>
      <c r="V62" s="76"/>
      <c r="W62" s="76"/>
      <c r="X62" s="76"/>
      <c r="Y62" s="76"/>
      <c r="Z62" s="76"/>
    </row>
    <row r="63" spans="1:26" s="198" customFormat="1" ht="16.5">
      <c r="A63" s="12"/>
      <c r="B63" s="400" t="s">
        <v>7</v>
      </c>
      <c r="C63" s="181">
        <v>4.3699000000000003</v>
      </c>
      <c r="D63" s="401"/>
      <c r="E63" s="181">
        <v>4.63103</v>
      </c>
      <c r="F63" s="76"/>
      <c r="H63" s="76"/>
      <c r="I63" s="76"/>
      <c r="J63" s="76"/>
      <c r="K63" s="76"/>
      <c r="L63" s="76"/>
      <c r="M63" s="76"/>
      <c r="O63" s="76"/>
      <c r="P63" s="76"/>
      <c r="Q63" s="76"/>
      <c r="R63" s="76"/>
      <c r="S63" s="76"/>
      <c r="T63" s="76"/>
      <c r="U63" s="76"/>
      <c r="V63" s="76"/>
      <c r="W63" s="76"/>
      <c r="X63" s="76"/>
      <c r="Y63" s="76"/>
      <c r="Z63" s="76"/>
    </row>
    <row r="64" spans="1:26" s="198" customFormat="1" ht="16.5">
      <c r="A64" s="12"/>
      <c r="B64" s="400" t="s">
        <v>16</v>
      </c>
      <c r="C64" s="181">
        <v>4.50047</v>
      </c>
      <c r="D64" s="401"/>
      <c r="E64" s="181">
        <v>4.63103</v>
      </c>
      <c r="F64" s="69"/>
      <c r="H64" s="69"/>
      <c r="I64" s="69"/>
      <c r="J64" s="69"/>
      <c r="K64" s="69"/>
      <c r="L64" s="69"/>
      <c r="M64" s="69"/>
      <c r="O64" s="76"/>
      <c r="P64" s="76"/>
      <c r="Q64" s="76"/>
      <c r="R64" s="76"/>
      <c r="S64" s="76"/>
      <c r="T64" s="76"/>
      <c r="U64" s="76"/>
      <c r="V64" s="76"/>
      <c r="W64" s="76"/>
      <c r="X64" s="76"/>
      <c r="Y64" s="76"/>
      <c r="Z64" s="76"/>
    </row>
    <row r="65" spans="1:26" s="198" customFormat="1" ht="16.5">
      <c r="A65" s="12"/>
      <c r="B65" s="400" t="s">
        <v>19</v>
      </c>
      <c r="C65" s="181">
        <v>4.5079399999999996</v>
      </c>
      <c r="D65" s="401"/>
      <c r="E65" s="181">
        <v>4.63103</v>
      </c>
      <c r="F65" s="69"/>
      <c r="H65" s="69"/>
      <c r="I65" s="69"/>
      <c r="J65" s="69"/>
      <c r="K65" s="69"/>
      <c r="L65" s="69"/>
      <c r="M65" s="69"/>
      <c r="O65" s="76"/>
      <c r="P65" s="76"/>
      <c r="Q65" s="76"/>
      <c r="R65" s="76"/>
      <c r="S65" s="76"/>
      <c r="T65" s="76"/>
      <c r="U65" s="76"/>
      <c r="V65" s="76"/>
      <c r="W65" s="76"/>
      <c r="X65" s="76"/>
      <c r="Y65" s="76"/>
      <c r="Z65" s="76"/>
    </row>
    <row r="66" spans="1:26" s="198" customFormat="1" ht="16.5">
      <c r="A66" s="12"/>
      <c r="B66" s="400" t="s">
        <v>5</v>
      </c>
      <c r="C66" s="181">
        <v>4.6536299999999997</v>
      </c>
      <c r="D66" s="401"/>
      <c r="E66" s="181">
        <v>4.63103</v>
      </c>
      <c r="F66" s="69"/>
      <c r="H66" s="69"/>
      <c r="I66" s="69"/>
      <c r="J66" s="69"/>
      <c r="K66" s="69"/>
      <c r="L66" s="69"/>
      <c r="M66" s="69"/>
      <c r="O66" s="76"/>
      <c r="P66" s="76"/>
      <c r="Q66" s="76"/>
      <c r="R66" s="76"/>
      <c r="S66" s="76"/>
      <c r="T66" s="76"/>
      <c r="U66" s="76"/>
      <c r="V66" s="76"/>
      <c r="W66" s="76"/>
      <c r="X66" s="76"/>
      <c r="Y66" s="76"/>
      <c r="Z66" s="76"/>
    </row>
    <row r="67" spans="1:26" s="198" customFormat="1" ht="16.5">
      <c r="A67" s="12"/>
      <c r="B67" s="400" t="s">
        <v>10</v>
      </c>
      <c r="C67" s="181">
        <v>5.3425799999999999</v>
      </c>
      <c r="D67" s="401"/>
      <c r="E67" s="181">
        <v>4.63103</v>
      </c>
      <c r="F67" s="69"/>
      <c r="H67" s="69"/>
      <c r="I67" s="69"/>
      <c r="J67" s="76"/>
      <c r="K67" s="76"/>
      <c r="L67" s="76"/>
      <c r="M67" s="76"/>
      <c r="O67" s="76"/>
      <c r="P67" s="76"/>
      <c r="Q67" s="76"/>
      <c r="R67" s="76"/>
      <c r="S67" s="76"/>
      <c r="T67" s="76"/>
      <c r="U67" s="76"/>
      <c r="V67" s="76"/>
      <c r="W67" s="76"/>
      <c r="X67" s="76"/>
      <c r="Y67" s="76"/>
      <c r="Z67" s="76"/>
    </row>
    <row r="68" spans="1:26" s="198" customFormat="1" ht="16.5">
      <c r="A68" s="12"/>
      <c r="B68" s="400" t="s">
        <v>20</v>
      </c>
      <c r="C68" s="181">
        <v>6.8001699999999996</v>
      </c>
      <c r="E68" s="181">
        <v>4.63103</v>
      </c>
      <c r="F68" s="69"/>
      <c r="H68" s="69"/>
      <c r="I68" s="69"/>
      <c r="J68" s="69"/>
      <c r="K68" s="76"/>
      <c r="L68" s="76"/>
      <c r="M68" s="76"/>
      <c r="O68" s="76"/>
      <c r="P68" s="76"/>
      <c r="Q68" s="76"/>
      <c r="R68" s="76"/>
      <c r="S68" s="76"/>
      <c r="T68" s="76"/>
      <c r="U68" s="76"/>
      <c r="V68" s="76"/>
      <c r="W68" s="76"/>
      <c r="X68" s="76"/>
      <c r="Y68" s="76"/>
      <c r="Z68" s="76"/>
    </row>
    <row r="69" spans="1:26" s="198" customFormat="1" ht="16.5">
      <c r="A69" s="12"/>
      <c r="B69" s="498" t="s">
        <v>21</v>
      </c>
      <c r="D69" s="280">
        <v>6.8345599999999997</v>
      </c>
      <c r="E69" s="181">
        <v>4.63103</v>
      </c>
      <c r="F69" s="70"/>
      <c r="H69" s="70"/>
      <c r="I69" s="70"/>
      <c r="J69" s="70"/>
      <c r="K69" s="70"/>
      <c r="L69" s="70"/>
      <c r="M69" s="70"/>
      <c r="O69" s="76"/>
      <c r="P69" s="76"/>
      <c r="Q69" s="76"/>
      <c r="R69" s="76"/>
      <c r="S69" s="76"/>
      <c r="T69" s="76"/>
      <c r="U69" s="76"/>
      <c r="V69" s="76"/>
      <c r="W69" s="76"/>
      <c r="X69" s="76"/>
      <c r="Y69" s="76"/>
      <c r="Z69" s="76"/>
    </row>
    <row r="70" spans="1:26" s="188" customFormat="1" ht="14.1" customHeight="1">
      <c r="A70" s="84"/>
      <c r="B70" s="400" t="s">
        <v>18</v>
      </c>
      <c r="C70" s="181">
        <v>7.6551200000000001</v>
      </c>
      <c r="E70" s="181">
        <v>4.63103</v>
      </c>
      <c r="F70" s="169"/>
      <c r="H70" s="169"/>
      <c r="I70" s="169"/>
      <c r="J70" s="169"/>
      <c r="K70" s="169"/>
      <c r="L70" s="169"/>
      <c r="M70" s="169"/>
      <c r="O70" s="169"/>
      <c r="P70" s="169"/>
      <c r="Q70" s="169"/>
      <c r="R70" s="169"/>
      <c r="S70" s="169"/>
      <c r="T70" s="169"/>
      <c r="U70" s="169"/>
      <c r="V70" s="169"/>
      <c r="W70" s="169"/>
      <c r="X70" s="169"/>
      <c r="Y70" s="169"/>
      <c r="Z70" s="169"/>
    </row>
    <row r="71" spans="1:26" s="198" customFormat="1" ht="16.5">
      <c r="A71" s="12"/>
      <c r="B71" s="400" t="s">
        <v>17</v>
      </c>
      <c r="C71" s="181">
        <v>7.8728999999999996</v>
      </c>
      <c r="D71" s="401"/>
      <c r="E71" s="181">
        <v>4.63103</v>
      </c>
      <c r="F71" s="69"/>
      <c r="H71" s="69"/>
      <c r="I71" s="76"/>
      <c r="J71" s="76"/>
      <c r="K71" s="76"/>
      <c r="L71" s="76"/>
      <c r="M71" s="76"/>
      <c r="O71" s="76"/>
      <c r="P71" s="76"/>
      <c r="Q71" s="76"/>
      <c r="R71" s="76"/>
      <c r="S71" s="76"/>
      <c r="T71" s="76"/>
      <c r="U71" s="76"/>
      <c r="V71" s="76"/>
      <c r="W71" s="76"/>
      <c r="X71" s="76"/>
      <c r="Y71" s="76"/>
      <c r="Z71" s="76"/>
    </row>
    <row r="72" spans="1:26" s="198" customFormat="1" ht="16.5">
      <c r="A72" s="12"/>
      <c r="B72" s="400" t="s">
        <v>15</v>
      </c>
      <c r="C72" s="181">
        <v>8.8375599999999999</v>
      </c>
      <c r="D72" s="401"/>
      <c r="E72" s="181">
        <v>4.63103</v>
      </c>
      <c r="F72" s="76"/>
      <c r="H72" s="76"/>
      <c r="I72" s="76"/>
      <c r="J72" s="76"/>
      <c r="K72" s="76"/>
      <c r="L72" s="76"/>
      <c r="M72" s="76"/>
      <c r="O72" s="76"/>
      <c r="P72" s="76"/>
      <c r="Q72" s="76"/>
      <c r="R72" s="76"/>
      <c r="S72" s="76"/>
      <c r="T72" s="76"/>
      <c r="U72" s="76"/>
      <c r="V72" s="76"/>
      <c r="W72" s="76"/>
      <c r="X72" s="76"/>
      <c r="Y72" s="76"/>
      <c r="Z72" s="76"/>
    </row>
    <row r="73" spans="1:26" s="198" customFormat="1" ht="16.5">
      <c r="A73" s="12"/>
      <c r="B73" s="400" t="s">
        <v>12</v>
      </c>
      <c r="C73" s="181">
        <v>8.8496600000000001</v>
      </c>
      <c r="D73" s="401"/>
      <c r="E73" s="181">
        <v>4.63103</v>
      </c>
      <c r="F73" s="69"/>
      <c r="H73" s="69"/>
      <c r="I73" s="69"/>
      <c r="J73" s="69"/>
      <c r="K73" s="69"/>
      <c r="L73" s="69"/>
      <c r="M73" s="76"/>
      <c r="O73" s="76"/>
      <c r="P73" s="76"/>
      <c r="Q73" s="76"/>
      <c r="R73" s="76"/>
      <c r="S73" s="76"/>
      <c r="T73" s="76"/>
      <c r="U73" s="76"/>
      <c r="V73" s="76"/>
      <c r="W73" s="76"/>
      <c r="X73" s="76"/>
      <c r="Y73" s="76"/>
      <c r="Z73" s="76"/>
    </row>
    <row r="74" spans="1:26" s="198" customFormat="1" ht="16.5">
      <c r="A74" s="12"/>
      <c r="B74" s="400" t="s">
        <v>14</v>
      </c>
      <c r="C74" s="181">
        <v>21.33492</v>
      </c>
      <c r="D74" s="401"/>
      <c r="E74" s="181">
        <v>4.63103</v>
      </c>
      <c r="F74" s="76"/>
      <c r="H74" s="76"/>
      <c r="I74" s="76"/>
      <c r="J74" s="76"/>
      <c r="K74" s="76"/>
      <c r="L74" s="76"/>
      <c r="M74" s="76"/>
      <c r="O74" s="76"/>
      <c r="P74" s="76"/>
      <c r="Q74" s="76"/>
      <c r="R74" s="76"/>
      <c r="S74" s="76"/>
      <c r="T74" s="76"/>
      <c r="U74" s="76"/>
      <c r="V74" s="76"/>
      <c r="W74" s="76"/>
      <c r="X74" s="76"/>
      <c r="Y74" s="76"/>
      <c r="Z74" s="76"/>
    </row>
    <row r="75" spans="1:26" s="198" customFormat="1" ht="16.5">
      <c r="A75" s="12"/>
      <c r="B75" s="249" t="s">
        <v>36</v>
      </c>
      <c r="C75" s="332">
        <v>4.63103</v>
      </c>
      <c r="D75" s="225"/>
      <c r="E75" s="225"/>
      <c r="F75" s="76"/>
      <c r="G75" s="76"/>
      <c r="H75" s="76"/>
      <c r="I75" s="76"/>
      <c r="J75" s="76"/>
      <c r="K75" s="76"/>
      <c r="L75" s="76"/>
      <c r="M75" s="76"/>
      <c r="O75" s="76"/>
      <c r="P75" s="76"/>
      <c r="Q75" s="76"/>
      <c r="R75" s="76"/>
      <c r="S75" s="76"/>
      <c r="T75" s="76"/>
      <c r="U75" s="76"/>
      <c r="V75" s="76"/>
      <c r="W75" s="76"/>
      <c r="X75" s="76"/>
      <c r="Y75" s="76"/>
      <c r="Z75" s="76"/>
    </row>
    <row r="76" spans="1:26" s="198" customFormat="1">
      <c r="O76" s="76"/>
      <c r="P76" s="76"/>
      <c r="Q76" s="76"/>
      <c r="R76" s="76"/>
      <c r="S76" s="76"/>
      <c r="T76" s="76"/>
      <c r="U76" s="76"/>
      <c r="V76" s="76"/>
      <c r="W76" s="76"/>
      <c r="X76" s="76"/>
      <c r="Y76" s="76"/>
      <c r="Z76" s="76"/>
    </row>
    <row r="77" spans="1:26" s="198" customFormat="1">
      <c r="A77" s="552" t="s">
        <v>579</v>
      </c>
      <c r="B77" s="552"/>
      <c r="C77" s="552"/>
      <c r="D77" s="552"/>
      <c r="E77" s="552"/>
      <c r="F77" s="552"/>
      <c r="G77" s="552"/>
    </row>
    <row r="78" spans="1:26" s="198" customFormat="1" ht="36" customHeight="1">
      <c r="A78" s="533" t="s">
        <v>580</v>
      </c>
      <c r="B78" s="533"/>
      <c r="C78" s="533"/>
      <c r="D78" s="533"/>
      <c r="E78" s="533"/>
      <c r="F78" s="533"/>
      <c r="G78" s="533"/>
    </row>
    <row r="79" spans="1:26" s="101" customFormat="1"/>
    <row r="80" spans="1:26" s="179" customFormat="1" ht="16.5" customHeight="1">
      <c r="A80" s="534" t="s">
        <v>585</v>
      </c>
      <c r="B80" s="534"/>
      <c r="C80" s="534"/>
      <c r="D80" s="534"/>
      <c r="E80" s="534"/>
      <c r="F80" s="534"/>
      <c r="G80" s="534"/>
      <c r="H80" s="534"/>
      <c r="I80" s="534"/>
    </row>
    <row r="81" spans="1:17" s="198" customFormat="1">
      <c r="L81" s="189"/>
      <c r="M81" s="189"/>
      <c r="N81" s="189"/>
      <c r="O81" s="189"/>
    </row>
    <row r="82" spans="1:17" s="198" customFormat="1" ht="25.5">
      <c r="B82" s="181"/>
      <c r="C82" s="18" t="s">
        <v>625</v>
      </c>
      <c r="D82" s="18" t="s">
        <v>36</v>
      </c>
      <c r="E82" s="163"/>
      <c r="L82" s="189"/>
      <c r="M82" s="189"/>
      <c r="N82" s="189"/>
      <c r="O82" s="189"/>
    </row>
    <row r="83" spans="1:17" s="198" customFormat="1">
      <c r="B83" s="181">
        <v>2016</v>
      </c>
      <c r="C83" s="402">
        <v>15.93778</v>
      </c>
      <c r="D83" s="402">
        <v>10.5</v>
      </c>
      <c r="E83" s="169"/>
      <c r="F83" s="169"/>
      <c r="G83" s="169"/>
      <c r="L83" s="189"/>
      <c r="M83" s="189"/>
      <c r="N83" s="189"/>
      <c r="O83" s="189"/>
    </row>
    <row r="84" spans="1:17" s="198" customFormat="1">
      <c r="B84" s="181">
        <v>2017</v>
      </c>
      <c r="C84" s="402">
        <v>17.521000000000001</v>
      </c>
      <c r="D84" s="402">
        <v>9.3191199999999998</v>
      </c>
      <c r="E84" s="164"/>
      <c r="L84" s="189"/>
      <c r="M84" s="189"/>
      <c r="N84" s="189"/>
      <c r="O84" s="189"/>
    </row>
    <row r="85" spans="1:17" s="198" customFormat="1">
      <c r="B85" s="181">
        <v>2018</v>
      </c>
      <c r="C85" s="402">
        <v>11.667870000000001</v>
      </c>
      <c r="D85" s="402">
        <v>7.4523599999999997</v>
      </c>
      <c r="E85" s="164"/>
      <c r="L85" s="189"/>
      <c r="M85" s="189"/>
      <c r="N85" s="189"/>
      <c r="O85" s="189"/>
    </row>
    <row r="86" spans="1:17" s="198" customFormat="1">
      <c r="B86" s="181">
        <v>2019</v>
      </c>
      <c r="C86" s="402">
        <v>15.276210000000001</v>
      </c>
      <c r="D86" s="402">
        <v>7.5911299999999997</v>
      </c>
      <c r="E86" s="164"/>
      <c r="L86" s="189"/>
      <c r="M86" s="189"/>
      <c r="N86" s="189"/>
      <c r="O86" s="189"/>
    </row>
    <row r="87" spans="1:17" s="198" customFormat="1">
      <c r="B87" s="181">
        <v>2020</v>
      </c>
      <c r="C87" s="181">
        <v>6.8</v>
      </c>
      <c r="D87" s="403">
        <v>4.63103</v>
      </c>
      <c r="E87" s="164"/>
      <c r="L87" s="189"/>
      <c r="M87" s="189"/>
      <c r="N87" s="189"/>
      <c r="O87" s="189"/>
    </row>
    <row r="88" spans="1:17" s="198" customFormat="1"/>
    <row r="89" spans="1:17" s="198" customFormat="1" ht="42" customHeight="1">
      <c r="A89" s="535" t="s">
        <v>582</v>
      </c>
      <c r="B89" s="535"/>
      <c r="C89" s="535"/>
      <c r="D89" s="535"/>
      <c r="E89" s="535"/>
      <c r="F89" s="535"/>
      <c r="G89" s="535"/>
    </row>
    <row r="90" spans="1:17" s="198" customFormat="1" ht="54.75" customHeight="1">
      <c r="A90" s="535" t="s">
        <v>409</v>
      </c>
      <c r="B90" s="535"/>
      <c r="C90" s="535"/>
      <c r="D90" s="535"/>
      <c r="E90" s="535"/>
      <c r="F90" s="535"/>
      <c r="G90" s="535"/>
    </row>
    <row r="91" spans="1:17" s="101" customFormat="1"/>
    <row r="92" spans="1:17" s="179" customFormat="1">
      <c r="A92" s="534" t="s">
        <v>180</v>
      </c>
      <c r="B92" s="534"/>
      <c r="C92" s="534"/>
      <c r="D92" s="534"/>
      <c r="E92" s="534"/>
      <c r="F92" s="547"/>
      <c r="G92" s="547"/>
      <c r="H92" s="547"/>
      <c r="I92" s="547"/>
    </row>
    <row r="93" spans="1:17" s="198" customFormat="1">
      <c r="A93" s="213"/>
      <c r="B93" s="213"/>
      <c r="C93" s="213"/>
      <c r="D93" s="213"/>
      <c r="E93" s="213"/>
    </row>
    <row r="94" spans="1:17" s="198" customFormat="1" ht="38.25">
      <c r="A94" s="6"/>
      <c r="B94" s="106"/>
      <c r="C94" s="18" t="s">
        <v>181</v>
      </c>
      <c r="D94" s="18" t="s">
        <v>182</v>
      </c>
      <c r="E94" s="18" t="s">
        <v>183</v>
      </c>
      <c r="F94" s="404" t="s">
        <v>184</v>
      </c>
      <c r="G94" s="15"/>
      <c r="H94" s="15"/>
      <c r="I94" s="15"/>
      <c r="J94" s="15"/>
      <c r="K94" s="16"/>
      <c r="L94" s="13"/>
      <c r="M94" s="13"/>
      <c r="N94" s="13"/>
      <c r="O94" s="13"/>
      <c r="P94" s="13"/>
      <c r="Q94" s="14"/>
    </row>
    <row r="95" spans="1:17" s="198" customFormat="1">
      <c r="A95" s="6"/>
      <c r="B95" s="405" t="s">
        <v>17</v>
      </c>
      <c r="C95" s="399"/>
      <c r="D95" s="223">
        <v>15</v>
      </c>
      <c r="E95" s="223">
        <v>99</v>
      </c>
      <c r="F95" s="406"/>
      <c r="G95" s="15"/>
      <c r="H95" s="15"/>
      <c r="I95" s="15"/>
      <c r="J95" s="15"/>
      <c r="K95" s="15"/>
      <c r="L95" s="13"/>
      <c r="M95" s="13"/>
      <c r="N95" s="13"/>
      <c r="O95" s="13"/>
      <c r="P95" s="13"/>
      <c r="Q95" s="13"/>
    </row>
    <row r="96" spans="1:17" s="198" customFormat="1">
      <c r="A96" s="6"/>
      <c r="B96" s="405" t="s">
        <v>10</v>
      </c>
      <c r="C96" s="399"/>
      <c r="D96" s="223">
        <v>15</v>
      </c>
      <c r="E96" s="223">
        <v>89</v>
      </c>
      <c r="F96" s="406"/>
      <c r="G96" s="15"/>
      <c r="H96" s="15"/>
      <c r="I96" s="15"/>
      <c r="J96" s="15"/>
      <c r="K96" s="15"/>
      <c r="L96" s="13"/>
      <c r="M96" s="13"/>
      <c r="N96" s="13"/>
      <c r="O96" s="13"/>
      <c r="P96" s="13"/>
      <c r="Q96" s="13"/>
    </row>
    <row r="97" spans="1:17" s="188" customFormat="1">
      <c r="A97" s="57"/>
      <c r="B97" s="405" t="s">
        <v>25</v>
      </c>
      <c r="C97" s="399"/>
      <c r="D97" s="223">
        <v>17</v>
      </c>
      <c r="E97" s="223">
        <v>96</v>
      </c>
      <c r="F97" s="406"/>
      <c r="G97" s="17"/>
      <c r="H97" s="17"/>
      <c r="I97" s="17"/>
      <c r="J97" s="17"/>
      <c r="K97" s="17"/>
      <c r="L97" s="58"/>
      <c r="M97" s="58"/>
      <c r="N97" s="58"/>
      <c r="O97" s="58"/>
      <c r="P97" s="58"/>
      <c r="Q97" s="58"/>
    </row>
    <row r="98" spans="1:17" s="198" customFormat="1">
      <c r="A98" s="6"/>
      <c r="B98" s="405" t="s">
        <v>1</v>
      </c>
      <c r="C98" s="399"/>
      <c r="D98" s="223">
        <v>24</v>
      </c>
      <c r="E98" s="223">
        <v>123</v>
      </c>
      <c r="F98" s="406"/>
      <c r="G98" s="15"/>
      <c r="H98" s="15"/>
      <c r="I98" s="15"/>
      <c r="J98" s="15"/>
      <c r="K98" s="15"/>
      <c r="L98" s="13"/>
      <c r="M98" s="13"/>
      <c r="N98" s="13"/>
      <c r="O98" s="13"/>
      <c r="P98" s="13"/>
      <c r="Q98" s="13"/>
    </row>
    <row r="99" spans="1:17" s="198" customFormat="1">
      <c r="A99" s="6"/>
      <c r="B99" s="405" t="s">
        <v>4</v>
      </c>
      <c r="C99" s="280"/>
      <c r="D99" s="223">
        <v>42</v>
      </c>
      <c r="E99" s="223">
        <v>164</v>
      </c>
      <c r="F99" s="280"/>
      <c r="G99" s="15"/>
      <c r="H99" s="15"/>
      <c r="I99" s="15"/>
      <c r="J99" s="15"/>
      <c r="K99" s="15"/>
      <c r="L99" s="13"/>
      <c r="M99" s="13"/>
      <c r="N99" s="13"/>
      <c r="O99" s="13"/>
      <c r="P99" s="13"/>
      <c r="Q99" s="13"/>
    </row>
    <row r="100" spans="1:17" s="198" customFormat="1">
      <c r="A100" s="6"/>
      <c r="B100" s="405" t="s">
        <v>22</v>
      </c>
      <c r="C100" s="399"/>
      <c r="D100" s="223">
        <v>53</v>
      </c>
      <c r="E100" s="223">
        <v>365</v>
      </c>
      <c r="F100" s="406"/>
      <c r="G100" s="15"/>
      <c r="H100" s="15"/>
      <c r="I100" s="15"/>
      <c r="J100" s="15"/>
      <c r="K100" s="15"/>
      <c r="L100" s="13"/>
      <c r="M100" s="13"/>
      <c r="N100" s="13"/>
      <c r="O100" s="13"/>
      <c r="P100" s="13"/>
      <c r="Q100" s="13"/>
    </row>
    <row r="101" spans="1:17" s="198" customFormat="1">
      <c r="A101" s="6"/>
      <c r="B101" s="405" t="s">
        <v>23</v>
      </c>
      <c r="C101" s="399"/>
      <c r="D101" s="223">
        <v>59</v>
      </c>
      <c r="E101" s="223">
        <v>533</v>
      </c>
      <c r="F101" s="406"/>
      <c r="G101" s="15"/>
      <c r="H101" s="15"/>
      <c r="I101" s="15"/>
      <c r="J101" s="15"/>
      <c r="K101" s="15"/>
      <c r="L101" s="13"/>
      <c r="M101" s="13"/>
      <c r="N101" s="13"/>
      <c r="O101" s="13"/>
      <c r="P101" s="13"/>
      <c r="Q101" s="13"/>
    </row>
    <row r="102" spans="1:17" s="198" customFormat="1">
      <c r="A102" s="6"/>
      <c r="B102" s="405" t="s">
        <v>3</v>
      </c>
      <c r="C102" s="399"/>
      <c r="D102" s="223">
        <v>69</v>
      </c>
      <c r="E102" s="223">
        <v>298</v>
      </c>
      <c r="F102" s="406"/>
      <c r="G102" s="15"/>
      <c r="H102" s="15"/>
      <c r="I102" s="15"/>
      <c r="J102" s="15"/>
      <c r="K102" s="15"/>
      <c r="L102" s="13"/>
      <c r="M102" s="13"/>
      <c r="N102" s="13"/>
      <c r="O102" s="13"/>
      <c r="P102" s="13"/>
      <c r="Q102" s="13"/>
    </row>
    <row r="103" spans="1:17" s="198" customFormat="1">
      <c r="A103" s="6"/>
      <c r="B103" s="405" t="s">
        <v>2</v>
      </c>
      <c r="C103" s="399"/>
      <c r="D103" s="223">
        <v>78</v>
      </c>
      <c r="E103" s="223">
        <v>300</v>
      </c>
      <c r="F103" s="406"/>
      <c r="G103" s="15"/>
      <c r="H103" s="15"/>
      <c r="I103" s="15"/>
      <c r="J103" s="15"/>
      <c r="K103" s="15"/>
      <c r="L103" s="13"/>
      <c r="M103" s="13"/>
      <c r="N103" s="13"/>
      <c r="O103" s="13"/>
      <c r="P103" s="13"/>
      <c r="Q103" s="13"/>
    </row>
    <row r="104" spans="1:17" s="198" customFormat="1">
      <c r="A104" s="6"/>
      <c r="B104" s="499" t="s">
        <v>27</v>
      </c>
      <c r="C104" s="182">
        <v>88</v>
      </c>
      <c r="D104" s="182">
        <v>88</v>
      </c>
      <c r="E104" s="182">
        <v>836</v>
      </c>
      <c r="F104" s="182">
        <v>836</v>
      </c>
      <c r="G104" s="15"/>
      <c r="H104" s="15"/>
      <c r="I104" s="15"/>
      <c r="J104" s="15"/>
      <c r="K104" s="15"/>
      <c r="L104" s="13"/>
      <c r="M104" s="13"/>
      <c r="N104" s="13"/>
      <c r="O104" s="13"/>
      <c r="P104" s="13"/>
      <c r="Q104" s="13"/>
    </row>
    <row r="105" spans="1:17" s="198" customFormat="1">
      <c r="A105" s="6"/>
      <c r="B105" s="405" t="s">
        <v>18</v>
      </c>
      <c r="C105" s="266"/>
      <c r="D105" s="266">
        <v>89</v>
      </c>
      <c r="E105" s="266">
        <v>771</v>
      </c>
      <c r="F105" s="182"/>
      <c r="G105" s="15"/>
      <c r="H105" s="15"/>
      <c r="I105" s="15"/>
      <c r="J105" s="15"/>
      <c r="K105" s="15"/>
      <c r="L105" s="13"/>
      <c r="M105" s="13"/>
      <c r="N105" s="13"/>
      <c r="O105" s="13"/>
      <c r="P105" s="13"/>
      <c r="Q105" s="13"/>
    </row>
    <row r="106" spans="1:17" s="198" customFormat="1">
      <c r="A106" s="6"/>
      <c r="B106" s="405" t="s">
        <v>7</v>
      </c>
      <c r="C106" s="280"/>
      <c r="D106" s="223">
        <v>92</v>
      </c>
      <c r="E106" s="223">
        <v>730</v>
      </c>
      <c r="F106" s="280"/>
      <c r="G106" s="15"/>
      <c r="H106" s="15"/>
      <c r="I106" s="15"/>
      <c r="J106" s="15"/>
      <c r="K106" s="15"/>
      <c r="L106" s="13"/>
      <c r="M106" s="13"/>
      <c r="N106" s="13"/>
      <c r="O106" s="13"/>
      <c r="P106" s="13"/>
      <c r="Q106" s="13"/>
    </row>
    <row r="107" spans="1:17" s="198" customFormat="1">
      <c r="A107" s="6"/>
      <c r="B107" s="405" t="s">
        <v>20</v>
      </c>
      <c r="C107" s="223"/>
      <c r="D107" s="223">
        <v>92</v>
      </c>
      <c r="E107" s="223">
        <v>710</v>
      </c>
      <c r="F107" s="223"/>
      <c r="G107" s="15"/>
      <c r="H107" s="15"/>
      <c r="I107" s="15"/>
      <c r="J107" s="15"/>
      <c r="K107" s="15"/>
      <c r="L107" s="13"/>
      <c r="M107" s="13"/>
      <c r="N107" s="13"/>
      <c r="O107" s="13"/>
      <c r="P107" s="13"/>
      <c r="Q107" s="13"/>
    </row>
    <row r="108" spans="1:17" s="198" customFormat="1">
      <c r="A108" s="6"/>
      <c r="B108" s="405" t="s">
        <v>12</v>
      </c>
      <c r="C108" s="399"/>
      <c r="D108" s="223">
        <v>93</v>
      </c>
      <c r="E108" s="223">
        <v>821</v>
      </c>
      <c r="F108" s="406"/>
      <c r="G108" s="15"/>
      <c r="H108" s="15"/>
      <c r="I108" s="15"/>
      <c r="J108" s="15"/>
      <c r="K108" s="15"/>
      <c r="L108" s="13"/>
      <c r="M108" s="13"/>
      <c r="N108" s="13"/>
      <c r="O108" s="13"/>
      <c r="P108" s="13"/>
      <c r="Q108" s="13"/>
    </row>
    <row r="109" spans="1:17" s="198" customFormat="1">
      <c r="A109" s="6"/>
      <c r="B109" s="405" t="s">
        <v>6</v>
      </c>
      <c r="C109" s="399"/>
      <c r="D109" s="223">
        <v>96</v>
      </c>
      <c r="E109" s="223">
        <v>499</v>
      </c>
      <c r="F109" s="406"/>
      <c r="G109" s="15"/>
      <c r="H109" s="15"/>
      <c r="I109" s="15"/>
      <c r="J109" s="15"/>
      <c r="K109" s="15"/>
      <c r="L109" s="13"/>
      <c r="M109" s="13"/>
      <c r="N109" s="13"/>
      <c r="O109" s="13"/>
      <c r="P109" s="13"/>
      <c r="Q109" s="13"/>
    </row>
    <row r="110" spans="1:17" s="198" customFormat="1">
      <c r="A110" s="6"/>
      <c r="B110" s="405" t="s">
        <v>13</v>
      </c>
      <c r="C110" s="94"/>
      <c r="D110" s="223">
        <v>123</v>
      </c>
      <c r="E110" s="223">
        <v>572</v>
      </c>
      <c r="F110" s="407"/>
      <c r="G110" s="17"/>
      <c r="H110" s="17"/>
      <c r="I110" s="17"/>
      <c r="J110" s="17"/>
      <c r="K110" s="17"/>
      <c r="L110" s="13"/>
      <c r="M110" s="13"/>
      <c r="N110" s="13"/>
      <c r="O110" s="13"/>
      <c r="P110" s="13"/>
      <c r="Q110" s="13"/>
    </row>
    <row r="111" spans="1:17" s="198" customFormat="1">
      <c r="A111" s="6"/>
      <c r="B111" s="405" t="s">
        <v>5</v>
      </c>
      <c r="C111" s="399"/>
      <c r="D111" s="223">
        <v>124</v>
      </c>
      <c r="E111" s="223">
        <v>1100</v>
      </c>
      <c r="F111" s="406"/>
      <c r="G111" s="15"/>
      <c r="H111" s="15"/>
      <c r="I111" s="15"/>
      <c r="J111" s="15"/>
      <c r="K111" s="15"/>
      <c r="L111" s="13"/>
      <c r="M111" s="13"/>
      <c r="N111" s="13"/>
      <c r="O111" s="13"/>
      <c r="P111" s="13"/>
      <c r="Q111" s="13"/>
    </row>
    <row r="112" spans="1:17" s="198" customFormat="1">
      <c r="A112" s="6"/>
      <c r="B112" s="405" t="s">
        <v>8</v>
      </c>
      <c r="C112" s="399"/>
      <c r="D112" s="223">
        <v>140</v>
      </c>
      <c r="E112" s="223">
        <v>1005</v>
      </c>
      <c r="F112" s="406"/>
      <c r="G112" s="15"/>
      <c r="H112" s="15"/>
      <c r="I112" s="15"/>
      <c r="J112" s="15"/>
      <c r="K112" s="15"/>
      <c r="L112" s="13"/>
      <c r="M112" s="13"/>
      <c r="N112" s="13"/>
      <c r="O112" s="13"/>
      <c r="P112" s="13"/>
      <c r="Q112" s="13"/>
    </row>
    <row r="113" spans="1:17" s="198" customFormat="1">
      <c r="A113" s="6"/>
      <c r="B113" s="405" t="s">
        <v>11</v>
      </c>
      <c r="C113" s="399"/>
      <c r="D113" s="223">
        <v>143</v>
      </c>
      <c r="E113" s="223">
        <v>1211</v>
      </c>
      <c r="F113" s="406"/>
      <c r="G113" s="15"/>
      <c r="H113" s="15"/>
      <c r="I113" s="15"/>
      <c r="J113" s="15"/>
      <c r="K113" s="15"/>
      <c r="L113" s="13"/>
      <c r="M113" s="13"/>
      <c r="N113" s="13"/>
      <c r="O113" s="13"/>
      <c r="P113" s="13"/>
      <c r="Q113" s="13"/>
    </row>
    <row r="114" spans="1:17" s="198" customFormat="1">
      <c r="A114" s="6"/>
      <c r="B114" s="405" t="s">
        <v>24</v>
      </c>
      <c r="C114" s="399"/>
      <c r="D114" s="223">
        <v>163</v>
      </c>
      <c r="E114" s="223">
        <v>1315</v>
      </c>
      <c r="F114" s="406"/>
      <c r="G114" s="15"/>
      <c r="H114" s="15"/>
      <c r="I114" s="15"/>
      <c r="J114" s="15"/>
      <c r="K114" s="15"/>
      <c r="L114" s="13"/>
      <c r="M114" s="13"/>
      <c r="N114" s="13"/>
      <c r="O114" s="13"/>
      <c r="P114" s="13"/>
      <c r="Q114" s="13"/>
    </row>
    <row r="115" spans="1:17" s="198" customFormat="1">
      <c r="A115" s="6"/>
      <c r="B115" s="405" t="s">
        <v>26</v>
      </c>
      <c r="C115" s="399"/>
      <c r="D115" s="223">
        <v>198</v>
      </c>
      <c r="E115" s="223">
        <v>1810</v>
      </c>
      <c r="F115" s="406"/>
      <c r="G115" s="15"/>
      <c r="H115" s="15"/>
      <c r="I115" s="15"/>
      <c r="J115" s="15"/>
      <c r="K115" s="15"/>
      <c r="L115" s="13"/>
      <c r="M115" s="13"/>
      <c r="N115" s="13"/>
      <c r="O115" s="13"/>
      <c r="P115" s="13"/>
      <c r="Q115" s="13"/>
    </row>
    <row r="116" spans="1:17" s="198" customFormat="1">
      <c r="A116" s="6"/>
      <c r="B116" s="106" t="s">
        <v>36</v>
      </c>
      <c r="C116" s="181"/>
      <c r="D116" s="106">
        <v>1815</v>
      </c>
      <c r="E116" s="106">
        <v>13451</v>
      </c>
      <c r="F116" s="406"/>
      <c r="G116" s="15"/>
      <c r="H116" s="15"/>
      <c r="I116" s="15"/>
      <c r="J116" s="15"/>
      <c r="K116" s="15"/>
      <c r="L116" s="13"/>
      <c r="M116" s="13"/>
      <c r="N116" s="13"/>
      <c r="O116" s="13"/>
      <c r="P116" s="13"/>
      <c r="Q116" s="13"/>
    </row>
    <row r="117" spans="1:17" s="198" customFormat="1">
      <c r="A117" s="6"/>
      <c r="B117" s="223"/>
      <c r="D117" s="66"/>
      <c r="E117" s="66"/>
      <c r="F117" s="15"/>
      <c r="G117" s="15"/>
      <c r="H117" s="15"/>
      <c r="I117" s="15"/>
      <c r="J117" s="15"/>
      <c r="K117" s="15"/>
      <c r="L117" s="13"/>
      <c r="M117" s="13"/>
      <c r="N117" s="13"/>
      <c r="O117" s="13"/>
      <c r="P117" s="13"/>
      <c r="Q117" s="13"/>
    </row>
    <row r="118" spans="1:17" s="198" customFormat="1" ht="15" customHeight="1">
      <c r="A118" s="535" t="s">
        <v>410</v>
      </c>
      <c r="B118" s="535"/>
      <c r="C118" s="535"/>
      <c r="D118" s="535"/>
      <c r="E118" s="535"/>
      <c r="F118" s="536"/>
      <c r="G118" s="536"/>
      <c r="H118" s="536"/>
    </row>
    <row r="119" spans="1:17" s="198" customFormat="1" ht="15.75" customHeight="1">
      <c r="A119" s="535" t="s">
        <v>411</v>
      </c>
      <c r="B119" s="535"/>
      <c r="C119" s="535"/>
      <c r="D119" s="535"/>
      <c r="E119" s="535"/>
      <c r="F119" s="536"/>
      <c r="G119" s="536"/>
      <c r="H119" s="536"/>
    </row>
    <row r="120" spans="1:17" s="198" customFormat="1" ht="15.75" customHeight="1">
      <c r="A120" s="213"/>
      <c r="B120" s="213"/>
      <c r="C120" s="213"/>
      <c r="D120" s="213"/>
      <c r="E120" s="213"/>
      <c r="F120" s="219"/>
      <c r="G120" s="219"/>
      <c r="H120" s="219"/>
    </row>
    <row r="121" spans="1:17" s="96" customFormat="1">
      <c r="A121" s="95" t="s">
        <v>675</v>
      </c>
    </row>
    <row r="122" spans="1:17" s="175" customFormat="1">
      <c r="B122" s="174"/>
      <c r="C122" s="174"/>
    </row>
    <row r="123" spans="1:17" s="175" customFormat="1" ht="38.25">
      <c r="B123" s="408"/>
      <c r="C123" s="409" t="s">
        <v>41</v>
      </c>
      <c r="D123" s="409" t="s">
        <v>185</v>
      </c>
      <c r="E123" s="409" t="s">
        <v>676</v>
      </c>
    </row>
    <row r="124" spans="1:17" s="175" customFormat="1">
      <c r="B124" s="410" t="s">
        <v>14</v>
      </c>
      <c r="C124" s="411"/>
      <c r="D124" s="522">
        <v>13.108164201999999</v>
      </c>
      <c r="E124" s="412">
        <v>8.5</v>
      </c>
    </row>
    <row r="125" spans="1:17" s="175" customFormat="1">
      <c r="B125" s="410" t="s">
        <v>17</v>
      </c>
      <c r="C125" s="411"/>
      <c r="D125" s="522">
        <v>12.009415382</v>
      </c>
      <c r="E125" s="412">
        <v>8.5</v>
      </c>
    </row>
    <row r="126" spans="1:17" s="175" customFormat="1">
      <c r="B126" s="410" t="s">
        <v>12</v>
      </c>
      <c r="C126" s="411"/>
      <c r="D126" s="522">
        <v>11.681765825999999</v>
      </c>
      <c r="E126" s="412">
        <v>8.5</v>
      </c>
    </row>
    <row r="127" spans="1:17" s="175" customFormat="1">
      <c r="B127" s="410" t="s">
        <v>2</v>
      </c>
      <c r="C127" s="411"/>
      <c r="D127" s="522">
        <v>10.548029167999999</v>
      </c>
      <c r="E127" s="412">
        <v>8.5</v>
      </c>
    </row>
    <row r="128" spans="1:17" s="175" customFormat="1">
      <c r="B128" s="410" t="s">
        <v>6</v>
      </c>
      <c r="C128" s="411"/>
      <c r="D128" s="522">
        <v>10.081750312</v>
      </c>
      <c r="E128" s="412">
        <v>8.5</v>
      </c>
    </row>
    <row r="129" spans="2:5" s="175" customFormat="1">
      <c r="B129" s="500" t="s">
        <v>21</v>
      </c>
      <c r="C129" s="523">
        <v>10.067479321</v>
      </c>
      <c r="E129" s="412">
        <v>8.5</v>
      </c>
    </row>
    <row r="130" spans="2:5" s="175" customFormat="1">
      <c r="B130" s="410" t="s">
        <v>3</v>
      </c>
      <c r="C130" s="411"/>
      <c r="D130" s="522">
        <v>9.7470326207000006</v>
      </c>
      <c r="E130" s="412">
        <v>8.5</v>
      </c>
    </row>
    <row r="131" spans="2:5" s="175" customFormat="1">
      <c r="B131" s="410" t="s">
        <v>1</v>
      </c>
      <c r="C131" s="411"/>
      <c r="D131" s="522">
        <v>9.6957458912999996</v>
      </c>
      <c r="E131" s="412">
        <v>8.5</v>
      </c>
    </row>
    <row r="132" spans="2:5" s="175" customFormat="1">
      <c r="B132" s="410" t="s">
        <v>10</v>
      </c>
      <c r="C132" s="411"/>
      <c r="D132" s="522">
        <v>9.2781943497999997</v>
      </c>
      <c r="E132" s="412">
        <v>8.5</v>
      </c>
    </row>
    <row r="133" spans="2:5" s="175" customFormat="1">
      <c r="B133" s="410" t="s">
        <v>4</v>
      </c>
      <c r="C133" s="501"/>
      <c r="D133" s="522">
        <v>9.0712989814</v>
      </c>
      <c r="E133" s="412">
        <v>8.5</v>
      </c>
    </row>
    <row r="134" spans="2:5" s="175" customFormat="1">
      <c r="B134" s="410" t="s">
        <v>7</v>
      </c>
      <c r="C134" s="411"/>
      <c r="D134" s="522">
        <v>9.0073918830000004</v>
      </c>
      <c r="E134" s="412">
        <v>8.5</v>
      </c>
    </row>
    <row r="135" spans="2:5" s="175" customFormat="1">
      <c r="B135" s="410" t="s">
        <v>5</v>
      </c>
      <c r="C135" s="411"/>
      <c r="D135" s="522">
        <v>8.5312004586000008</v>
      </c>
      <c r="E135" s="412">
        <v>8.5</v>
      </c>
    </row>
    <row r="136" spans="2:5" s="175" customFormat="1">
      <c r="B136" s="410" t="s">
        <v>11</v>
      </c>
      <c r="C136" s="411"/>
      <c r="D136" s="522">
        <v>8.5164765914</v>
      </c>
      <c r="E136" s="412">
        <v>8.5</v>
      </c>
    </row>
    <row r="137" spans="2:5" s="175" customFormat="1">
      <c r="B137" s="410" t="s">
        <v>18</v>
      </c>
      <c r="C137" s="411"/>
      <c r="D137" s="522">
        <v>8.2146456482999994</v>
      </c>
      <c r="E137" s="412">
        <v>8.5</v>
      </c>
    </row>
    <row r="138" spans="2:5" s="175" customFormat="1">
      <c r="B138" s="410" t="s">
        <v>16</v>
      </c>
      <c r="C138" s="411"/>
      <c r="D138" s="522">
        <v>8.0699461962000001</v>
      </c>
      <c r="E138" s="412">
        <v>8.5</v>
      </c>
    </row>
    <row r="139" spans="2:5" s="175" customFormat="1">
      <c r="B139" s="410" t="s">
        <v>15</v>
      </c>
      <c r="C139" s="411"/>
      <c r="D139" s="522">
        <v>7.9319822655000003</v>
      </c>
      <c r="E139" s="412">
        <v>8.5</v>
      </c>
    </row>
    <row r="140" spans="2:5" s="175" customFormat="1">
      <c r="B140" s="410" t="s">
        <v>9</v>
      </c>
      <c r="C140" s="411"/>
      <c r="D140" s="522">
        <v>7.8091698067999999</v>
      </c>
      <c r="E140" s="412">
        <v>8.5</v>
      </c>
    </row>
    <row r="141" spans="2:5" s="175" customFormat="1">
      <c r="B141" s="410" t="s">
        <v>13</v>
      </c>
      <c r="C141" s="411"/>
      <c r="D141" s="522">
        <v>7.3261623771000002</v>
      </c>
      <c r="E141" s="412">
        <v>8.5</v>
      </c>
    </row>
    <row r="142" spans="2:5" s="175" customFormat="1">
      <c r="B142" s="410" t="s">
        <v>20</v>
      </c>
      <c r="D142" s="522">
        <v>7.1945033994000003</v>
      </c>
      <c r="E142" s="412">
        <v>8.5</v>
      </c>
    </row>
    <row r="143" spans="2:5" s="175" customFormat="1">
      <c r="B143" s="410" t="s">
        <v>8</v>
      </c>
      <c r="C143" s="411"/>
      <c r="D143" s="522">
        <v>6.6485482585</v>
      </c>
      <c r="E143" s="412">
        <v>8.5</v>
      </c>
    </row>
    <row r="144" spans="2:5" s="175" customFormat="1">
      <c r="B144" s="410" t="s">
        <v>19</v>
      </c>
      <c r="C144" s="411"/>
      <c r="D144" s="522">
        <v>5.5980204447000004</v>
      </c>
      <c r="E144" s="412">
        <v>8.5</v>
      </c>
    </row>
    <row r="145" spans="1:8" s="175" customFormat="1">
      <c r="B145" s="413" t="s">
        <v>36</v>
      </c>
      <c r="D145" s="414">
        <v>8.5</v>
      </c>
      <c r="E145" s="411"/>
    </row>
    <row r="146" spans="1:8" s="175" customFormat="1"/>
    <row r="147" spans="1:8" s="175" customFormat="1">
      <c r="A147" s="108" t="s">
        <v>677</v>
      </c>
      <c r="C147" s="174"/>
    </row>
    <row r="148" spans="1:8" s="175" customFormat="1">
      <c r="A148" s="108" t="s">
        <v>678</v>
      </c>
      <c r="C148" s="174"/>
    </row>
    <row r="149" spans="1:8" s="175" customFormat="1">
      <c r="A149" s="108" t="s">
        <v>412</v>
      </c>
      <c r="C149" s="202"/>
    </row>
    <row r="150" spans="1:8" s="175" customFormat="1">
      <c r="A150" s="108" t="s">
        <v>679</v>
      </c>
      <c r="C150" s="202"/>
    </row>
    <row r="151" spans="1:8" s="516" customFormat="1" ht="42.75" customHeight="1">
      <c r="A151" s="555" t="s">
        <v>680</v>
      </c>
      <c r="B151" s="536"/>
      <c r="C151" s="536"/>
      <c r="D151" s="536"/>
      <c r="E151" s="536"/>
      <c r="F151" s="536"/>
      <c r="G151" s="536"/>
      <c r="H151" s="536"/>
    </row>
    <row r="152" spans="1:8" s="101" customFormat="1"/>
    <row r="153" spans="1:8" s="173" customFormat="1">
      <c r="A153" s="215" t="s">
        <v>186</v>
      </c>
    </row>
    <row r="154" spans="1:8" s="198" customFormat="1"/>
    <row r="155" spans="1:8" s="198" customFormat="1" ht="39" customHeight="1">
      <c r="B155" s="21" t="s">
        <v>75</v>
      </c>
      <c r="C155" s="18" t="s">
        <v>413</v>
      </c>
    </row>
    <row r="156" spans="1:8" s="516" customFormat="1">
      <c r="B156" s="344">
        <v>2019</v>
      </c>
      <c r="C156" s="411">
        <v>9.4</v>
      </c>
    </row>
    <row r="157" spans="1:8" s="516" customFormat="1">
      <c r="B157" s="344">
        <v>2020</v>
      </c>
      <c r="C157" s="408">
        <v>9.5</v>
      </c>
    </row>
    <row r="158" spans="1:8" s="516" customFormat="1">
      <c r="B158" s="344">
        <v>2021</v>
      </c>
      <c r="C158" s="408">
        <v>10</v>
      </c>
    </row>
    <row r="159" spans="1:8" s="516" customFormat="1">
      <c r="B159" s="344">
        <v>2022</v>
      </c>
      <c r="C159" s="344">
        <v>9.9</v>
      </c>
    </row>
    <row r="160" spans="1:8" s="516" customFormat="1">
      <c r="B160" s="517">
        <v>2023</v>
      </c>
      <c r="C160" s="522">
        <v>10.067479321</v>
      </c>
    </row>
    <row r="161" spans="1:8" s="516" customFormat="1"/>
    <row r="162" spans="1:8" s="108" customFormat="1" ht="15.75" customHeight="1">
      <c r="A162" s="108" t="s">
        <v>681</v>
      </c>
      <c r="C162" s="109"/>
    </row>
    <row r="163" spans="1:8" s="108" customFormat="1" ht="15.75" customHeight="1">
      <c r="A163" s="108" t="s">
        <v>678</v>
      </c>
      <c r="C163" s="109"/>
    </row>
    <row r="164" spans="1:8" s="108" customFormat="1" ht="15.75" customHeight="1">
      <c r="A164" s="108" t="s">
        <v>412</v>
      </c>
    </row>
    <row r="165" spans="1:8" s="108" customFormat="1" ht="26.25" customHeight="1">
      <c r="A165" s="556" t="s">
        <v>682</v>
      </c>
      <c r="B165" s="536"/>
      <c r="C165" s="536"/>
      <c r="D165" s="536"/>
      <c r="E165" s="536"/>
      <c r="F165" s="536"/>
      <c r="G165" s="536"/>
      <c r="H165" s="536"/>
    </row>
    <row r="166" spans="1:8" s="517" customFormat="1" ht="39.75" customHeight="1">
      <c r="A166" s="556" t="s">
        <v>414</v>
      </c>
      <c r="B166" s="536"/>
      <c r="C166" s="536"/>
      <c r="D166" s="536"/>
      <c r="E166" s="536"/>
      <c r="F166" s="536"/>
      <c r="G166" s="536"/>
      <c r="H166" s="536"/>
    </row>
    <row r="167" spans="1:8" s="90" customFormat="1">
      <c r="A167" s="176"/>
      <c r="B167" s="172"/>
      <c r="C167" s="176"/>
    </row>
    <row r="168" spans="1:8" s="101" customFormat="1">
      <c r="A168" s="88"/>
      <c r="C168" s="88"/>
    </row>
    <row r="169" spans="1:8" s="101" customFormat="1"/>
  </sheetData>
  <sortState xmlns:xlrd2="http://schemas.microsoft.com/office/spreadsheetml/2017/richdata2" ref="A4:Q24">
    <sortCondition ref="M4:M24"/>
  </sortState>
  <mergeCells count="16">
    <mergeCell ref="A151:H151"/>
    <mergeCell ref="A165:H165"/>
    <mergeCell ref="A166:H166"/>
    <mergeCell ref="A1:H1"/>
    <mergeCell ref="A77:G77"/>
    <mergeCell ref="A51:H51"/>
    <mergeCell ref="A78:G78"/>
    <mergeCell ref="A31:H31"/>
    <mergeCell ref="A80:I80"/>
    <mergeCell ref="A89:G89"/>
    <mergeCell ref="A90:G90"/>
    <mergeCell ref="A27:L27"/>
    <mergeCell ref="A47:L47"/>
    <mergeCell ref="A92:I92"/>
    <mergeCell ref="A118:H118"/>
    <mergeCell ref="A119:H119"/>
  </mergeCells>
  <hyperlinks>
    <hyperlink ref="A28" r:id="rId1" display="https://www.njsp.org/ucr/uniform-crime-reports.shtml " xr:uid="{AA025703-42AA-4F22-8384-57650386733F}"/>
    <hyperlink ref="A48" r:id="rId2" display="https://www.njsp.org/ucr/uniform-crime-reports.shtml " xr:uid="{B5CC4B8A-FCB2-486D-9D23-2052E45A57B7}"/>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8"/>
  <sheetViews>
    <sheetView topLeftCell="A91" zoomScale="80" zoomScaleNormal="80" workbookViewId="0">
      <selection activeCell="H112" sqref="H112"/>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179" customFormat="1">
      <c r="A1" s="534" t="s">
        <v>415</v>
      </c>
      <c r="B1" s="534"/>
      <c r="C1" s="534"/>
      <c r="D1" s="534"/>
      <c r="E1" s="534"/>
      <c r="F1" s="534"/>
      <c r="G1" s="534"/>
      <c r="H1" s="534"/>
      <c r="I1" s="534"/>
    </row>
    <row r="2" spans="1:9" s="198" customFormat="1"/>
    <row r="3" spans="1:9" s="198" customFormat="1" ht="25.5">
      <c r="A3" s="223"/>
      <c r="B3" s="181"/>
      <c r="C3" s="18" t="s">
        <v>111</v>
      </c>
      <c r="D3" s="21" t="s">
        <v>41</v>
      </c>
      <c r="E3" s="182"/>
      <c r="F3" s="182"/>
      <c r="G3" s="182"/>
      <c r="H3" s="182"/>
      <c r="I3" s="180"/>
    </row>
    <row r="4" spans="1:9" s="198" customFormat="1">
      <c r="A4" s="223"/>
      <c r="B4" s="73" t="s">
        <v>1</v>
      </c>
      <c r="C4" s="181">
        <v>641</v>
      </c>
      <c r="D4" s="280"/>
      <c r="E4" s="182"/>
      <c r="F4" s="182"/>
      <c r="G4" s="182"/>
      <c r="H4" s="182"/>
      <c r="I4" s="180"/>
    </row>
    <row r="5" spans="1:9" s="198" customFormat="1">
      <c r="A5" s="223"/>
      <c r="B5" s="73" t="s">
        <v>17</v>
      </c>
      <c r="C5" s="181">
        <v>796</v>
      </c>
      <c r="D5" s="280"/>
      <c r="E5" s="182"/>
      <c r="F5" s="182"/>
      <c r="G5" s="182"/>
      <c r="H5" s="182"/>
      <c r="I5" s="180"/>
    </row>
    <row r="6" spans="1:9" s="198" customFormat="1">
      <c r="A6" s="223"/>
      <c r="B6" s="73" t="s">
        <v>10</v>
      </c>
      <c r="C6" s="296">
        <v>1210</v>
      </c>
      <c r="D6" s="280"/>
      <c r="E6" s="182"/>
      <c r="F6" s="182"/>
      <c r="G6" s="182"/>
      <c r="H6" s="182"/>
      <c r="I6" s="180"/>
    </row>
    <row r="7" spans="1:9" s="198" customFormat="1">
      <c r="A7" s="223"/>
      <c r="B7" s="73" t="s">
        <v>4</v>
      </c>
      <c r="C7" s="296">
        <v>1222</v>
      </c>
      <c r="D7" s="280"/>
      <c r="E7" s="182"/>
      <c r="F7" s="182"/>
      <c r="G7" s="182"/>
      <c r="H7" s="182"/>
      <c r="I7" s="180"/>
    </row>
    <row r="8" spans="1:9" s="198" customFormat="1">
      <c r="A8" s="223"/>
      <c r="B8" s="73" t="s">
        <v>14</v>
      </c>
      <c r="C8" s="296">
        <v>1364</v>
      </c>
      <c r="D8" s="280"/>
      <c r="E8" s="182"/>
      <c r="F8" s="182"/>
      <c r="G8" s="182"/>
      <c r="H8" s="182"/>
      <c r="I8" s="180"/>
    </row>
    <row r="9" spans="1:9" s="198" customFormat="1">
      <c r="A9" s="223"/>
      <c r="B9" s="73" t="s">
        <v>2</v>
      </c>
      <c r="C9" s="296">
        <v>1771</v>
      </c>
      <c r="D9" s="280"/>
      <c r="E9" s="182"/>
      <c r="F9" s="182"/>
      <c r="G9" s="182"/>
      <c r="H9" s="182"/>
      <c r="I9" s="180"/>
    </row>
    <row r="10" spans="1:9" s="198" customFormat="1">
      <c r="A10" s="223"/>
      <c r="B10" s="73" t="s">
        <v>3</v>
      </c>
      <c r="C10" s="296">
        <v>1947</v>
      </c>
      <c r="D10" s="280"/>
      <c r="E10" s="182"/>
      <c r="F10" s="182"/>
      <c r="G10" s="182"/>
      <c r="H10" s="182"/>
      <c r="I10" s="180"/>
    </row>
    <row r="11" spans="1:9" s="198" customFormat="1">
      <c r="A11" s="223"/>
      <c r="B11" s="73" t="s">
        <v>12</v>
      </c>
      <c r="C11" s="296">
        <v>2020</v>
      </c>
      <c r="D11" s="280"/>
      <c r="E11" s="182"/>
      <c r="F11" s="182"/>
      <c r="G11" s="182"/>
      <c r="H11" s="182"/>
      <c r="I11" s="180"/>
    </row>
    <row r="12" spans="1:9" s="198" customFormat="1">
      <c r="A12" s="223"/>
      <c r="B12" s="73" t="s">
        <v>19</v>
      </c>
      <c r="C12" s="296">
        <v>2034</v>
      </c>
      <c r="D12" s="280"/>
      <c r="E12" s="182"/>
      <c r="F12" s="182"/>
      <c r="G12" s="182"/>
      <c r="H12" s="182"/>
      <c r="I12" s="180"/>
    </row>
    <row r="13" spans="1:9" s="188" customFormat="1">
      <c r="A13" s="182"/>
      <c r="B13" s="73" t="s">
        <v>9</v>
      </c>
      <c r="C13" s="296">
        <v>2455</v>
      </c>
      <c r="D13" s="280"/>
      <c r="E13" s="182"/>
      <c r="F13" s="182"/>
      <c r="G13" s="182"/>
      <c r="H13" s="182"/>
      <c r="I13" s="180"/>
    </row>
    <row r="14" spans="1:9" s="198" customFormat="1">
      <c r="A14" s="223"/>
      <c r="B14" s="83" t="s">
        <v>21</v>
      </c>
      <c r="D14" s="302">
        <v>2492</v>
      </c>
      <c r="E14" s="182"/>
      <c r="F14" s="182"/>
      <c r="G14" s="182"/>
      <c r="H14" s="182"/>
      <c r="I14" s="180"/>
    </row>
    <row r="15" spans="1:9" s="198" customFormat="1">
      <c r="A15" s="223"/>
      <c r="B15" s="73" t="s">
        <v>20</v>
      </c>
      <c r="C15" s="181">
        <v>2748</v>
      </c>
      <c r="E15" s="182"/>
      <c r="F15" s="182"/>
      <c r="G15" s="182"/>
      <c r="H15" s="182"/>
      <c r="I15" s="180"/>
    </row>
    <row r="16" spans="1:9" s="198" customFormat="1">
      <c r="A16" s="223"/>
      <c r="B16" s="73" t="s">
        <v>6</v>
      </c>
      <c r="C16" s="296">
        <v>3377</v>
      </c>
      <c r="D16" s="280"/>
      <c r="E16" s="182"/>
      <c r="F16" s="182"/>
      <c r="G16" s="182"/>
      <c r="H16" s="182"/>
      <c r="I16" s="180"/>
    </row>
    <row r="17" spans="1:9" s="198" customFormat="1">
      <c r="A17" s="223"/>
      <c r="B17" s="73" t="s">
        <v>18</v>
      </c>
      <c r="C17" s="296">
        <v>3557</v>
      </c>
      <c r="E17" s="223"/>
      <c r="F17" s="223"/>
      <c r="G17" s="223"/>
      <c r="H17" s="223"/>
    </row>
    <row r="18" spans="1:9" s="198" customFormat="1">
      <c r="A18" s="223"/>
      <c r="B18" s="73" t="s">
        <v>11</v>
      </c>
      <c r="C18" s="296">
        <v>3596</v>
      </c>
      <c r="D18" s="181"/>
      <c r="E18" s="223"/>
      <c r="F18" s="223"/>
      <c r="G18" s="223"/>
      <c r="H18" s="223"/>
    </row>
    <row r="19" spans="1:9" s="198" customFormat="1">
      <c r="A19" s="223"/>
      <c r="B19" s="73" t="s">
        <v>7</v>
      </c>
      <c r="C19" s="296">
        <v>3730</v>
      </c>
      <c r="D19" s="181"/>
      <c r="E19" s="223"/>
      <c r="F19" s="223"/>
      <c r="G19" s="223"/>
      <c r="H19" s="223"/>
    </row>
    <row r="20" spans="1:9" s="198" customFormat="1">
      <c r="A20" s="223"/>
      <c r="B20" s="73" t="s">
        <v>5</v>
      </c>
      <c r="C20" s="296">
        <v>4096</v>
      </c>
      <c r="D20" s="181"/>
      <c r="E20" s="223"/>
      <c r="F20" s="223"/>
      <c r="G20" s="223"/>
      <c r="H20" s="223"/>
    </row>
    <row r="21" spans="1:9" s="198" customFormat="1">
      <c r="A21" s="223"/>
      <c r="B21" s="73" t="s">
        <v>13</v>
      </c>
      <c r="C21" s="296">
        <v>4552</v>
      </c>
      <c r="D21" s="181"/>
      <c r="E21" s="223"/>
      <c r="F21" s="223"/>
      <c r="G21" s="223"/>
      <c r="H21" s="223"/>
    </row>
    <row r="22" spans="1:9" s="198" customFormat="1">
      <c r="A22" s="223"/>
      <c r="B22" s="73" t="s">
        <v>8</v>
      </c>
      <c r="C22" s="296">
        <v>4783</v>
      </c>
      <c r="D22" s="181"/>
      <c r="E22" s="223"/>
      <c r="F22" s="223"/>
      <c r="G22" s="223"/>
      <c r="H22" s="223"/>
    </row>
    <row r="23" spans="1:9" s="198" customFormat="1">
      <c r="A23" s="223"/>
      <c r="B23" s="73" t="s">
        <v>15</v>
      </c>
      <c r="C23" s="296">
        <v>7290</v>
      </c>
      <c r="D23" s="181"/>
      <c r="E23" s="223"/>
      <c r="F23" s="223"/>
      <c r="G23" s="223"/>
      <c r="H23" s="223"/>
    </row>
    <row r="24" spans="1:9" s="198" customFormat="1">
      <c r="A24" s="223"/>
      <c r="B24" s="73" t="s">
        <v>16</v>
      </c>
      <c r="C24" s="296">
        <v>7377</v>
      </c>
      <c r="D24" s="181"/>
      <c r="E24" s="223"/>
      <c r="F24" s="223"/>
      <c r="G24" s="223"/>
      <c r="H24" s="223"/>
    </row>
    <row r="25" spans="1:9" s="198" customFormat="1">
      <c r="A25" s="223"/>
      <c r="B25" s="249" t="s">
        <v>36</v>
      </c>
      <c r="C25" s="306">
        <v>63058</v>
      </c>
      <c r="D25" s="181"/>
      <c r="E25" s="223"/>
      <c r="F25" s="223"/>
      <c r="G25" s="223"/>
      <c r="H25" s="223"/>
    </row>
    <row r="26" spans="1:9" s="198" customFormat="1">
      <c r="A26" s="223"/>
      <c r="B26" s="223"/>
      <c r="C26" s="223"/>
      <c r="D26" s="223"/>
      <c r="E26" s="223"/>
      <c r="F26" s="223"/>
      <c r="G26" s="223"/>
      <c r="H26" s="223"/>
    </row>
    <row r="27" spans="1:9" s="198" customFormat="1" ht="18" customHeight="1">
      <c r="A27" s="533" t="s">
        <v>416</v>
      </c>
      <c r="B27" s="533"/>
      <c r="C27" s="533"/>
      <c r="D27" s="533"/>
      <c r="E27" s="533"/>
      <c r="F27" s="533"/>
      <c r="G27" s="533"/>
      <c r="H27" s="533"/>
    </row>
    <row r="28" spans="1:9" s="198" customFormat="1" ht="81.75" customHeight="1">
      <c r="A28" s="533" t="s">
        <v>417</v>
      </c>
      <c r="B28" s="533"/>
      <c r="C28" s="533"/>
      <c r="D28" s="533"/>
      <c r="E28" s="533"/>
      <c r="F28" s="533"/>
      <c r="G28" s="533"/>
      <c r="H28" s="533"/>
    </row>
    <row r="29" spans="1:9" s="101" customFormat="1">
      <c r="A29" s="107"/>
      <c r="B29" s="107"/>
      <c r="C29" s="107"/>
      <c r="D29" s="107"/>
      <c r="E29" s="107"/>
      <c r="F29" s="107"/>
      <c r="G29" s="107"/>
      <c r="H29" s="107"/>
    </row>
    <row r="30" spans="1:9" s="179" customFormat="1">
      <c r="A30" s="534" t="s">
        <v>209</v>
      </c>
      <c r="B30" s="534"/>
      <c r="C30" s="534"/>
      <c r="D30" s="534"/>
      <c r="E30" s="534"/>
      <c r="F30" s="534"/>
      <c r="G30" s="534"/>
      <c r="H30" s="534"/>
      <c r="I30" s="534"/>
    </row>
    <row r="31" spans="1:9" s="198" customFormat="1"/>
    <row r="32" spans="1:9" s="223" customFormat="1" ht="25.5">
      <c r="C32" s="18" t="s">
        <v>418</v>
      </c>
      <c r="H32" s="182"/>
      <c r="I32" s="221"/>
    </row>
    <row r="33" spans="1:9" s="223" customFormat="1" ht="12.75">
      <c r="B33" s="181">
        <v>2016</v>
      </c>
      <c r="C33" s="178">
        <v>2676</v>
      </c>
      <c r="H33" s="182"/>
    </row>
    <row r="34" spans="1:9" s="223" customFormat="1" ht="12.75">
      <c r="B34" s="181">
        <v>2017</v>
      </c>
      <c r="C34" s="178">
        <v>3027</v>
      </c>
      <c r="H34" s="182"/>
    </row>
    <row r="35" spans="1:9" s="223" customFormat="1" ht="12.75">
      <c r="B35" s="181">
        <v>2018</v>
      </c>
      <c r="C35" s="178">
        <v>2744</v>
      </c>
      <c r="H35" s="182"/>
    </row>
    <row r="36" spans="1:9" s="223" customFormat="1" ht="12.75">
      <c r="B36" s="181">
        <v>2019</v>
      </c>
      <c r="C36" s="178">
        <v>2510</v>
      </c>
      <c r="H36" s="182"/>
    </row>
    <row r="37" spans="1:9" s="223" customFormat="1" ht="12.75">
      <c r="B37" s="181">
        <v>2020</v>
      </c>
      <c r="C37" s="178">
        <v>2492</v>
      </c>
      <c r="H37" s="182"/>
    </row>
    <row r="38" spans="1:9" s="223" customFormat="1" ht="12.75"/>
    <row r="39" spans="1:9" s="223" customFormat="1" ht="24" customHeight="1">
      <c r="A39" s="533" t="s">
        <v>416</v>
      </c>
      <c r="B39" s="533"/>
      <c r="C39" s="533"/>
      <c r="D39" s="533"/>
      <c r="E39" s="533"/>
      <c r="F39" s="533"/>
      <c r="G39" s="533"/>
      <c r="H39" s="533"/>
    </row>
    <row r="40" spans="1:9" s="198" customFormat="1" ht="83.25" customHeight="1">
      <c r="A40" s="533" t="s">
        <v>419</v>
      </c>
      <c r="B40" s="533"/>
      <c r="C40" s="533"/>
      <c r="D40" s="533"/>
      <c r="E40" s="533"/>
      <c r="F40" s="533"/>
      <c r="G40" s="533"/>
      <c r="H40" s="533"/>
    </row>
    <row r="41" spans="1:9">
      <c r="A41" s="132"/>
      <c r="B41" s="132"/>
      <c r="C41" s="132"/>
      <c r="D41" s="132"/>
      <c r="E41" s="132"/>
      <c r="F41" s="132"/>
      <c r="G41" s="132"/>
      <c r="H41" s="132"/>
      <c r="I41" s="131"/>
    </row>
    <row r="42" spans="1:9" s="198" customFormat="1">
      <c r="A42" s="534" t="s">
        <v>420</v>
      </c>
      <c r="B42" s="534"/>
      <c r="C42" s="534"/>
      <c r="D42" s="534"/>
      <c r="E42" s="534"/>
      <c r="F42" s="534"/>
      <c r="G42" s="534"/>
      <c r="H42" s="534"/>
      <c r="I42" s="534"/>
    </row>
    <row r="43" spans="1:9" s="198" customFormat="1"/>
    <row r="44" spans="1:9" s="198" customFormat="1">
      <c r="A44" s="223"/>
      <c r="B44" s="21" t="s">
        <v>112</v>
      </c>
      <c r="C44" s="21">
        <v>2020</v>
      </c>
      <c r="D44" s="223"/>
      <c r="E44" s="223"/>
      <c r="F44" s="223"/>
      <c r="G44" s="223"/>
      <c r="H44" s="223"/>
    </row>
    <row r="45" spans="1:9" s="198" customFormat="1">
      <c r="A45" s="223"/>
      <c r="B45" s="415" t="s">
        <v>626</v>
      </c>
      <c r="C45" s="223">
        <v>1119</v>
      </c>
      <c r="D45" s="223"/>
      <c r="E45" s="223"/>
      <c r="F45" s="223"/>
      <c r="G45" s="223"/>
      <c r="H45" s="223"/>
    </row>
    <row r="46" spans="1:9" s="198" customFormat="1">
      <c r="A46" s="223"/>
      <c r="B46" s="415" t="s">
        <v>627</v>
      </c>
      <c r="C46" s="223">
        <v>1048</v>
      </c>
      <c r="D46" s="223"/>
      <c r="E46" s="223"/>
      <c r="F46" s="223"/>
      <c r="G46" s="223"/>
      <c r="H46" s="223"/>
    </row>
    <row r="47" spans="1:9" s="198" customFormat="1">
      <c r="A47" s="223"/>
      <c r="B47" s="415" t="s">
        <v>628</v>
      </c>
      <c r="C47" s="223">
        <v>161</v>
      </c>
      <c r="D47" s="223"/>
      <c r="E47" s="223"/>
      <c r="F47" s="223"/>
      <c r="G47" s="223"/>
      <c r="H47" s="223"/>
    </row>
    <row r="48" spans="1:9" s="198" customFormat="1">
      <c r="A48" s="223"/>
      <c r="B48" s="415" t="s">
        <v>629</v>
      </c>
      <c r="C48" s="178">
        <v>86</v>
      </c>
      <c r="D48" s="223"/>
      <c r="E48" s="223"/>
      <c r="F48" s="223"/>
      <c r="G48" s="223"/>
      <c r="H48" s="223"/>
    </row>
    <row r="49" spans="1:8" s="198" customFormat="1">
      <c r="A49" s="223"/>
      <c r="B49" s="415" t="s">
        <v>630</v>
      </c>
      <c r="C49" s="223">
        <v>37</v>
      </c>
      <c r="D49" s="223"/>
      <c r="E49" s="223"/>
      <c r="F49" s="223"/>
      <c r="G49" s="223"/>
      <c r="H49" s="223"/>
    </row>
    <row r="50" spans="1:8" s="198" customFormat="1">
      <c r="A50" s="223"/>
      <c r="B50" s="415" t="s">
        <v>107</v>
      </c>
      <c r="C50" s="223">
        <v>20</v>
      </c>
      <c r="D50" s="223"/>
      <c r="E50" s="223"/>
      <c r="F50" s="223"/>
      <c r="G50" s="223"/>
      <c r="H50" s="223"/>
    </row>
    <row r="51" spans="1:8" s="198" customFormat="1">
      <c r="A51" s="223"/>
      <c r="B51" s="415" t="s">
        <v>631</v>
      </c>
      <c r="C51" s="223">
        <v>9</v>
      </c>
      <c r="D51" s="223"/>
      <c r="E51" s="223"/>
      <c r="F51" s="223"/>
      <c r="G51" s="223"/>
      <c r="H51" s="223"/>
    </row>
    <row r="52" spans="1:8" s="198" customFormat="1">
      <c r="A52" s="223"/>
      <c r="B52" s="415" t="s">
        <v>632</v>
      </c>
      <c r="C52" s="223">
        <v>8</v>
      </c>
      <c r="D52" s="223"/>
      <c r="E52" s="223"/>
      <c r="F52" s="223"/>
      <c r="G52" s="223"/>
      <c r="H52" s="223"/>
    </row>
    <row r="53" spans="1:8" s="198" customFormat="1">
      <c r="A53" s="223"/>
      <c r="B53" s="415" t="s">
        <v>104</v>
      </c>
      <c r="C53" s="223">
        <v>6</v>
      </c>
      <c r="D53" s="223"/>
      <c r="E53" s="223"/>
      <c r="F53" s="223"/>
      <c r="G53" s="223"/>
      <c r="H53" s="223"/>
    </row>
    <row r="54" spans="1:8" s="198" customFormat="1">
      <c r="A54" s="223"/>
      <c r="B54" s="415" t="s">
        <v>633</v>
      </c>
      <c r="C54" s="223">
        <v>5</v>
      </c>
      <c r="D54" s="223"/>
      <c r="E54" s="223"/>
      <c r="F54" s="223"/>
      <c r="G54" s="223"/>
      <c r="H54" s="223"/>
    </row>
    <row r="55" spans="1:8" s="198" customFormat="1">
      <c r="A55" s="223"/>
      <c r="B55" s="415" t="s">
        <v>634</v>
      </c>
      <c r="C55" s="178">
        <v>4</v>
      </c>
      <c r="D55" s="223"/>
      <c r="E55" s="223"/>
      <c r="F55" s="223"/>
      <c r="G55" s="223"/>
      <c r="H55" s="223"/>
    </row>
    <row r="56" spans="1:8" s="198" customFormat="1">
      <c r="A56" s="223"/>
      <c r="B56" s="415" t="s">
        <v>635</v>
      </c>
      <c r="C56" s="178">
        <v>2</v>
      </c>
      <c r="D56" s="223"/>
      <c r="E56" s="223"/>
      <c r="F56" s="223"/>
      <c r="G56" s="223"/>
      <c r="H56" s="223"/>
    </row>
    <row r="57" spans="1:8" s="198" customFormat="1">
      <c r="A57" s="223"/>
      <c r="B57" s="415" t="s">
        <v>636</v>
      </c>
      <c r="C57" s="223">
        <v>2</v>
      </c>
      <c r="D57" s="223"/>
      <c r="E57" s="223"/>
      <c r="F57" s="223"/>
      <c r="G57" s="223"/>
      <c r="H57" s="223"/>
    </row>
    <row r="58" spans="1:8" s="198" customFormat="1">
      <c r="A58" s="223"/>
      <c r="B58" s="415" t="s">
        <v>637</v>
      </c>
      <c r="C58" s="223">
        <v>1</v>
      </c>
      <c r="D58" s="223"/>
      <c r="E58" s="223"/>
      <c r="F58" s="223"/>
      <c r="G58" s="223"/>
      <c r="H58" s="223"/>
    </row>
    <row r="59" spans="1:8" s="198" customFormat="1">
      <c r="A59" s="223"/>
      <c r="B59" s="415" t="s">
        <v>638</v>
      </c>
      <c r="C59" s="223">
        <v>1</v>
      </c>
      <c r="D59" s="223"/>
      <c r="E59" s="223"/>
      <c r="F59" s="223"/>
      <c r="G59" s="223"/>
      <c r="H59" s="223"/>
    </row>
    <row r="60" spans="1:8" s="198" customFormat="1">
      <c r="A60" s="223"/>
      <c r="B60" s="415" t="s">
        <v>639</v>
      </c>
      <c r="C60" s="223">
        <v>0</v>
      </c>
      <c r="D60" s="223"/>
      <c r="E60" s="223"/>
      <c r="F60" s="223"/>
      <c r="G60" s="223"/>
      <c r="H60" s="223"/>
    </row>
    <row r="61" spans="1:8" s="198" customFormat="1">
      <c r="A61" s="223"/>
      <c r="B61" s="415" t="s">
        <v>640</v>
      </c>
      <c r="C61" s="178">
        <v>0</v>
      </c>
      <c r="D61" s="223"/>
      <c r="E61" s="223"/>
      <c r="F61" s="223"/>
      <c r="G61" s="223"/>
      <c r="H61" s="223"/>
    </row>
    <row r="62" spans="1:8" s="198" customFormat="1">
      <c r="A62" s="223"/>
      <c r="B62" s="415" t="s">
        <v>641</v>
      </c>
      <c r="C62" s="223">
        <v>0</v>
      </c>
      <c r="D62" s="223"/>
      <c r="E62" s="223"/>
      <c r="F62" s="223"/>
      <c r="G62" s="223"/>
      <c r="H62" s="223"/>
    </row>
    <row r="63" spans="1:8" s="198" customFormat="1">
      <c r="A63" s="223"/>
      <c r="B63" s="415" t="s">
        <v>642</v>
      </c>
      <c r="C63" s="223">
        <v>0</v>
      </c>
      <c r="D63" s="223"/>
      <c r="E63" s="223"/>
      <c r="F63" s="223"/>
      <c r="G63" s="223"/>
      <c r="H63" s="223"/>
    </row>
    <row r="64" spans="1:8" s="198" customFormat="1">
      <c r="A64" s="223"/>
      <c r="B64" s="245" t="s">
        <v>643</v>
      </c>
      <c r="C64" s="178">
        <v>2509</v>
      </c>
      <c r="D64" s="223"/>
      <c r="E64" s="223"/>
      <c r="F64" s="223"/>
      <c r="G64" s="223"/>
      <c r="H64" s="223"/>
    </row>
    <row r="65" spans="1:20" s="198" customFormat="1">
      <c r="A65" s="223"/>
      <c r="B65" s="223"/>
      <c r="C65" s="223"/>
      <c r="D65" s="223"/>
      <c r="E65" s="223"/>
      <c r="F65" s="223"/>
      <c r="G65" s="223"/>
      <c r="H65" s="223"/>
    </row>
    <row r="66" spans="1:20" s="198" customFormat="1" ht="23.25" customHeight="1">
      <c r="A66" s="533" t="s">
        <v>416</v>
      </c>
      <c r="B66" s="533"/>
      <c r="C66" s="533"/>
      <c r="D66" s="533"/>
      <c r="E66" s="533"/>
      <c r="F66" s="533"/>
      <c r="G66" s="533"/>
      <c r="H66" s="533"/>
    </row>
    <row r="67" spans="1:20" s="198" customFormat="1" ht="80.25" customHeight="1">
      <c r="A67" s="533" t="s">
        <v>417</v>
      </c>
      <c r="B67" s="533"/>
      <c r="C67" s="533"/>
      <c r="D67" s="533"/>
      <c r="E67" s="533"/>
      <c r="F67" s="533"/>
      <c r="G67" s="533"/>
      <c r="H67" s="533"/>
    </row>
    <row r="68" spans="1:20" s="128" customFormat="1"/>
    <row r="69" spans="1:20" s="179" customFormat="1">
      <c r="A69" s="534" t="s">
        <v>421</v>
      </c>
      <c r="B69" s="534"/>
      <c r="C69" s="534"/>
      <c r="D69" s="534"/>
      <c r="E69" s="534"/>
      <c r="F69" s="534"/>
    </row>
    <row r="70" spans="1:20" s="198" customFormat="1">
      <c r="A70" s="213"/>
      <c r="B70" s="213"/>
      <c r="C70" s="213"/>
      <c r="D70" s="213"/>
      <c r="E70" s="213"/>
      <c r="F70" s="213"/>
    </row>
    <row r="71" spans="1:20" s="198" customFormat="1">
      <c r="A71" s="6"/>
      <c r="C71" s="557" t="s">
        <v>422</v>
      </c>
      <c r="D71" s="557"/>
      <c r="E71" s="557"/>
      <c r="F71" s="557"/>
      <c r="G71" s="536"/>
      <c r="H71" s="536"/>
      <c r="I71" s="192"/>
      <c r="J71" s="192"/>
      <c r="K71" s="192"/>
      <c r="L71" s="192"/>
      <c r="M71" s="192"/>
      <c r="N71" s="192"/>
    </row>
    <row r="72" spans="1:20" s="198" customFormat="1" ht="26.25">
      <c r="A72" s="6"/>
      <c r="B72" s="416"/>
      <c r="C72" s="100" t="s">
        <v>136</v>
      </c>
      <c r="D72" s="18" t="s">
        <v>93</v>
      </c>
      <c r="E72" s="18" t="s">
        <v>66</v>
      </c>
      <c r="F72" s="18" t="s">
        <v>95</v>
      </c>
      <c r="G72" s="18" t="s">
        <v>66</v>
      </c>
      <c r="H72" s="404" t="s">
        <v>137</v>
      </c>
      <c r="I72" s="15"/>
      <c r="J72" s="15"/>
      <c r="K72" s="15"/>
      <c r="L72" s="15"/>
      <c r="M72" s="15"/>
      <c r="N72" s="16"/>
      <c r="O72" s="13"/>
      <c r="P72" s="13"/>
      <c r="Q72" s="13"/>
      <c r="R72" s="13"/>
      <c r="S72" s="13"/>
      <c r="T72" s="14"/>
    </row>
    <row r="73" spans="1:20" s="198" customFormat="1">
      <c r="A73" s="6"/>
      <c r="B73" s="60" t="s">
        <v>27</v>
      </c>
      <c r="C73" s="502">
        <v>47208</v>
      </c>
      <c r="D73" s="502">
        <v>47208</v>
      </c>
      <c r="E73" s="502" t="s">
        <v>423</v>
      </c>
      <c r="F73" s="502">
        <v>42564</v>
      </c>
      <c r="G73" s="502" t="s">
        <v>424</v>
      </c>
      <c r="H73" s="502">
        <v>42564</v>
      </c>
      <c r="I73" s="15"/>
      <c r="J73" s="15"/>
      <c r="K73" s="15"/>
      <c r="L73" s="15"/>
      <c r="M73" s="15"/>
      <c r="N73" s="15"/>
      <c r="O73" s="13"/>
      <c r="P73" s="13"/>
      <c r="Q73" s="13"/>
      <c r="R73" s="13"/>
      <c r="S73" s="13"/>
      <c r="T73" s="13"/>
    </row>
    <row r="74" spans="1:20" s="198" customFormat="1">
      <c r="A74" s="6"/>
      <c r="B74" s="67" t="s">
        <v>18</v>
      </c>
      <c r="C74" s="418"/>
      <c r="D74" s="418">
        <v>56309</v>
      </c>
      <c r="E74" s="418" t="s">
        <v>425</v>
      </c>
      <c r="F74" s="418">
        <v>51716</v>
      </c>
      <c r="G74" s="418" t="s">
        <v>426</v>
      </c>
      <c r="H74" s="418"/>
      <c r="I74" s="15"/>
      <c r="J74" s="15"/>
      <c r="K74" s="15"/>
      <c r="L74" s="15"/>
      <c r="M74" s="15"/>
      <c r="N74" s="15"/>
      <c r="O74" s="13"/>
      <c r="P74" s="13"/>
      <c r="Q74" s="13"/>
      <c r="R74" s="13"/>
      <c r="S74" s="13"/>
      <c r="T74" s="13"/>
    </row>
    <row r="75" spans="1:20" s="188" customFormat="1">
      <c r="A75" s="57"/>
      <c r="B75" s="67" t="s">
        <v>20</v>
      </c>
      <c r="C75" s="418"/>
      <c r="D75" s="418">
        <v>56955</v>
      </c>
      <c r="E75" s="418" t="s">
        <v>427</v>
      </c>
      <c r="F75" s="418">
        <v>50693</v>
      </c>
      <c r="G75" s="418" t="s">
        <v>428</v>
      </c>
      <c r="H75" s="418"/>
      <c r="I75" s="17"/>
      <c r="J75" s="17"/>
      <c r="K75" s="17"/>
      <c r="L75" s="17"/>
      <c r="M75" s="17"/>
      <c r="N75" s="17"/>
      <c r="O75" s="58"/>
      <c r="P75" s="58"/>
      <c r="Q75" s="58"/>
      <c r="R75" s="58"/>
      <c r="S75" s="58"/>
      <c r="T75" s="58"/>
    </row>
    <row r="76" spans="1:20" s="198" customFormat="1">
      <c r="A76" s="6"/>
      <c r="B76" s="67" t="s">
        <v>26</v>
      </c>
      <c r="C76" s="417"/>
      <c r="D76" s="418">
        <v>61127</v>
      </c>
      <c r="E76" s="418" t="s">
        <v>429</v>
      </c>
      <c r="F76" s="418">
        <v>52461</v>
      </c>
      <c r="G76" s="418" t="s">
        <v>430</v>
      </c>
      <c r="H76" s="406"/>
      <c r="I76" s="15"/>
      <c r="J76" s="15"/>
      <c r="K76" s="15"/>
      <c r="L76" s="15"/>
      <c r="M76" s="15"/>
      <c r="N76" s="15"/>
      <c r="O76" s="13"/>
      <c r="P76" s="13"/>
      <c r="Q76" s="13"/>
      <c r="R76" s="13"/>
      <c r="S76" s="13"/>
      <c r="T76" s="13"/>
    </row>
    <row r="77" spans="1:20" s="198" customFormat="1">
      <c r="A77" s="6"/>
      <c r="B77" s="67" t="s">
        <v>17</v>
      </c>
      <c r="C77" s="417"/>
      <c r="D77" s="418">
        <v>63045</v>
      </c>
      <c r="E77" s="418" t="s">
        <v>431</v>
      </c>
      <c r="F77" s="418">
        <v>55858</v>
      </c>
      <c r="G77" s="418" t="s">
        <v>432</v>
      </c>
      <c r="H77" s="406"/>
      <c r="I77" s="15"/>
      <c r="J77" s="15"/>
      <c r="K77" s="15"/>
      <c r="L77" s="15"/>
      <c r="M77" s="15"/>
      <c r="N77" s="15"/>
      <c r="O77" s="13"/>
      <c r="P77" s="13"/>
      <c r="Q77" s="13"/>
      <c r="R77" s="13"/>
      <c r="S77" s="13"/>
      <c r="T77" s="13"/>
    </row>
    <row r="78" spans="1:20" s="198" customFormat="1">
      <c r="A78" s="6"/>
      <c r="B78" s="67" t="s">
        <v>24</v>
      </c>
      <c r="C78" s="417"/>
      <c r="D78" s="418">
        <v>64301</v>
      </c>
      <c r="E78" s="418" t="s">
        <v>433</v>
      </c>
      <c r="F78" s="418">
        <v>57123</v>
      </c>
      <c r="G78" s="418" t="s">
        <v>434</v>
      </c>
      <c r="H78" s="406"/>
      <c r="I78" s="15"/>
      <c r="J78" s="15"/>
      <c r="K78" s="15"/>
      <c r="L78" s="15"/>
      <c r="M78" s="15"/>
      <c r="N78" s="15"/>
      <c r="O78" s="13"/>
      <c r="P78" s="13"/>
      <c r="Q78" s="13"/>
      <c r="R78" s="13"/>
      <c r="S78" s="13"/>
      <c r="T78" s="13"/>
    </row>
    <row r="79" spans="1:20" s="198" customFormat="1">
      <c r="A79" s="6"/>
      <c r="B79" s="67" t="s">
        <v>25</v>
      </c>
      <c r="C79" s="417"/>
      <c r="D79" s="418">
        <v>66345</v>
      </c>
      <c r="E79" s="418" t="s">
        <v>435</v>
      </c>
      <c r="F79" s="418">
        <v>59222</v>
      </c>
      <c r="G79" s="418" t="s">
        <v>436</v>
      </c>
      <c r="H79" s="406"/>
      <c r="I79" s="15"/>
      <c r="J79" s="15"/>
      <c r="K79" s="15"/>
      <c r="L79" s="15"/>
      <c r="M79" s="15"/>
      <c r="N79" s="15"/>
      <c r="O79" s="13"/>
      <c r="P79" s="13"/>
      <c r="Q79" s="13"/>
      <c r="R79" s="13"/>
      <c r="S79" s="13"/>
      <c r="T79" s="13"/>
    </row>
    <row r="80" spans="1:20" s="198" customFormat="1">
      <c r="A80" s="6"/>
      <c r="B80" s="67" t="s">
        <v>11</v>
      </c>
      <c r="C80" s="417"/>
      <c r="D80" s="418">
        <v>70489</v>
      </c>
      <c r="E80" s="418" t="s">
        <v>437</v>
      </c>
      <c r="F80" s="418">
        <v>56046</v>
      </c>
      <c r="G80" s="418" t="s">
        <v>438</v>
      </c>
      <c r="H80" s="406"/>
      <c r="I80" s="15"/>
      <c r="J80" s="15"/>
      <c r="K80" s="15"/>
      <c r="L80" s="15"/>
      <c r="M80" s="15"/>
      <c r="N80" s="15"/>
      <c r="O80" s="13"/>
      <c r="P80" s="13"/>
      <c r="Q80" s="13"/>
      <c r="R80" s="13"/>
      <c r="S80" s="13"/>
      <c r="T80" s="13"/>
    </row>
    <row r="81" spans="1:20" s="198" customFormat="1">
      <c r="A81" s="6"/>
      <c r="B81" s="67" t="s">
        <v>10</v>
      </c>
      <c r="C81" s="417"/>
      <c r="D81" s="418">
        <v>71233</v>
      </c>
      <c r="E81" s="418" t="s">
        <v>439</v>
      </c>
      <c r="F81" s="418">
        <v>51365</v>
      </c>
      <c r="G81" s="418" t="s">
        <v>440</v>
      </c>
      <c r="H81" s="406"/>
      <c r="I81" s="15"/>
      <c r="J81" s="15"/>
      <c r="K81" s="15"/>
      <c r="L81" s="15"/>
      <c r="M81" s="15"/>
      <c r="N81" s="15"/>
      <c r="O81" s="13"/>
      <c r="P81" s="13"/>
      <c r="Q81" s="13"/>
      <c r="R81" s="13"/>
      <c r="S81" s="13"/>
      <c r="T81" s="13"/>
    </row>
    <row r="82" spans="1:20" s="198" customFormat="1">
      <c r="A82" s="6"/>
      <c r="B82" s="67" t="s">
        <v>13</v>
      </c>
      <c r="C82" s="417"/>
      <c r="D82" s="418">
        <v>71968</v>
      </c>
      <c r="E82" s="418" t="s">
        <v>441</v>
      </c>
      <c r="F82" s="418">
        <v>56563</v>
      </c>
      <c r="G82" s="418" t="s">
        <v>442</v>
      </c>
      <c r="H82" s="406"/>
      <c r="I82" s="15"/>
      <c r="J82" s="15"/>
      <c r="K82" s="15"/>
      <c r="L82" s="15"/>
      <c r="M82" s="15"/>
      <c r="N82" s="15"/>
      <c r="O82" s="13"/>
      <c r="P82" s="13"/>
      <c r="Q82" s="13"/>
      <c r="R82" s="13"/>
      <c r="S82" s="13"/>
      <c r="T82" s="13"/>
    </row>
    <row r="83" spans="1:20" s="198" customFormat="1">
      <c r="A83" s="6"/>
      <c r="B83" s="67" t="s">
        <v>12</v>
      </c>
      <c r="C83" s="417"/>
      <c r="D83" s="418">
        <v>73197</v>
      </c>
      <c r="E83" s="418" t="s">
        <v>443</v>
      </c>
      <c r="F83" s="418">
        <v>61423</v>
      </c>
      <c r="G83" s="418" t="s">
        <v>444</v>
      </c>
      <c r="H83" s="406"/>
      <c r="I83" s="15"/>
      <c r="J83" s="15"/>
      <c r="K83" s="15"/>
      <c r="L83" s="15"/>
      <c r="M83" s="15"/>
      <c r="N83" s="15"/>
      <c r="O83" s="13"/>
      <c r="P83" s="13"/>
      <c r="Q83" s="13"/>
      <c r="R83" s="13"/>
      <c r="S83" s="13"/>
      <c r="T83" s="13"/>
    </row>
    <row r="84" spans="1:20" s="198" customFormat="1">
      <c r="A84" s="6"/>
      <c r="B84" s="67" t="s">
        <v>5</v>
      </c>
      <c r="C84" s="65"/>
      <c r="D84" s="418">
        <v>74275</v>
      </c>
      <c r="E84" s="418" t="s">
        <v>445</v>
      </c>
      <c r="F84" s="418">
        <v>61394</v>
      </c>
      <c r="G84" s="418" t="s">
        <v>446</v>
      </c>
      <c r="H84" s="65"/>
      <c r="I84" s="15"/>
      <c r="J84" s="15"/>
      <c r="K84" s="15"/>
      <c r="L84" s="15"/>
      <c r="M84" s="15"/>
      <c r="N84" s="15"/>
      <c r="O84" s="13"/>
      <c r="P84" s="13"/>
      <c r="Q84" s="13"/>
      <c r="R84" s="13"/>
      <c r="S84" s="13"/>
      <c r="T84" s="13"/>
    </row>
    <row r="85" spans="1:20" s="198" customFormat="1">
      <c r="A85" s="6"/>
      <c r="B85" s="67" t="s">
        <v>4</v>
      </c>
      <c r="C85" s="417"/>
      <c r="D85" s="418">
        <v>75273</v>
      </c>
      <c r="E85" s="418" t="s">
        <v>447</v>
      </c>
      <c r="F85" s="418">
        <v>64227</v>
      </c>
      <c r="G85" s="418" t="s">
        <v>448</v>
      </c>
      <c r="H85" s="406"/>
      <c r="I85" s="15"/>
      <c r="J85" s="15"/>
      <c r="K85" s="15"/>
      <c r="L85" s="15"/>
      <c r="M85" s="15"/>
      <c r="N85" s="15"/>
      <c r="O85" s="13"/>
      <c r="P85" s="13"/>
      <c r="Q85" s="13"/>
      <c r="R85" s="13"/>
      <c r="S85" s="13"/>
      <c r="T85" s="13"/>
    </row>
    <row r="86" spans="1:20" s="198" customFormat="1">
      <c r="A86" s="6"/>
      <c r="B86" s="67" t="s">
        <v>23</v>
      </c>
      <c r="C86" s="417"/>
      <c r="D86" s="418">
        <v>77564</v>
      </c>
      <c r="E86" s="418" t="s">
        <v>444</v>
      </c>
      <c r="F86" s="418">
        <v>61091</v>
      </c>
      <c r="G86" s="418" t="s">
        <v>449</v>
      </c>
      <c r="H86" s="406"/>
      <c r="I86" s="15"/>
      <c r="J86" s="15"/>
      <c r="K86" s="15"/>
      <c r="L86" s="15"/>
      <c r="M86" s="15"/>
      <c r="N86" s="15"/>
      <c r="O86" s="13"/>
      <c r="P86" s="13"/>
      <c r="Q86" s="13"/>
      <c r="R86" s="13"/>
      <c r="S86" s="13"/>
      <c r="T86" s="13"/>
    </row>
    <row r="87" spans="1:20" s="198" customFormat="1">
      <c r="A87" s="6"/>
      <c r="B87" s="67" t="s">
        <v>8</v>
      </c>
      <c r="C87" s="417"/>
      <c r="D87" s="418">
        <v>79744</v>
      </c>
      <c r="E87" s="418" t="s">
        <v>450</v>
      </c>
      <c r="F87" s="418">
        <v>62809</v>
      </c>
      <c r="G87" s="418" t="s">
        <v>451</v>
      </c>
      <c r="H87" s="406"/>
      <c r="I87" s="15"/>
      <c r="J87" s="15"/>
      <c r="K87" s="15"/>
      <c r="L87" s="15"/>
      <c r="M87" s="15"/>
      <c r="N87" s="15"/>
      <c r="O87" s="13"/>
      <c r="P87" s="13"/>
      <c r="Q87" s="13"/>
      <c r="R87" s="13"/>
      <c r="S87" s="13"/>
      <c r="T87" s="13"/>
    </row>
    <row r="88" spans="1:20" s="198" customFormat="1">
      <c r="A88" s="6"/>
      <c r="B88" s="67" t="s">
        <v>22</v>
      </c>
      <c r="C88" s="417"/>
      <c r="D88" s="418">
        <v>80381</v>
      </c>
      <c r="E88" s="418" t="s">
        <v>452</v>
      </c>
      <c r="F88" s="418">
        <v>64840</v>
      </c>
      <c r="G88" s="418" t="s">
        <v>453</v>
      </c>
      <c r="H88" s="406"/>
      <c r="I88" s="17"/>
      <c r="J88" s="17"/>
      <c r="K88" s="17"/>
      <c r="L88" s="17"/>
      <c r="M88" s="17"/>
      <c r="N88" s="17"/>
      <c r="O88" s="13"/>
      <c r="P88" s="13"/>
      <c r="Q88" s="13"/>
      <c r="R88" s="13"/>
      <c r="S88" s="13"/>
      <c r="T88" s="13"/>
    </row>
    <row r="89" spans="1:20" s="198" customFormat="1">
      <c r="A89" s="6"/>
      <c r="B89" s="67" t="s">
        <v>6</v>
      </c>
      <c r="C89" s="417"/>
      <c r="D89" s="418">
        <v>82567</v>
      </c>
      <c r="E89" s="418" t="s">
        <v>454</v>
      </c>
      <c r="F89" s="418">
        <v>67546</v>
      </c>
      <c r="G89" s="418" t="s">
        <v>455</v>
      </c>
      <c r="H89" s="406"/>
      <c r="I89" s="15"/>
      <c r="J89" s="15"/>
      <c r="K89" s="15"/>
      <c r="L89" s="15"/>
      <c r="M89" s="15"/>
      <c r="N89" s="15"/>
      <c r="O89" s="13"/>
      <c r="P89" s="13"/>
      <c r="Q89" s="13"/>
      <c r="R89" s="13"/>
      <c r="S89" s="13"/>
      <c r="T89" s="13"/>
    </row>
    <row r="90" spans="1:20" s="198" customFormat="1">
      <c r="A90" s="6"/>
      <c r="B90" s="67" t="s">
        <v>7</v>
      </c>
      <c r="C90" s="417"/>
      <c r="D90" s="418">
        <v>94496</v>
      </c>
      <c r="E90" s="418" t="s">
        <v>456</v>
      </c>
      <c r="F90" s="418">
        <v>68388</v>
      </c>
      <c r="G90" s="418" t="s">
        <v>457</v>
      </c>
      <c r="H90" s="406"/>
      <c r="I90" s="15"/>
      <c r="J90" s="15"/>
      <c r="K90" s="15"/>
      <c r="L90" s="15"/>
      <c r="M90" s="15"/>
      <c r="N90" s="15"/>
      <c r="O90" s="13"/>
      <c r="P90" s="13"/>
      <c r="Q90" s="13"/>
      <c r="R90" s="13"/>
      <c r="S90" s="13"/>
      <c r="T90" s="13"/>
    </row>
    <row r="91" spans="1:20" s="198" customFormat="1">
      <c r="A91" s="6"/>
      <c r="B91" s="67" t="s">
        <v>1</v>
      </c>
      <c r="C91" s="417"/>
      <c r="D91" s="418">
        <v>96808</v>
      </c>
      <c r="E91" s="418" t="s">
        <v>458</v>
      </c>
      <c r="F91" s="418">
        <v>72752</v>
      </c>
      <c r="G91" s="418" t="s">
        <v>459</v>
      </c>
      <c r="H91" s="406"/>
      <c r="I91" s="15"/>
      <c r="J91" s="15"/>
      <c r="K91" s="15"/>
      <c r="L91" s="15"/>
      <c r="M91" s="15"/>
      <c r="N91" s="15"/>
      <c r="O91" s="13"/>
      <c r="P91" s="13"/>
      <c r="Q91" s="13"/>
      <c r="R91" s="13"/>
      <c r="S91" s="13"/>
      <c r="T91" s="13"/>
    </row>
    <row r="92" spans="1:20" s="198" customFormat="1">
      <c r="A92" s="6"/>
      <c r="B92" s="67" t="s">
        <v>3</v>
      </c>
      <c r="C92" s="417"/>
      <c r="D92" s="418">
        <v>100478</v>
      </c>
      <c r="E92" s="418" t="s">
        <v>460</v>
      </c>
      <c r="F92" s="418">
        <v>72889</v>
      </c>
      <c r="G92" s="418" t="s">
        <v>461</v>
      </c>
      <c r="H92" s="406"/>
      <c r="I92" s="15"/>
      <c r="J92" s="15"/>
      <c r="K92" s="15"/>
      <c r="L92" s="15"/>
      <c r="M92" s="15"/>
      <c r="N92" s="15"/>
      <c r="O92" s="13"/>
      <c r="P92" s="13"/>
      <c r="Q92" s="13"/>
      <c r="R92" s="13"/>
      <c r="S92" s="13"/>
      <c r="T92" s="13"/>
    </row>
    <row r="93" spans="1:20" s="198" customFormat="1">
      <c r="A93" s="6"/>
      <c r="B93" s="67" t="s">
        <v>2</v>
      </c>
      <c r="C93" s="417"/>
      <c r="D93" s="418">
        <v>100747</v>
      </c>
      <c r="E93" s="418" t="s">
        <v>462</v>
      </c>
      <c r="F93" s="418">
        <v>74984</v>
      </c>
      <c r="G93" s="418" t="s">
        <v>463</v>
      </c>
      <c r="H93" s="406"/>
      <c r="I93" s="15"/>
      <c r="J93" s="15"/>
      <c r="K93" s="15"/>
      <c r="L93" s="15"/>
      <c r="M93" s="15"/>
      <c r="N93" s="15"/>
      <c r="O93" s="13"/>
      <c r="P93" s="13"/>
      <c r="Q93" s="13"/>
      <c r="R93" s="13"/>
      <c r="S93" s="13"/>
      <c r="T93" s="13"/>
    </row>
    <row r="94" spans="1:20" s="198" customFormat="1">
      <c r="A94" s="6"/>
      <c r="B94" s="223"/>
      <c r="D94" s="66"/>
      <c r="E94" s="66"/>
      <c r="F94" s="66"/>
      <c r="G94" s="66"/>
      <c r="H94" s="15"/>
      <c r="I94" s="15"/>
      <c r="J94" s="15"/>
      <c r="K94" s="15"/>
      <c r="L94" s="15"/>
      <c r="M94" s="15"/>
      <c r="N94" s="15"/>
      <c r="O94" s="13"/>
      <c r="P94" s="13"/>
      <c r="Q94" s="13"/>
      <c r="R94" s="13"/>
      <c r="S94" s="13"/>
      <c r="T94" s="13"/>
    </row>
    <row r="95" spans="1:20" s="198" customFormat="1" ht="26.45" customHeight="1">
      <c r="A95" s="535" t="s">
        <v>464</v>
      </c>
      <c r="B95" s="535"/>
      <c r="C95" s="535"/>
      <c r="D95" s="535"/>
      <c r="E95" s="535"/>
      <c r="F95" s="535"/>
    </row>
    <row r="96" spans="1:20" s="128" customFormat="1" ht="15" customHeight="1">
      <c r="A96" s="535"/>
      <c r="B96" s="535"/>
      <c r="C96" s="535"/>
      <c r="D96" s="535"/>
      <c r="E96" s="535"/>
      <c r="F96" s="535"/>
    </row>
    <row r="97" spans="1:15" s="179" customFormat="1">
      <c r="A97" s="534" t="s">
        <v>187</v>
      </c>
      <c r="B97" s="534"/>
      <c r="C97" s="534"/>
      <c r="D97" s="534"/>
      <c r="E97" s="534"/>
      <c r="F97" s="534"/>
      <c r="G97" s="534"/>
      <c r="H97" s="534"/>
      <c r="I97" s="534"/>
    </row>
    <row r="98" spans="1:15" s="198" customFormat="1">
      <c r="L98" s="189"/>
      <c r="M98" s="189"/>
      <c r="N98" s="189"/>
      <c r="O98" s="189"/>
    </row>
    <row r="99" spans="1:15" s="198" customFormat="1" ht="24.75" customHeight="1">
      <c r="C99" s="557" t="s">
        <v>422</v>
      </c>
      <c r="D99" s="558"/>
      <c r="E99" s="558"/>
      <c r="F99" s="558"/>
      <c r="G99" s="219"/>
      <c r="H99" s="219"/>
      <c r="L99" s="189"/>
      <c r="M99" s="189"/>
      <c r="N99" s="189"/>
      <c r="O99" s="189"/>
    </row>
    <row r="100" spans="1:15" s="198" customFormat="1" ht="25.5">
      <c r="B100" s="24"/>
      <c r="C100" s="18" t="s">
        <v>93</v>
      </c>
      <c r="D100" s="18" t="s">
        <v>94</v>
      </c>
      <c r="E100" s="18" t="s">
        <v>95</v>
      </c>
      <c r="F100" s="18" t="s">
        <v>94</v>
      </c>
      <c r="L100" s="189"/>
      <c r="M100" s="189"/>
      <c r="N100" s="189"/>
      <c r="O100" s="189"/>
    </row>
    <row r="101" spans="1:15" s="198" customFormat="1">
      <c r="B101" s="181">
        <v>2017</v>
      </c>
      <c r="C101" s="417">
        <v>42356</v>
      </c>
      <c r="D101" s="417">
        <v>3078</v>
      </c>
      <c r="E101" s="417">
        <v>38995</v>
      </c>
      <c r="F101" s="417">
        <v>4825</v>
      </c>
      <c r="L101" s="189"/>
      <c r="M101" s="189"/>
      <c r="N101" s="189"/>
      <c r="O101" s="189"/>
    </row>
    <row r="102" spans="1:15" s="198" customFormat="1">
      <c r="B102" s="181">
        <v>2018</v>
      </c>
      <c r="C102" s="417">
        <v>43204</v>
      </c>
      <c r="D102" s="417">
        <v>4244</v>
      </c>
      <c r="E102" s="417">
        <v>36226</v>
      </c>
      <c r="F102" s="417">
        <v>5160</v>
      </c>
      <c r="L102" s="189"/>
      <c r="M102" s="189"/>
      <c r="N102" s="189"/>
      <c r="O102" s="189"/>
    </row>
    <row r="103" spans="1:15" s="198" customFormat="1">
      <c r="B103" s="181">
        <v>2019</v>
      </c>
      <c r="C103" s="314">
        <v>48475</v>
      </c>
      <c r="D103" s="314">
        <v>6427</v>
      </c>
      <c r="E103" s="314">
        <v>37240</v>
      </c>
      <c r="F103" s="314">
        <v>5230</v>
      </c>
      <c r="L103" s="189"/>
      <c r="M103" s="189"/>
      <c r="N103" s="189"/>
      <c r="O103" s="189"/>
    </row>
    <row r="104" spans="1:15" s="198" customFormat="1">
      <c r="B104" s="181" t="s">
        <v>273</v>
      </c>
      <c r="C104" s="418">
        <v>47239</v>
      </c>
      <c r="D104" s="418">
        <v>2454</v>
      </c>
      <c r="E104" s="418">
        <v>38872</v>
      </c>
      <c r="F104" s="418">
        <v>3096</v>
      </c>
      <c r="L104" s="189"/>
      <c r="M104" s="189"/>
      <c r="N104" s="189"/>
      <c r="O104" s="189"/>
    </row>
    <row r="105" spans="1:15" s="198" customFormat="1">
      <c r="B105" s="181">
        <v>2021</v>
      </c>
      <c r="C105" s="419">
        <v>47208</v>
      </c>
      <c r="D105" s="419">
        <v>5797</v>
      </c>
      <c r="E105" s="419">
        <v>42564</v>
      </c>
      <c r="F105" s="419">
        <v>4275</v>
      </c>
      <c r="L105" s="189"/>
      <c r="M105" s="189"/>
      <c r="N105" s="189"/>
      <c r="O105" s="189"/>
    </row>
    <row r="106" spans="1:15" s="198" customFormat="1"/>
    <row r="107" spans="1:15" s="198" customFormat="1" ht="26.45" customHeight="1">
      <c r="A107" s="535" t="s">
        <v>465</v>
      </c>
      <c r="B107" s="535"/>
      <c r="C107" s="535"/>
      <c r="D107" s="535"/>
      <c r="E107" s="535"/>
      <c r="F107" s="535"/>
      <c r="G107" s="547"/>
      <c r="H107" s="547"/>
    </row>
    <row r="108" spans="1:15" s="198" customFormat="1">
      <c r="A108" s="535" t="s">
        <v>275</v>
      </c>
      <c r="B108" s="536"/>
      <c r="C108" s="536"/>
      <c r="D108" s="536"/>
      <c r="E108" s="536"/>
      <c r="F108" s="536"/>
      <c r="G108" s="536"/>
      <c r="H108" s="536"/>
      <c r="I108" s="219"/>
    </row>
  </sheetData>
  <mergeCells count="17">
    <mergeCell ref="A1:I1"/>
    <mergeCell ref="A27:H27"/>
    <mergeCell ref="A28:H28"/>
    <mergeCell ref="A30:I30"/>
    <mergeCell ref="A39:H39"/>
    <mergeCell ref="C71:H71"/>
    <mergeCell ref="C99:F99"/>
    <mergeCell ref="A40:H40"/>
    <mergeCell ref="A42:I42"/>
    <mergeCell ref="A67:H67"/>
    <mergeCell ref="A66:H66"/>
    <mergeCell ref="A69:F69"/>
    <mergeCell ref="A107:H107"/>
    <mergeCell ref="A108:H108"/>
    <mergeCell ref="A95:F95"/>
    <mergeCell ref="A96:F96"/>
    <mergeCell ref="A97:I97"/>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01"/>
  <sheetViews>
    <sheetView topLeftCell="A73" zoomScale="85" zoomScaleNormal="85" workbookViewId="0">
      <selection activeCell="H92" sqref="H92"/>
    </sheetView>
  </sheetViews>
  <sheetFormatPr defaultColWidth="8.7109375" defaultRowHeight="15"/>
  <cols>
    <col min="2" max="2" width="16.5703125" bestFit="1" customWidth="1"/>
    <col min="3" max="3" width="9" customWidth="1"/>
  </cols>
  <sheetData>
    <row r="1" spans="1:4" s="179" customFormat="1">
      <c r="A1" s="214" t="s">
        <v>188</v>
      </c>
    </row>
    <row r="2" spans="1:4" s="198" customFormat="1"/>
    <row r="3" spans="1:4" s="198" customFormat="1" ht="38.25">
      <c r="B3" s="223"/>
      <c r="C3" s="18" t="s">
        <v>466</v>
      </c>
      <c r="D3" s="223"/>
    </row>
    <row r="4" spans="1:4" s="198" customFormat="1">
      <c r="B4" s="223"/>
      <c r="C4" s="21" t="s">
        <v>378</v>
      </c>
      <c r="D4" s="21" t="s">
        <v>41</v>
      </c>
    </row>
    <row r="5" spans="1:4" s="198" customFormat="1">
      <c r="B5" s="245" t="s">
        <v>17</v>
      </c>
      <c r="C5" s="223">
        <v>47</v>
      </c>
      <c r="D5" s="182"/>
    </row>
    <row r="6" spans="1:4" s="198" customFormat="1">
      <c r="B6" s="245" t="s">
        <v>4</v>
      </c>
      <c r="C6" s="223">
        <v>100</v>
      </c>
      <c r="D6" s="268"/>
    </row>
    <row r="7" spans="1:4" s="198" customFormat="1">
      <c r="B7" s="245" t="s">
        <v>1</v>
      </c>
      <c r="C7" s="223">
        <v>105</v>
      </c>
      <c r="D7" s="223"/>
    </row>
    <row r="8" spans="1:4" s="198" customFormat="1">
      <c r="B8" s="245" t="s">
        <v>14</v>
      </c>
      <c r="C8" s="223">
        <v>128</v>
      </c>
      <c r="D8" s="223"/>
    </row>
    <row r="9" spans="1:4" s="198" customFormat="1">
      <c r="B9" s="245" t="s">
        <v>19</v>
      </c>
      <c r="C9" s="223">
        <v>148</v>
      </c>
      <c r="D9" s="223"/>
    </row>
    <row r="10" spans="1:4" s="198" customFormat="1">
      <c r="B10" s="245" t="s">
        <v>10</v>
      </c>
      <c r="C10" s="223">
        <v>157</v>
      </c>
      <c r="D10" s="223"/>
    </row>
    <row r="11" spans="1:4" s="198" customFormat="1">
      <c r="B11" s="245" t="s">
        <v>9</v>
      </c>
      <c r="C11" s="223">
        <v>233</v>
      </c>
      <c r="D11" s="223"/>
    </row>
    <row r="12" spans="1:4" s="198" customFormat="1">
      <c r="B12" s="245" t="s">
        <v>12</v>
      </c>
      <c r="C12" s="223">
        <v>235</v>
      </c>
      <c r="D12" s="223"/>
    </row>
    <row r="13" spans="1:4" s="198" customFormat="1">
      <c r="B13" s="490" t="s">
        <v>21</v>
      </c>
      <c r="D13" s="182">
        <v>246</v>
      </c>
    </row>
    <row r="14" spans="1:4" s="198" customFormat="1">
      <c r="B14" s="245" t="s">
        <v>3</v>
      </c>
      <c r="C14" s="223">
        <v>287</v>
      </c>
      <c r="D14" s="268"/>
    </row>
    <row r="15" spans="1:4" s="198" customFormat="1">
      <c r="B15" s="245" t="s">
        <v>2</v>
      </c>
      <c r="C15" s="223">
        <v>306</v>
      </c>
      <c r="D15" s="223"/>
    </row>
    <row r="16" spans="1:4" s="198" customFormat="1">
      <c r="B16" s="245" t="s">
        <v>18</v>
      </c>
      <c r="C16" s="266">
        <v>353</v>
      </c>
    </row>
    <row r="17" spans="1:15" s="198" customFormat="1">
      <c r="B17" s="245" t="s">
        <v>13</v>
      </c>
      <c r="C17" s="223">
        <v>377</v>
      </c>
      <c r="D17" s="223"/>
    </row>
    <row r="18" spans="1:15" s="198" customFormat="1">
      <c r="B18" s="245" t="s">
        <v>6</v>
      </c>
      <c r="C18" s="223">
        <v>385</v>
      </c>
      <c r="D18" s="223"/>
    </row>
    <row r="19" spans="1:15" s="198" customFormat="1">
      <c r="B19" s="245" t="s">
        <v>7</v>
      </c>
      <c r="C19" s="223">
        <v>397</v>
      </c>
      <c r="D19" s="223"/>
    </row>
    <row r="20" spans="1:15" s="198" customFormat="1">
      <c r="B20" s="245" t="s">
        <v>15</v>
      </c>
      <c r="C20" s="223">
        <v>410</v>
      </c>
      <c r="D20" s="182"/>
    </row>
    <row r="21" spans="1:15" s="188" customFormat="1">
      <c r="B21" s="245" t="s">
        <v>5</v>
      </c>
      <c r="C21" s="223">
        <v>465</v>
      </c>
    </row>
    <row r="22" spans="1:15" s="198" customFormat="1">
      <c r="B22" s="245" t="s">
        <v>16</v>
      </c>
      <c r="C22" s="223">
        <v>501</v>
      </c>
      <c r="D22" s="223"/>
    </row>
    <row r="23" spans="1:15" s="198" customFormat="1">
      <c r="B23" s="245" t="s">
        <v>20</v>
      </c>
      <c r="C23" s="223">
        <v>506</v>
      </c>
    </row>
    <row r="24" spans="1:15" s="198" customFormat="1">
      <c r="B24" s="245" t="s">
        <v>8</v>
      </c>
      <c r="C24" s="223">
        <v>587</v>
      </c>
      <c r="D24" s="223"/>
    </row>
    <row r="25" spans="1:15" s="198" customFormat="1">
      <c r="B25" s="245" t="s">
        <v>11</v>
      </c>
      <c r="C25" s="223">
        <v>666</v>
      </c>
      <c r="D25" s="223"/>
    </row>
    <row r="26" spans="1:15" s="198" customFormat="1">
      <c r="B26" s="304" t="s">
        <v>36</v>
      </c>
      <c r="C26" s="106">
        <v>6639</v>
      </c>
      <c r="D26" s="223"/>
    </row>
    <row r="27" spans="1:15" s="198" customFormat="1"/>
    <row r="28" spans="1:15" s="223" customFormat="1" ht="12.75">
      <c r="A28" s="97" t="s">
        <v>410</v>
      </c>
    </row>
    <row r="29" spans="1:15" s="223" customFormat="1" ht="54" customHeight="1">
      <c r="A29" s="559" t="s">
        <v>467</v>
      </c>
      <c r="B29" s="533"/>
      <c r="C29" s="533"/>
      <c r="D29" s="533"/>
      <c r="E29" s="533"/>
      <c r="F29" s="533"/>
      <c r="G29" s="533"/>
      <c r="H29" s="533"/>
    </row>
    <row r="30" spans="1:15" s="128" customFormat="1"/>
    <row r="31" spans="1:15" s="179" customFormat="1">
      <c r="A31" s="534" t="s">
        <v>468</v>
      </c>
      <c r="B31" s="534"/>
      <c r="C31" s="534"/>
      <c r="D31" s="534"/>
      <c r="E31" s="534"/>
      <c r="F31" s="534"/>
      <c r="G31" s="534"/>
      <c r="H31" s="534"/>
      <c r="I31" s="534"/>
    </row>
    <row r="32" spans="1:15" s="198" customFormat="1">
      <c r="L32" s="189"/>
      <c r="M32" s="189"/>
      <c r="N32" s="189"/>
      <c r="O32" s="189"/>
    </row>
    <row r="33" spans="2:15" s="198" customFormat="1">
      <c r="B33" s="21"/>
      <c r="C33" s="554" t="s">
        <v>469</v>
      </c>
      <c r="D33" s="554"/>
      <c r="E33" s="21"/>
      <c r="F33" s="21"/>
      <c r="G33" s="21"/>
      <c r="L33" s="189"/>
      <c r="M33" s="189"/>
      <c r="N33" s="189"/>
      <c r="O33" s="189"/>
    </row>
    <row r="34" spans="2:15" s="198" customFormat="1" ht="27.75" customHeight="1">
      <c r="B34" s="21" t="s">
        <v>41</v>
      </c>
      <c r="C34" s="21">
        <v>2021</v>
      </c>
      <c r="D34" s="21">
        <v>2022</v>
      </c>
      <c r="E34" s="21" t="s">
        <v>470</v>
      </c>
      <c r="F34" s="21" t="s">
        <v>41</v>
      </c>
      <c r="G34" s="18" t="s">
        <v>471</v>
      </c>
      <c r="L34" s="189"/>
      <c r="M34" s="189"/>
      <c r="N34" s="189"/>
      <c r="O34" s="189"/>
    </row>
    <row r="35" spans="2:15" s="198" customFormat="1">
      <c r="B35" s="73" t="s">
        <v>18</v>
      </c>
      <c r="C35" s="420">
        <v>188</v>
      </c>
      <c r="D35" s="181">
        <v>255</v>
      </c>
      <c r="E35" s="281">
        <f>(D35-C35)/C35</f>
        <v>0.35638297872340424</v>
      </c>
      <c r="G35" s="421">
        <v>-0.05</v>
      </c>
      <c r="L35" s="189"/>
      <c r="M35" s="189"/>
      <c r="N35" s="189"/>
      <c r="O35" s="189"/>
    </row>
    <row r="36" spans="2:15" s="198" customFormat="1">
      <c r="B36" s="83" t="s">
        <v>21</v>
      </c>
      <c r="C36" s="503">
        <v>68</v>
      </c>
      <c r="D36" s="280">
        <v>76</v>
      </c>
      <c r="F36" s="504">
        <f>(D36-C36)/C36</f>
        <v>0.11764705882352941</v>
      </c>
      <c r="G36" s="421">
        <v>-0.05</v>
      </c>
      <c r="I36" s="170"/>
      <c r="L36" s="189"/>
      <c r="M36" s="189"/>
      <c r="N36" s="189"/>
      <c r="O36" s="189"/>
    </row>
    <row r="37" spans="2:15" s="198" customFormat="1">
      <c r="B37" s="73" t="s">
        <v>16</v>
      </c>
      <c r="C37" s="420">
        <v>408</v>
      </c>
      <c r="D37" s="181">
        <v>450</v>
      </c>
      <c r="E37" s="281">
        <f t="shared" ref="E37:E40" si="0">(D37-C37)/C37</f>
        <v>0.10294117647058823</v>
      </c>
      <c r="F37" s="181"/>
      <c r="G37" s="421">
        <v>-0.05</v>
      </c>
      <c r="I37" s="170"/>
      <c r="L37" s="189"/>
      <c r="M37" s="189"/>
      <c r="N37" s="189"/>
      <c r="O37" s="189"/>
    </row>
    <row r="38" spans="2:15" s="198" customFormat="1">
      <c r="B38" s="73" t="s">
        <v>10</v>
      </c>
      <c r="C38" s="422">
        <v>28</v>
      </c>
      <c r="D38" s="181">
        <v>30</v>
      </c>
      <c r="E38" s="281">
        <f t="shared" si="0"/>
        <v>7.1428571428571425E-2</v>
      </c>
      <c r="F38" s="181"/>
      <c r="G38" s="421">
        <v>-0.05</v>
      </c>
      <c r="I38" s="170"/>
      <c r="L38" s="189"/>
      <c r="M38" s="189"/>
      <c r="N38" s="189"/>
      <c r="O38" s="189"/>
    </row>
    <row r="39" spans="2:15" s="198" customFormat="1">
      <c r="B39" s="73" t="s">
        <v>15</v>
      </c>
      <c r="C39" s="420">
        <v>335</v>
      </c>
      <c r="D39" s="181">
        <v>354</v>
      </c>
      <c r="E39" s="281">
        <f t="shared" si="0"/>
        <v>5.6716417910447764E-2</v>
      </c>
      <c r="F39" s="181"/>
      <c r="G39" s="421">
        <v>-0.05</v>
      </c>
      <c r="I39" s="170"/>
      <c r="L39" s="189"/>
      <c r="M39" s="189"/>
      <c r="N39" s="189"/>
      <c r="O39" s="189"/>
    </row>
    <row r="40" spans="2:15" s="198" customFormat="1">
      <c r="B40" s="73" t="s">
        <v>5</v>
      </c>
      <c r="C40" s="420">
        <v>162</v>
      </c>
      <c r="D40" s="181">
        <v>151</v>
      </c>
      <c r="E40" s="281">
        <f t="shared" si="0"/>
        <v>-6.7901234567901231E-2</v>
      </c>
      <c r="F40" s="181"/>
      <c r="G40" s="421">
        <v>-0.05</v>
      </c>
      <c r="I40" s="170"/>
      <c r="L40" s="189"/>
      <c r="M40" s="189"/>
      <c r="N40" s="189"/>
      <c r="O40" s="189"/>
    </row>
    <row r="41" spans="2:15" s="198" customFormat="1">
      <c r="B41" s="245" t="s">
        <v>20</v>
      </c>
      <c r="C41" s="181">
        <v>155</v>
      </c>
      <c r="D41" s="181">
        <v>143</v>
      </c>
      <c r="E41" s="281">
        <f>(D41-C41)/C41</f>
        <v>-7.7419354838709681E-2</v>
      </c>
      <c r="F41" s="148"/>
      <c r="G41" s="421">
        <v>-0.05</v>
      </c>
      <c r="I41" s="170"/>
      <c r="L41" s="189"/>
      <c r="M41" s="189"/>
      <c r="N41" s="189"/>
      <c r="O41" s="189"/>
    </row>
    <row r="42" spans="2:15" s="198" customFormat="1">
      <c r="B42" s="73" t="s">
        <v>3</v>
      </c>
      <c r="C42" s="420">
        <v>56</v>
      </c>
      <c r="D42" s="181">
        <v>50</v>
      </c>
      <c r="E42" s="281">
        <f t="shared" ref="E42:E56" si="1">(D42-C42)/C42</f>
        <v>-0.10714285714285714</v>
      </c>
      <c r="F42" s="181"/>
      <c r="G42" s="421">
        <v>-0.05</v>
      </c>
      <c r="I42" s="170"/>
      <c r="L42" s="189"/>
      <c r="M42" s="189"/>
      <c r="N42" s="189"/>
      <c r="O42" s="189"/>
    </row>
    <row r="43" spans="2:15" s="198" customFormat="1">
      <c r="B43" s="73" t="s">
        <v>17</v>
      </c>
      <c r="C43" s="420">
        <v>25</v>
      </c>
      <c r="D43" s="181">
        <v>22</v>
      </c>
      <c r="E43" s="281">
        <f t="shared" si="1"/>
        <v>-0.12</v>
      </c>
      <c r="F43" s="181"/>
      <c r="G43" s="421">
        <v>-0.05</v>
      </c>
      <c r="I43" s="170"/>
      <c r="L43" s="189"/>
      <c r="M43" s="189"/>
      <c r="N43" s="189"/>
      <c r="O43" s="189"/>
    </row>
    <row r="44" spans="2:15" s="198" customFormat="1">
      <c r="B44" s="73" t="s">
        <v>4</v>
      </c>
      <c r="C44" s="420">
        <v>32</v>
      </c>
      <c r="D44" s="181">
        <v>28</v>
      </c>
      <c r="E44" s="281">
        <f t="shared" si="1"/>
        <v>-0.125</v>
      </c>
      <c r="F44" s="181"/>
      <c r="G44" s="421">
        <v>-0.05</v>
      </c>
      <c r="I44" s="170"/>
      <c r="L44" s="189"/>
      <c r="M44" s="189"/>
      <c r="N44" s="189"/>
      <c r="O44" s="189"/>
    </row>
    <row r="45" spans="2:15" s="198" customFormat="1">
      <c r="B45" s="73" t="s">
        <v>7</v>
      </c>
      <c r="C45" s="420">
        <v>174</v>
      </c>
      <c r="D45" s="181">
        <v>151</v>
      </c>
      <c r="E45" s="281">
        <f t="shared" si="1"/>
        <v>-0.13218390804597702</v>
      </c>
      <c r="F45" s="181"/>
      <c r="G45" s="421">
        <v>-0.05</v>
      </c>
      <c r="I45" s="170"/>
      <c r="L45" s="189"/>
      <c r="M45" s="189"/>
      <c r="N45" s="189"/>
      <c r="O45" s="189"/>
    </row>
    <row r="46" spans="2:15" s="198" customFormat="1">
      <c r="B46" s="73" t="s">
        <v>6</v>
      </c>
      <c r="C46" s="420">
        <v>220</v>
      </c>
      <c r="D46" s="181">
        <v>186</v>
      </c>
      <c r="E46" s="281">
        <f t="shared" si="1"/>
        <v>-0.15454545454545454</v>
      </c>
      <c r="F46" s="423"/>
      <c r="G46" s="421">
        <v>-0.05</v>
      </c>
      <c r="I46" s="170"/>
      <c r="L46" s="189"/>
      <c r="M46" s="189"/>
      <c r="N46" s="189"/>
      <c r="O46" s="189"/>
    </row>
    <row r="47" spans="2:15" s="198" customFormat="1">
      <c r="B47" s="73" t="s">
        <v>8</v>
      </c>
      <c r="C47" s="420">
        <v>254</v>
      </c>
      <c r="D47" s="181">
        <v>209</v>
      </c>
      <c r="E47" s="281">
        <f t="shared" si="1"/>
        <v>-0.17716535433070865</v>
      </c>
      <c r="F47" s="181"/>
      <c r="G47" s="421">
        <v>-0.05</v>
      </c>
      <c r="I47" s="170"/>
      <c r="L47" s="189"/>
      <c r="M47" s="189"/>
      <c r="N47" s="189"/>
      <c r="O47" s="189"/>
    </row>
    <row r="48" spans="2:15" s="198" customFormat="1">
      <c r="B48" s="73" t="s">
        <v>19</v>
      </c>
      <c r="C48" s="420">
        <v>207</v>
      </c>
      <c r="D48" s="181">
        <v>167</v>
      </c>
      <c r="E48" s="281">
        <f t="shared" si="1"/>
        <v>-0.19323671497584541</v>
      </c>
      <c r="F48" s="181"/>
      <c r="G48" s="421">
        <v>-0.05</v>
      </c>
      <c r="I48" s="170"/>
      <c r="L48" s="189"/>
      <c r="M48" s="189"/>
      <c r="N48" s="189"/>
      <c r="O48" s="189"/>
    </row>
    <row r="49" spans="1:15" s="198" customFormat="1">
      <c r="B49" s="73" t="s">
        <v>9</v>
      </c>
      <c r="C49" s="420">
        <v>110</v>
      </c>
      <c r="D49" s="181">
        <v>87</v>
      </c>
      <c r="E49" s="281">
        <f t="shared" si="1"/>
        <v>-0.20909090909090908</v>
      </c>
      <c r="F49" s="181"/>
      <c r="G49" s="421">
        <v>-0.05</v>
      </c>
      <c r="I49" s="170"/>
      <c r="L49" s="189"/>
      <c r="M49" s="189"/>
      <c r="N49" s="189"/>
      <c r="O49" s="189"/>
    </row>
    <row r="50" spans="1:15" s="198" customFormat="1">
      <c r="B50" s="73" t="s">
        <v>11</v>
      </c>
      <c r="C50" s="420">
        <v>145</v>
      </c>
      <c r="D50" s="181">
        <v>114</v>
      </c>
      <c r="E50" s="281">
        <f t="shared" si="1"/>
        <v>-0.21379310344827587</v>
      </c>
      <c r="F50" s="181"/>
      <c r="G50" s="421">
        <v>-0.05</v>
      </c>
      <c r="I50" s="170"/>
      <c r="L50" s="189"/>
      <c r="M50" s="189"/>
      <c r="N50" s="189"/>
      <c r="O50" s="189"/>
    </row>
    <row r="51" spans="1:15" s="198" customFormat="1">
      <c r="B51" s="73" t="s">
        <v>12</v>
      </c>
      <c r="C51" s="420">
        <v>138</v>
      </c>
      <c r="D51" s="181">
        <v>108</v>
      </c>
      <c r="E51" s="281">
        <f t="shared" si="1"/>
        <v>-0.21739130434782608</v>
      </c>
      <c r="F51" s="181"/>
      <c r="G51" s="421">
        <v>-0.05</v>
      </c>
      <c r="I51" s="170"/>
      <c r="L51" s="189"/>
      <c r="M51" s="189"/>
      <c r="N51" s="189"/>
      <c r="O51" s="189"/>
    </row>
    <row r="52" spans="1:15" s="198" customFormat="1">
      <c r="B52" s="73" t="s">
        <v>13</v>
      </c>
      <c r="C52" s="420">
        <v>242</v>
      </c>
      <c r="D52" s="181">
        <v>186</v>
      </c>
      <c r="E52" s="281">
        <f t="shared" si="1"/>
        <v>-0.23140495867768596</v>
      </c>
      <c r="F52" s="181"/>
      <c r="G52" s="421">
        <v>-0.05</v>
      </c>
      <c r="I52" s="170"/>
      <c r="L52" s="189"/>
      <c r="M52" s="189"/>
      <c r="N52" s="189"/>
      <c r="O52" s="189"/>
    </row>
    <row r="53" spans="1:15" s="198" customFormat="1">
      <c r="B53" s="73" t="s">
        <v>2</v>
      </c>
      <c r="C53" s="420">
        <v>84</v>
      </c>
      <c r="D53" s="181">
        <v>64</v>
      </c>
      <c r="E53" s="281">
        <f t="shared" si="1"/>
        <v>-0.23809523809523808</v>
      </c>
      <c r="F53" s="181"/>
      <c r="G53" s="421">
        <v>-0.05</v>
      </c>
      <c r="I53" s="170"/>
      <c r="L53" s="189"/>
      <c r="M53" s="189"/>
      <c r="N53" s="189"/>
      <c r="O53" s="189"/>
    </row>
    <row r="54" spans="1:15" s="198" customFormat="1">
      <c r="B54" s="73" t="s">
        <v>14</v>
      </c>
      <c r="C54" s="420">
        <v>63</v>
      </c>
      <c r="D54" s="181">
        <v>44</v>
      </c>
      <c r="E54" s="281">
        <f t="shared" si="1"/>
        <v>-0.30158730158730157</v>
      </c>
      <c r="F54" s="181"/>
      <c r="G54" s="421">
        <v>-0.05</v>
      </c>
      <c r="I54" s="170"/>
      <c r="L54" s="189"/>
      <c r="M54" s="189"/>
      <c r="N54" s="189"/>
      <c r="O54" s="189"/>
    </row>
    <row r="55" spans="1:15" s="188" customFormat="1">
      <c r="B55" s="73" t="s">
        <v>1</v>
      </c>
      <c r="C55" s="420">
        <v>30</v>
      </c>
      <c r="D55" s="181">
        <v>18</v>
      </c>
      <c r="E55" s="281">
        <f t="shared" si="1"/>
        <v>-0.4</v>
      </c>
      <c r="F55" s="181"/>
      <c r="G55" s="421">
        <v>-0.05</v>
      </c>
      <c r="I55" s="170"/>
      <c r="N55" s="44"/>
      <c r="O55" s="44"/>
    </row>
    <row r="56" spans="1:15" s="198" customFormat="1">
      <c r="B56" s="304" t="s">
        <v>36</v>
      </c>
      <c r="C56" s="332">
        <v>3046</v>
      </c>
      <c r="D56" s="332">
        <v>2893</v>
      </c>
      <c r="E56" s="424">
        <f t="shared" si="1"/>
        <v>-5.0229809586342745E-2</v>
      </c>
      <c r="F56" s="181"/>
      <c r="G56" s="181"/>
      <c r="I56" s="170"/>
      <c r="L56" s="189"/>
      <c r="M56" s="189"/>
      <c r="N56" s="189"/>
      <c r="O56" s="189"/>
    </row>
    <row r="57" spans="1:15" s="198" customFormat="1">
      <c r="B57" s="106"/>
      <c r="C57" s="425"/>
      <c r="D57" s="416"/>
      <c r="E57" s="426"/>
      <c r="F57" s="222"/>
      <c r="L57" s="189"/>
      <c r="M57" s="189"/>
      <c r="N57" s="189"/>
      <c r="O57" s="189"/>
    </row>
    <row r="58" spans="1:15" s="198" customFormat="1" ht="27.75" customHeight="1">
      <c r="A58" s="533" t="s">
        <v>113</v>
      </c>
      <c r="B58" s="533"/>
      <c r="C58" s="533"/>
      <c r="D58" s="533"/>
      <c r="E58" s="533"/>
      <c r="F58" s="533"/>
      <c r="G58" s="533"/>
      <c r="H58" s="533"/>
      <c r="I58" s="533"/>
    </row>
    <row r="59" spans="1:15" s="198" customFormat="1">
      <c r="A59" s="533" t="s">
        <v>472</v>
      </c>
      <c r="B59" s="533"/>
      <c r="C59" s="533"/>
      <c r="D59" s="533"/>
      <c r="E59" s="533"/>
      <c r="F59" s="533"/>
      <c r="G59" s="533"/>
      <c r="H59" s="533"/>
      <c r="I59" s="533"/>
    </row>
    <row r="60" spans="1:15" s="128" customFormat="1">
      <c r="A60" s="129"/>
      <c r="B60" s="129"/>
      <c r="C60" s="129"/>
      <c r="D60" s="129"/>
      <c r="E60" s="129"/>
      <c r="F60" s="129"/>
      <c r="G60" s="129"/>
      <c r="H60" s="129"/>
      <c r="I60" s="129"/>
    </row>
    <row r="61" spans="1:15" s="179" customFormat="1">
      <c r="A61" s="534" t="s">
        <v>210</v>
      </c>
      <c r="B61" s="534"/>
      <c r="C61" s="534"/>
      <c r="D61" s="534"/>
      <c r="E61" s="534"/>
      <c r="F61" s="534"/>
      <c r="G61" s="534"/>
      <c r="H61" s="534"/>
      <c r="I61" s="534"/>
    </row>
    <row r="62" spans="1:15" s="198" customFormat="1"/>
    <row r="63" spans="1:15" s="223" customFormat="1" ht="12.75">
      <c r="C63" s="18" t="s">
        <v>469</v>
      </c>
      <c r="H63" s="182"/>
      <c r="I63" s="221"/>
    </row>
    <row r="64" spans="1:15" s="223" customFormat="1" ht="12.75">
      <c r="B64" s="181">
        <v>2018</v>
      </c>
      <c r="C64" s="183">
        <v>112</v>
      </c>
      <c r="H64" s="182"/>
    </row>
    <row r="65" spans="1:16" s="223" customFormat="1" ht="12.75">
      <c r="B65" s="181">
        <v>2019</v>
      </c>
      <c r="C65" s="183">
        <v>91</v>
      </c>
      <c r="H65" s="182"/>
    </row>
    <row r="66" spans="1:16" s="223" customFormat="1" ht="12.75">
      <c r="B66" s="181">
        <v>2020</v>
      </c>
      <c r="C66" s="183">
        <v>76</v>
      </c>
      <c r="H66" s="182"/>
    </row>
    <row r="67" spans="1:16" s="223" customFormat="1" ht="12.75">
      <c r="B67" s="181">
        <v>2021</v>
      </c>
      <c r="C67" s="223">
        <v>68</v>
      </c>
      <c r="H67" s="182"/>
    </row>
    <row r="68" spans="1:16" s="223" customFormat="1" ht="12.75">
      <c r="B68" s="181">
        <v>2022</v>
      </c>
      <c r="C68" s="183">
        <v>76</v>
      </c>
      <c r="H68" s="182"/>
    </row>
    <row r="69" spans="1:16" s="223" customFormat="1" ht="12.75"/>
    <row r="70" spans="1:16" s="223" customFormat="1" ht="27.75" customHeight="1">
      <c r="A70" s="533" t="s">
        <v>113</v>
      </c>
      <c r="B70" s="533"/>
      <c r="C70" s="533"/>
      <c r="D70" s="533"/>
      <c r="E70" s="533"/>
      <c r="F70" s="533"/>
      <c r="G70" s="533"/>
      <c r="H70" s="533"/>
      <c r="I70" s="533"/>
    </row>
    <row r="71" spans="1:16" s="223" customFormat="1" ht="18" customHeight="1">
      <c r="A71" s="533" t="s">
        <v>473</v>
      </c>
      <c r="B71" s="533"/>
      <c r="C71" s="533"/>
      <c r="D71" s="533"/>
      <c r="E71" s="533"/>
      <c r="F71" s="533"/>
      <c r="G71" s="533"/>
      <c r="H71" s="533"/>
      <c r="I71" s="533"/>
    </row>
    <row r="72" spans="1:16" s="128" customFormat="1">
      <c r="K72" s="103"/>
      <c r="L72" s="103"/>
      <c r="M72" s="103"/>
      <c r="N72" s="103"/>
      <c r="O72" s="103"/>
      <c r="P72" s="103"/>
    </row>
    <row r="73" spans="1:16" s="179" customFormat="1">
      <c r="A73" s="214" t="s">
        <v>474</v>
      </c>
      <c r="B73" s="214"/>
      <c r="C73" s="214"/>
      <c r="D73" s="214"/>
      <c r="E73" s="214"/>
      <c r="F73" s="214"/>
      <c r="G73" s="214"/>
      <c r="H73" s="214"/>
      <c r="I73" s="214"/>
      <c r="J73" s="214"/>
    </row>
    <row r="74" spans="1:16" s="198" customFormat="1">
      <c r="A74" s="188"/>
      <c r="B74" s="188"/>
      <c r="C74" s="188"/>
      <c r="D74" s="188"/>
      <c r="E74" s="188"/>
      <c r="F74" s="188"/>
      <c r="G74" s="188"/>
      <c r="H74" s="188"/>
      <c r="I74" s="188"/>
      <c r="J74" s="188"/>
    </row>
    <row r="75" spans="1:16" s="219" customFormat="1" ht="38.25">
      <c r="B75" s="220"/>
      <c r="C75" s="18" t="s">
        <v>114</v>
      </c>
      <c r="D75" s="18" t="s">
        <v>115</v>
      </c>
      <c r="E75" s="18" t="s">
        <v>116</v>
      </c>
      <c r="F75" s="18" t="s">
        <v>475</v>
      </c>
      <c r="G75" s="18" t="s">
        <v>476</v>
      </c>
      <c r="H75" s="18" t="s">
        <v>477</v>
      </c>
      <c r="I75" s="18" t="s">
        <v>478</v>
      </c>
      <c r="J75" s="199"/>
      <c r="K75" s="199"/>
      <c r="L75" s="199"/>
      <c r="M75" s="199"/>
      <c r="N75" s="199"/>
      <c r="O75" s="199"/>
    </row>
    <row r="76" spans="1:16" s="198" customFormat="1">
      <c r="B76" s="73" t="s">
        <v>18</v>
      </c>
      <c r="C76" s="268">
        <v>0.28000000000000003</v>
      </c>
      <c r="D76" s="268">
        <v>0.48</v>
      </c>
      <c r="E76" s="268">
        <v>7.0000000000000007E-2</v>
      </c>
      <c r="F76" s="268">
        <v>0.04</v>
      </c>
      <c r="G76" s="268">
        <v>0.06</v>
      </c>
      <c r="H76" s="268">
        <v>0.02</v>
      </c>
      <c r="I76" s="268">
        <v>0.04</v>
      </c>
      <c r="J76" s="6"/>
      <c r="L76" s="6"/>
      <c r="N76" s="6"/>
      <c r="O76" s="20"/>
    </row>
    <row r="77" spans="1:16" s="198" customFormat="1">
      <c r="B77" s="73" t="s">
        <v>6</v>
      </c>
      <c r="C77" s="268">
        <v>0.42</v>
      </c>
      <c r="D77" s="268">
        <v>0.31</v>
      </c>
      <c r="E77" s="268">
        <v>7.0000000000000007E-2</v>
      </c>
      <c r="F77" s="268">
        <v>0.06</v>
      </c>
      <c r="G77" s="268">
        <v>0.09</v>
      </c>
      <c r="H77" s="268">
        <v>0.01</v>
      </c>
      <c r="I77" s="268">
        <v>0.03</v>
      </c>
      <c r="J77" s="6"/>
      <c r="L77" s="6"/>
      <c r="N77" s="6"/>
      <c r="O77" s="20"/>
    </row>
    <row r="78" spans="1:16" s="198" customFormat="1">
      <c r="B78" s="73" t="s">
        <v>5</v>
      </c>
      <c r="C78" s="268">
        <v>0.33</v>
      </c>
      <c r="D78" s="268">
        <v>0.39</v>
      </c>
      <c r="E78" s="268">
        <v>0.1</v>
      </c>
      <c r="F78" s="268">
        <v>0.05</v>
      </c>
      <c r="G78" s="268">
        <v>7.0000000000000007E-2</v>
      </c>
      <c r="H78" s="268">
        <v>0.03</v>
      </c>
      <c r="I78" s="268">
        <v>0.04</v>
      </c>
      <c r="J78" s="6"/>
      <c r="L78" s="6"/>
      <c r="N78" s="6"/>
      <c r="O78" s="20"/>
    </row>
    <row r="79" spans="1:16" s="198" customFormat="1">
      <c r="B79" s="73" t="s">
        <v>15</v>
      </c>
      <c r="C79" s="268">
        <v>0.31</v>
      </c>
      <c r="D79" s="268">
        <v>0.4</v>
      </c>
      <c r="E79" s="268">
        <v>0.1</v>
      </c>
      <c r="F79" s="268">
        <v>0.05</v>
      </c>
      <c r="G79" s="268">
        <v>7.0000000000000007E-2</v>
      </c>
      <c r="H79" s="268">
        <v>0.01</v>
      </c>
      <c r="I79" s="268">
        <v>0.05</v>
      </c>
      <c r="J79" s="6"/>
      <c r="L79" s="6"/>
      <c r="N79" s="6"/>
      <c r="O79" s="20"/>
    </row>
    <row r="80" spans="1:16" s="198" customFormat="1">
      <c r="B80" s="73" t="s">
        <v>14</v>
      </c>
      <c r="C80" s="268">
        <v>0.34</v>
      </c>
      <c r="D80" s="268">
        <v>0.36</v>
      </c>
      <c r="E80" s="268">
        <v>7.0000000000000007E-2</v>
      </c>
      <c r="F80" s="268">
        <v>0.05</v>
      </c>
      <c r="G80" s="268">
        <v>7.0000000000000007E-2</v>
      </c>
      <c r="H80" s="268">
        <v>0.06</v>
      </c>
      <c r="I80" s="268">
        <v>0.06</v>
      </c>
      <c r="J80" s="6"/>
      <c r="L80" s="6"/>
      <c r="N80" s="6"/>
      <c r="O80" s="20"/>
    </row>
    <row r="81" spans="2:15" s="198" customFormat="1">
      <c r="B81" s="83" t="s">
        <v>21</v>
      </c>
      <c r="C81" s="378">
        <v>0.34</v>
      </c>
      <c r="D81" s="378">
        <v>0.39</v>
      </c>
      <c r="E81" s="378">
        <v>0.09</v>
      </c>
      <c r="F81" s="378">
        <v>0.06</v>
      </c>
      <c r="G81" s="378">
        <v>7.0000000000000007E-2</v>
      </c>
      <c r="H81" s="378">
        <v>0.02</v>
      </c>
      <c r="I81" s="378">
        <v>0.03</v>
      </c>
      <c r="J81" s="6"/>
      <c r="L81" s="6"/>
      <c r="N81" s="6"/>
      <c r="O81" s="20"/>
    </row>
    <row r="82" spans="2:15" s="198" customFormat="1">
      <c r="B82" s="73" t="s">
        <v>16</v>
      </c>
      <c r="C82" s="268">
        <v>0.28000000000000003</v>
      </c>
      <c r="D82" s="268">
        <v>0.43</v>
      </c>
      <c r="E82" s="268">
        <v>0.06</v>
      </c>
      <c r="F82" s="268">
        <v>0.05</v>
      </c>
      <c r="G82" s="268">
        <v>0.12</v>
      </c>
      <c r="H82" s="268">
        <v>0</v>
      </c>
      <c r="I82" s="268">
        <v>0.05</v>
      </c>
      <c r="J82" s="6"/>
      <c r="L82" s="6"/>
      <c r="N82" s="6"/>
      <c r="O82" s="20"/>
    </row>
    <row r="83" spans="2:15" s="198" customFormat="1">
      <c r="B83" s="73" t="s">
        <v>9</v>
      </c>
      <c r="C83" s="268">
        <v>0.3</v>
      </c>
      <c r="D83" s="268">
        <v>0.44</v>
      </c>
      <c r="E83" s="268">
        <v>0.1</v>
      </c>
      <c r="F83" s="268">
        <v>0.06</v>
      </c>
      <c r="G83" s="268">
        <v>0.04</v>
      </c>
      <c r="H83" s="268">
        <v>0.03</v>
      </c>
      <c r="I83" s="268">
        <v>0.04</v>
      </c>
      <c r="J83" s="6"/>
      <c r="L83" s="6"/>
      <c r="N83" s="6"/>
      <c r="O83" s="20"/>
    </row>
    <row r="84" spans="2:15" s="198" customFormat="1">
      <c r="B84" s="73" t="s">
        <v>19</v>
      </c>
      <c r="C84" s="268">
        <v>0.28999999999999998</v>
      </c>
      <c r="D84" s="268">
        <v>0.39</v>
      </c>
      <c r="E84" s="268">
        <v>0.05</v>
      </c>
      <c r="F84" s="268">
        <v>0.05</v>
      </c>
      <c r="G84" s="268">
        <v>0.15</v>
      </c>
      <c r="H84" s="268">
        <v>0.01</v>
      </c>
      <c r="I84" s="268">
        <v>7.0000000000000007E-2</v>
      </c>
      <c r="J84" s="6"/>
      <c r="L84" s="6"/>
      <c r="N84" s="6"/>
      <c r="O84" s="20"/>
    </row>
    <row r="85" spans="2:15" s="198" customFormat="1">
      <c r="B85" s="73" t="s">
        <v>1</v>
      </c>
      <c r="C85" s="268">
        <v>0.38</v>
      </c>
      <c r="D85" s="268">
        <v>0.4</v>
      </c>
      <c r="E85" s="268">
        <v>0.06</v>
      </c>
      <c r="F85" s="268">
        <v>0.03</v>
      </c>
      <c r="G85" s="268">
        <v>0.06</v>
      </c>
      <c r="H85" s="268">
        <v>0.04</v>
      </c>
      <c r="I85" s="268">
        <v>0.04</v>
      </c>
      <c r="J85" s="6"/>
      <c r="L85" s="6"/>
      <c r="N85" s="6"/>
      <c r="O85" s="20"/>
    </row>
    <row r="86" spans="2:15" s="198" customFormat="1">
      <c r="B86" s="73" t="s">
        <v>12</v>
      </c>
      <c r="C86" s="268">
        <v>0.34</v>
      </c>
      <c r="D86" s="268">
        <v>0.36</v>
      </c>
      <c r="E86" s="268">
        <v>0.09</v>
      </c>
      <c r="F86" s="268">
        <v>0.08</v>
      </c>
      <c r="G86" s="268">
        <v>0.09</v>
      </c>
      <c r="H86" s="268">
        <v>0.01</v>
      </c>
      <c r="I86" s="268">
        <v>0.04</v>
      </c>
      <c r="J86" s="6"/>
      <c r="L86" s="6"/>
      <c r="N86" s="6"/>
      <c r="O86" s="20"/>
    </row>
    <row r="87" spans="2:15" s="198" customFormat="1">
      <c r="B87" s="73" t="s">
        <v>8</v>
      </c>
      <c r="C87" s="268">
        <v>0.4</v>
      </c>
      <c r="D87" s="268">
        <v>0.36</v>
      </c>
      <c r="E87" s="268">
        <v>7.0000000000000007E-2</v>
      </c>
      <c r="F87" s="268">
        <v>0.05</v>
      </c>
      <c r="G87" s="268">
        <v>0.08</v>
      </c>
      <c r="H87" s="268">
        <v>0.01</v>
      </c>
      <c r="I87" s="268">
        <v>0.04</v>
      </c>
      <c r="J87" s="6"/>
      <c r="L87" s="6"/>
      <c r="N87" s="6"/>
      <c r="O87" s="20"/>
    </row>
    <row r="88" spans="2:15" s="198" customFormat="1">
      <c r="B88" s="73" t="s">
        <v>7</v>
      </c>
      <c r="C88" s="268">
        <v>0.42</v>
      </c>
      <c r="D88" s="268">
        <v>0.37</v>
      </c>
      <c r="E88" s="268">
        <v>0.06</v>
      </c>
      <c r="F88" s="268">
        <v>0.05</v>
      </c>
      <c r="G88" s="268">
        <v>0.05</v>
      </c>
      <c r="H88" s="268">
        <v>0.01</v>
      </c>
      <c r="I88" s="268">
        <v>0.04</v>
      </c>
      <c r="J88" s="6"/>
      <c r="L88" s="6"/>
      <c r="N88" s="6"/>
      <c r="O88" s="20"/>
    </row>
    <row r="89" spans="2:15" s="198" customFormat="1">
      <c r="B89" s="73" t="s">
        <v>2</v>
      </c>
      <c r="C89" s="268">
        <v>0.46</v>
      </c>
      <c r="D89" s="268">
        <v>0.33</v>
      </c>
      <c r="E89" s="268">
        <v>0.06</v>
      </c>
      <c r="F89" s="268">
        <v>0.06</v>
      </c>
      <c r="G89" s="268">
        <v>0.05</v>
      </c>
      <c r="H89" s="268">
        <v>0.01</v>
      </c>
      <c r="I89" s="268">
        <v>0.04</v>
      </c>
      <c r="J89" s="6"/>
      <c r="L89" s="6"/>
      <c r="N89" s="6"/>
      <c r="O89" s="20"/>
    </row>
    <row r="90" spans="2:15" s="198" customFormat="1">
      <c r="B90" s="73" t="s">
        <v>13</v>
      </c>
      <c r="C90" s="268">
        <v>0.37</v>
      </c>
      <c r="D90" s="268">
        <v>0.43</v>
      </c>
      <c r="E90" s="268">
        <v>0.06</v>
      </c>
      <c r="F90" s="268">
        <v>0.04</v>
      </c>
      <c r="G90" s="268">
        <v>0.04</v>
      </c>
      <c r="H90" s="268">
        <v>0.01</v>
      </c>
      <c r="I90" s="268">
        <v>0.05</v>
      </c>
      <c r="J90" s="6"/>
      <c r="L90" s="6"/>
      <c r="N90" s="6"/>
      <c r="O90" s="20"/>
    </row>
    <row r="91" spans="2:15" s="188" customFormat="1">
      <c r="B91" s="245" t="s">
        <v>20</v>
      </c>
      <c r="C91" s="268">
        <v>0.31</v>
      </c>
      <c r="D91" s="268">
        <v>0.4</v>
      </c>
      <c r="E91" s="268">
        <v>0.05</v>
      </c>
      <c r="F91" s="268">
        <v>7.0000000000000007E-2</v>
      </c>
      <c r="G91" s="268">
        <v>0.12</v>
      </c>
      <c r="H91" s="268">
        <v>0</v>
      </c>
      <c r="I91" s="268">
        <v>0.05</v>
      </c>
      <c r="J91" s="72"/>
      <c r="L91" s="72"/>
      <c r="N91" s="72"/>
      <c r="O91" s="46"/>
    </row>
    <row r="92" spans="2:15" s="198" customFormat="1">
      <c r="B92" s="73" t="s">
        <v>17</v>
      </c>
      <c r="C92" s="268">
        <v>0.31</v>
      </c>
      <c r="D92" s="268">
        <v>0.4</v>
      </c>
      <c r="E92" s="268">
        <v>0.1</v>
      </c>
      <c r="F92" s="268">
        <v>0.05</v>
      </c>
      <c r="G92" s="268">
        <v>7.0000000000000007E-2</v>
      </c>
      <c r="H92" s="268">
        <v>0.02</v>
      </c>
      <c r="I92" s="268">
        <v>0.06</v>
      </c>
      <c r="J92" s="6"/>
      <c r="L92" s="6"/>
      <c r="N92" s="6"/>
      <c r="O92" s="20"/>
    </row>
    <row r="93" spans="2:15" s="198" customFormat="1">
      <c r="B93" s="73" t="s">
        <v>3</v>
      </c>
      <c r="C93" s="268">
        <v>0.47</v>
      </c>
      <c r="D93" s="268">
        <v>0.28999999999999998</v>
      </c>
      <c r="E93" s="268">
        <v>7.0000000000000007E-2</v>
      </c>
      <c r="F93" s="268">
        <v>0.04</v>
      </c>
      <c r="G93" s="268">
        <v>0.09</v>
      </c>
      <c r="H93" s="268">
        <v>0.01</v>
      </c>
      <c r="I93" s="268">
        <v>0.04</v>
      </c>
      <c r="J93" s="6"/>
      <c r="L93" s="6"/>
      <c r="N93" s="6"/>
      <c r="O93" s="20"/>
    </row>
    <row r="94" spans="2:15" s="198" customFormat="1">
      <c r="B94" s="73" t="s">
        <v>4</v>
      </c>
      <c r="C94" s="268">
        <v>0.43</v>
      </c>
      <c r="D94" s="268">
        <v>0.4</v>
      </c>
      <c r="E94" s="268">
        <v>0.05</v>
      </c>
      <c r="F94" s="268">
        <v>0.04</v>
      </c>
      <c r="G94" s="268">
        <v>0.06</v>
      </c>
      <c r="H94" s="268">
        <v>0</v>
      </c>
      <c r="I94" s="268">
        <v>0.02</v>
      </c>
      <c r="J94" s="6"/>
      <c r="L94" s="6"/>
      <c r="N94" s="6"/>
      <c r="O94" s="20"/>
    </row>
    <row r="95" spans="2:15" s="198" customFormat="1">
      <c r="B95" s="73" t="s">
        <v>11</v>
      </c>
      <c r="C95" s="268">
        <v>0.38</v>
      </c>
      <c r="D95" s="268">
        <v>0.36</v>
      </c>
      <c r="E95" s="268">
        <v>0.05</v>
      </c>
      <c r="F95" s="268">
        <v>0.04</v>
      </c>
      <c r="G95" s="268">
        <v>0.12</v>
      </c>
      <c r="H95" s="268">
        <v>0.01</v>
      </c>
      <c r="I95" s="268">
        <v>0.04</v>
      </c>
      <c r="J95" s="6"/>
      <c r="L95" s="6"/>
      <c r="N95" s="6"/>
      <c r="O95" s="20"/>
    </row>
    <row r="96" spans="2:15" s="198" customFormat="1">
      <c r="B96" s="73" t="s">
        <v>10</v>
      </c>
      <c r="C96" s="268">
        <v>0.39</v>
      </c>
      <c r="D96" s="268">
        <v>0.37</v>
      </c>
      <c r="E96" s="268">
        <v>7.0000000000000007E-2</v>
      </c>
      <c r="F96" s="268">
        <v>0.04</v>
      </c>
      <c r="G96" s="268">
        <v>0.05</v>
      </c>
      <c r="H96" s="268">
        <v>0.05</v>
      </c>
      <c r="I96" s="268">
        <v>0.04</v>
      </c>
      <c r="J96" s="6"/>
      <c r="L96" s="6"/>
      <c r="N96" s="6"/>
      <c r="O96" s="20"/>
    </row>
    <row r="97" spans="1:15" s="188" customFormat="1">
      <c r="B97" s="83" t="s">
        <v>21</v>
      </c>
      <c r="C97" s="378">
        <v>0.34</v>
      </c>
      <c r="D97" s="378">
        <v>0.39</v>
      </c>
      <c r="E97" s="378">
        <v>0.09</v>
      </c>
      <c r="F97" s="378">
        <v>0.06</v>
      </c>
      <c r="G97" s="378">
        <v>7.0000000000000007E-2</v>
      </c>
      <c r="H97" s="378">
        <v>0.02</v>
      </c>
      <c r="I97" s="378">
        <v>0.03</v>
      </c>
      <c r="J97" s="72"/>
      <c r="L97" s="72"/>
      <c r="N97" s="72"/>
      <c r="O97" s="46"/>
    </row>
    <row r="98" spans="1:15" s="188" customFormat="1">
      <c r="B98" s="182"/>
      <c r="C98" s="104"/>
      <c r="D98" s="104"/>
      <c r="E98" s="104"/>
      <c r="F98" s="104"/>
      <c r="G98" s="104"/>
      <c r="H98" s="104"/>
      <c r="I98" s="104"/>
      <c r="J98" s="72"/>
      <c r="K98" s="46"/>
      <c r="L98" s="72"/>
      <c r="M98" s="46"/>
      <c r="N98" s="72"/>
      <c r="O98" s="46"/>
    </row>
    <row r="99" spans="1:15" s="198" customFormat="1" ht="90" customHeight="1">
      <c r="A99" s="535" t="s">
        <v>479</v>
      </c>
      <c r="B99" s="535"/>
      <c r="C99" s="535"/>
      <c r="D99" s="535"/>
      <c r="E99" s="535"/>
      <c r="F99" s="535"/>
      <c r="G99" s="535"/>
      <c r="H99" s="535"/>
      <c r="I99" s="535"/>
      <c r="J99" s="535"/>
    </row>
    <row r="100" spans="1:15" s="198" customFormat="1" ht="25.35" customHeight="1">
      <c r="A100" s="535" t="s">
        <v>480</v>
      </c>
      <c r="B100" s="535"/>
      <c r="C100" s="535"/>
      <c r="D100" s="535"/>
      <c r="E100" s="535"/>
      <c r="F100" s="535"/>
      <c r="G100" s="535"/>
      <c r="H100" s="535"/>
      <c r="I100" s="535"/>
      <c r="J100" s="535"/>
    </row>
    <row r="101" spans="1:15" s="128" customFormat="1"/>
  </sheetData>
  <sortState xmlns:xlrd2="http://schemas.microsoft.com/office/spreadsheetml/2017/richdata2" ref="B35:G55">
    <sortCondition descending="1" ref="E34:E55"/>
  </sortState>
  <mergeCells count="10">
    <mergeCell ref="A29:H29"/>
    <mergeCell ref="A99:J99"/>
    <mergeCell ref="A100:J100"/>
    <mergeCell ref="A31:I31"/>
    <mergeCell ref="A58:I58"/>
    <mergeCell ref="A59:I59"/>
    <mergeCell ref="C33:D33"/>
    <mergeCell ref="A61:I61"/>
    <mergeCell ref="A70:I70"/>
    <mergeCell ref="A71:I71"/>
  </mergeCells>
  <conditionalFormatting sqref="D98">
    <cfRule type="top10" dxfId="37" priority="49" percent="1" bottom="1" rank="10"/>
    <cfRule type="top10" dxfId="36" priority="52" percent="1" rank="10"/>
  </conditionalFormatting>
  <conditionalFormatting sqref="C98">
    <cfRule type="top10" dxfId="35" priority="50" percent="1" bottom="1" rank="10"/>
    <cfRule type="top10" dxfId="34" priority="51" percent="1" rank="10"/>
  </conditionalFormatting>
  <conditionalFormatting sqref="E98">
    <cfRule type="top10" dxfId="33" priority="47" percent="1" bottom="1" rank="10"/>
    <cfRule type="top10" dxfId="32" priority="48" percent="1" rank="10"/>
  </conditionalFormatting>
  <conditionalFormatting sqref="F98">
    <cfRule type="top10" dxfId="31" priority="45" percent="1" bottom="1" rank="10"/>
    <cfRule type="top10" dxfId="30" priority="46" percent="1" rank="10"/>
  </conditionalFormatting>
  <conditionalFormatting sqref="G98:H98">
    <cfRule type="top10" dxfId="29" priority="43" percent="1" bottom="1" rank="10"/>
    <cfRule type="top10" dxfId="28" priority="44" percent="1" rank="10"/>
  </conditionalFormatting>
  <conditionalFormatting sqref="C76:C96">
    <cfRule type="top10" dxfId="27" priority="35" percent="1" bottom="1" rank="10"/>
    <cfRule type="top10" dxfId="26" priority="42" percent="1" rank="10"/>
  </conditionalFormatting>
  <conditionalFormatting sqref="D76:D96">
    <cfRule type="top10" dxfId="25" priority="34" percent="1" bottom="1" rank="10"/>
    <cfRule type="top10" dxfId="24" priority="41" percent="1" rank="10"/>
  </conditionalFormatting>
  <conditionalFormatting sqref="E76:E96">
    <cfRule type="top10" dxfId="23" priority="33" percent="1" bottom="1" rank="10"/>
    <cfRule type="top10" dxfId="22" priority="40" percent="1" rank="10"/>
  </conditionalFormatting>
  <conditionalFormatting sqref="F76:F96">
    <cfRule type="top10" dxfId="21" priority="32" percent="1" bottom="1" rank="10"/>
    <cfRule type="top10" dxfId="20" priority="39" percent="1" rank="10"/>
  </conditionalFormatting>
  <conditionalFormatting sqref="G76:G96">
    <cfRule type="top10" dxfId="19" priority="31" percent="1" bottom="1" rank="10"/>
    <cfRule type="top10" dxfId="18" priority="38" percent="1" rank="10"/>
  </conditionalFormatting>
  <conditionalFormatting sqref="H76:H96">
    <cfRule type="top10" dxfId="17" priority="30" percent="1" bottom="1" rank="10"/>
    <cfRule type="top10" dxfId="16" priority="37" percent="1" rank="10"/>
  </conditionalFormatting>
  <conditionalFormatting sqref="I76:I96">
    <cfRule type="top10" dxfId="15" priority="29" percent="1" bottom="1" rank="10"/>
    <cfRule type="top10" dxfId="14" priority="36" percent="1" rank="10"/>
  </conditionalFormatting>
  <conditionalFormatting sqref="C97">
    <cfRule type="top10" dxfId="13" priority="7" percent="1" bottom="1" rank="10"/>
    <cfRule type="top10" dxfId="12" priority="14" percent="1" rank="10"/>
  </conditionalFormatting>
  <conditionalFormatting sqref="D97">
    <cfRule type="top10" dxfId="11" priority="6" percent="1" bottom="1" rank="10"/>
    <cfRule type="top10" dxfId="10" priority="13" percent="1" rank="10"/>
  </conditionalFormatting>
  <conditionalFormatting sqref="E97">
    <cfRule type="top10" dxfId="9" priority="5" percent="1" bottom="1" rank="10"/>
    <cfRule type="top10" dxfId="8" priority="12" percent="1" rank="10"/>
  </conditionalFormatting>
  <conditionalFormatting sqref="F97">
    <cfRule type="top10" dxfId="7" priority="4" percent="1" bottom="1" rank="10"/>
    <cfRule type="top10" dxfId="6" priority="11" percent="1" rank="10"/>
  </conditionalFormatting>
  <conditionalFormatting sqref="G97">
    <cfRule type="top10" dxfId="5" priority="3" percent="1" bottom="1" rank="10"/>
    <cfRule type="top10" dxfId="4" priority="10" percent="1" rank="10"/>
  </conditionalFormatting>
  <conditionalFormatting sqref="H97">
    <cfRule type="top10" dxfId="3" priority="2" percent="1" bottom="1" rank="10"/>
    <cfRule type="top10" dxfId="2" priority="9" percent="1" rank="10"/>
  </conditionalFormatting>
  <conditionalFormatting sqref="I97">
    <cfRule type="top10" dxfId="1" priority="1" percent="1" bottom="1" rank="10"/>
    <cfRule type="top10" dxfId="0" priority="8"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88"/>
  <sheetViews>
    <sheetView topLeftCell="A160" workbookViewId="0">
      <selection activeCell="E169" sqref="E169"/>
    </sheetView>
  </sheetViews>
  <sheetFormatPr defaultColWidth="8.7109375" defaultRowHeight="15"/>
  <cols>
    <col min="2" max="2" width="36.28515625" customWidth="1"/>
    <col min="3" max="3" width="10.42578125" customWidth="1"/>
  </cols>
  <sheetData>
    <row r="1" spans="1:9" s="520" customFormat="1">
      <c r="A1" s="534" t="s">
        <v>674</v>
      </c>
      <c r="B1" s="534"/>
      <c r="C1" s="534"/>
      <c r="D1" s="534"/>
      <c r="E1" s="534"/>
      <c r="F1" s="534"/>
      <c r="G1" s="534"/>
      <c r="H1" s="534"/>
      <c r="I1" s="534"/>
    </row>
    <row r="2" spans="1:9" s="520" customFormat="1"/>
    <row r="3" spans="1:9" s="520" customFormat="1" ht="24.75">
      <c r="C3" s="193" t="s">
        <v>644</v>
      </c>
    </row>
    <row r="4" spans="1:9" s="520" customFormat="1">
      <c r="B4" s="519" t="s">
        <v>645</v>
      </c>
      <c r="C4" s="521">
        <v>0</v>
      </c>
    </row>
    <row r="5" spans="1:9" s="520" customFormat="1">
      <c r="B5" s="519" t="s">
        <v>690</v>
      </c>
      <c r="C5" s="521">
        <v>3</v>
      </c>
    </row>
    <row r="6" spans="1:9" s="520" customFormat="1">
      <c r="B6" s="519" t="s">
        <v>689</v>
      </c>
      <c r="C6" s="521">
        <v>1</v>
      </c>
    </row>
    <row r="7" spans="1:9" s="520" customFormat="1">
      <c r="B7" s="519" t="s">
        <v>688</v>
      </c>
      <c r="C7" s="521">
        <v>0</v>
      </c>
    </row>
    <row r="8" spans="1:9" s="520" customFormat="1">
      <c r="B8" s="519" t="s">
        <v>687</v>
      </c>
      <c r="C8" s="521">
        <v>0</v>
      </c>
    </row>
    <row r="9" spans="1:9" s="520" customFormat="1">
      <c r="B9" s="519" t="s">
        <v>686</v>
      </c>
      <c r="C9" s="521">
        <v>1</v>
      </c>
    </row>
    <row r="10" spans="1:9" s="520" customFormat="1">
      <c r="B10" s="519" t="s">
        <v>646</v>
      </c>
      <c r="C10" s="521">
        <v>1</v>
      </c>
    </row>
    <row r="11" spans="1:9" s="520" customFormat="1">
      <c r="B11" s="519" t="s">
        <v>647</v>
      </c>
      <c r="C11" s="521">
        <v>0</v>
      </c>
    </row>
    <row r="12" spans="1:9" s="520" customFormat="1">
      <c r="B12" s="519" t="s">
        <v>648</v>
      </c>
      <c r="C12" s="521">
        <v>1</v>
      </c>
    </row>
    <row r="13" spans="1:9" s="520" customFormat="1">
      <c r="B13" s="519" t="s">
        <v>649</v>
      </c>
      <c r="C13" s="521">
        <v>1</v>
      </c>
    </row>
    <row r="14" spans="1:9" s="520" customFormat="1">
      <c r="B14" s="519" t="s">
        <v>650</v>
      </c>
      <c r="C14" s="521">
        <v>1</v>
      </c>
    </row>
    <row r="15" spans="1:9" s="520" customFormat="1">
      <c r="B15" s="519" t="s">
        <v>651</v>
      </c>
      <c r="C15" s="521">
        <v>1</v>
      </c>
    </row>
    <row r="16" spans="1:9" s="520" customFormat="1">
      <c r="B16" s="519" t="s">
        <v>652</v>
      </c>
      <c r="C16" s="521">
        <v>1</v>
      </c>
    </row>
    <row r="17" spans="2:3" s="520" customFormat="1">
      <c r="B17" s="519" t="s">
        <v>653</v>
      </c>
      <c r="C17" s="521">
        <v>1</v>
      </c>
    </row>
    <row r="18" spans="2:3" s="520" customFormat="1">
      <c r="B18" s="519" t="s">
        <v>654</v>
      </c>
      <c r="C18" s="521">
        <v>2</v>
      </c>
    </row>
    <row r="19" spans="2:3" s="520" customFormat="1">
      <c r="B19" s="519" t="s">
        <v>655</v>
      </c>
      <c r="C19" s="521">
        <v>0</v>
      </c>
    </row>
    <row r="20" spans="2:3" s="520" customFormat="1">
      <c r="B20" s="519" t="s">
        <v>685</v>
      </c>
      <c r="C20" s="521">
        <v>0</v>
      </c>
    </row>
    <row r="21" spans="2:3" s="520" customFormat="1">
      <c r="B21" s="519" t="s">
        <v>656</v>
      </c>
      <c r="C21" s="521">
        <v>1</v>
      </c>
    </row>
    <row r="22" spans="2:3" s="520" customFormat="1">
      <c r="B22" s="519" t="s">
        <v>657</v>
      </c>
      <c r="C22" s="521">
        <v>1</v>
      </c>
    </row>
    <row r="23" spans="2:3" s="520" customFormat="1">
      <c r="B23" s="519" t="s">
        <v>658</v>
      </c>
      <c r="C23" s="521">
        <v>1</v>
      </c>
    </row>
    <row r="24" spans="2:3" s="520" customFormat="1">
      <c r="B24" s="519" t="s">
        <v>659</v>
      </c>
      <c r="C24" s="521">
        <v>1</v>
      </c>
    </row>
    <row r="25" spans="2:3" s="520" customFormat="1">
      <c r="B25" s="519" t="s">
        <v>660</v>
      </c>
      <c r="C25" s="521">
        <v>1</v>
      </c>
    </row>
    <row r="26" spans="2:3" s="520" customFormat="1">
      <c r="B26" s="519" t="s">
        <v>684</v>
      </c>
      <c r="C26" s="521">
        <v>0</v>
      </c>
    </row>
    <row r="27" spans="2:3" s="520" customFormat="1">
      <c r="B27" s="519" t="s">
        <v>661</v>
      </c>
      <c r="C27" s="521">
        <v>0</v>
      </c>
    </row>
    <row r="28" spans="2:3" s="520" customFormat="1">
      <c r="B28" s="519" t="s">
        <v>662</v>
      </c>
      <c r="C28" s="521">
        <v>1</v>
      </c>
    </row>
    <row r="29" spans="2:3" s="520" customFormat="1">
      <c r="B29" s="185" t="s">
        <v>663</v>
      </c>
      <c r="C29" s="184">
        <v>1</v>
      </c>
    </row>
    <row r="30" spans="2:3" s="520" customFormat="1">
      <c r="B30" s="519" t="s">
        <v>664</v>
      </c>
      <c r="C30" s="521">
        <v>0</v>
      </c>
    </row>
    <row r="31" spans="2:3" s="520" customFormat="1">
      <c r="B31" s="519" t="s">
        <v>683</v>
      </c>
      <c r="C31" s="521">
        <v>0</v>
      </c>
    </row>
    <row r="32" spans="2:3" s="520" customFormat="1">
      <c r="B32" s="519" t="s">
        <v>665</v>
      </c>
      <c r="C32" s="521">
        <v>1</v>
      </c>
    </row>
    <row r="33" spans="1:9" s="520" customFormat="1"/>
    <row r="34" spans="1:9" s="520" customFormat="1" ht="15" customHeight="1">
      <c r="A34" s="535" t="s">
        <v>673</v>
      </c>
      <c r="B34" s="535"/>
      <c r="C34" s="535"/>
      <c r="D34" s="535"/>
      <c r="E34" s="535"/>
      <c r="F34" s="535"/>
      <c r="G34" s="535"/>
      <c r="H34" s="535"/>
      <c r="I34" s="535"/>
    </row>
    <row r="35" spans="1:9" s="520" customFormat="1">
      <c r="A35" s="535" t="s">
        <v>666</v>
      </c>
      <c r="B35" s="535"/>
      <c r="C35" s="535"/>
      <c r="D35" s="535"/>
      <c r="E35" s="535"/>
      <c r="F35" s="535"/>
      <c r="G35" s="535"/>
      <c r="H35" s="535"/>
      <c r="I35" s="535"/>
    </row>
    <row r="36" spans="1:9" s="520" customFormat="1">
      <c r="A36" s="518"/>
      <c r="B36" s="518"/>
      <c r="C36" s="518"/>
      <c r="D36" s="518"/>
      <c r="E36" s="518"/>
      <c r="F36" s="518"/>
      <c r="G36" s="518"/>
      <c r="H36" s="518"/>
      <c r="I36" s="518"/>
    </row>
    <row r="37" spans="1:9" s="179" customFormat="1">
      <c r="A37" s="534" t="s">
        <v>481</v>
      </c>
      <c r="B37" s="534"/>
      <c r="C37" s="534"/>
      <c r="D37" s="534"/>
      <c r="E37" s="534"/>
      <c r="F37" s="534"/>
      <c r="G37" s="534"/>
      <c r="H37" s="534"/>
      <c r="I37" s="534"/>
    </row>
    <row r="38" spans="1:9" s="198" customFormat="1"/>
    <row r="39" spans="1:9" s="198" customFormat="1" ht="38.25">
      <c r="B39" s="223"/>
      <c r="C39" s="18" t="s">
        <v>117</v>
      </c>
      <c r="D39" s="18" t="s">
        <v>118</v>
      </c>
      <c r="E39" s="18" t="s">
        <v>41</v>
      </c>
      <c r="F39" s="18" t="s">
        <v>482</v>
      </c>
    </row>
    <row r="40" spans="1:9" s="198" customFormat="1">
      <c r="B40" s="316" t="s">
        <v>5</v>
      </c>
      <c r="C40" s="122">
        <v>9.0999999999999998E-2</v>
      </c>
      <c r="D40" s="126">
        <v>662</v>
      </c>
      <c r="E40" s="125"/>
      <c r="F40" s="134">
        <v>0.128</v>
      </c>
    </row>
    <row r="41" spans="1:9" s="198" customFormat="1">
      <c r="B41" s="316" t="s">
        <v>1</v>
      </c>
      <c r="C41" s="122">
        <v>9.8000000000000004E-2</v>
      </c>
      <c r="D41" s="126">
        <v>215</v>
      </c>
      <c r="E41" s="190"/>
      <c r="F41" s="134">
        <v>0.128</v>
      </c>
      <c r="H41" s="136"/>
    </row>
    <row r="42" spans="1:9" s="198" customFormat="1">
      <c r="B42" s="316" t="s">
        <v>11</v>
      </c>
      <c r="C42" s="122">
        <v>0.10199999999999999</v>
      </c>
      <c r="D42" s="126">
        <v>647</v>
      </c>
      <c r="E42" s="190"/>
      <c r="F42" s="134">
        <v>0.128</v>
      </c>
      <c r="H42" s="136"/>
    </row>
    <row r="43" spans="1:9" s="198" customFormat="1">
      <c r="B43" s="316" t="s">
        <v>9</v>
      </c>
      <c r="C43" s="134">
        <v>0.106</v>
      </c>
      <c r="D43" s="126">
        <v>419</v>
      </c>
      <c r="E43" s="427"/>
      <c r="F43" s="134">
        <v>0.128</v>
      </c>
      <c r="H43" s="136"/>
    </row>
    <row r="44" spans="1:9" s="198" customFormat="1">
      <c r="B44" s="316" t="s">
        <v>2</v>
      </c>
      <c r="C44" s="122">
        <v>0.107</v>
      </c>
      <c r="D44" s="126">
        <v>609</v>
      </c>
      <c r="E44" s="190"/>
      <c r="F44" s="134">
        <v>0.128</v>
      </c>
      <c r="H44" s="136"/>
    </row>
    <row r="45" spans="1:9" s="198" customFormat="1">
      <c r="B45" s="316" t="s">
        <v>12</v>
      </c>
      <c r="C45" s="122">
        <v>0.112</v>
      </c>
      <c r="D45" s="126">
        <v>511</v>
      </c>
      <c r="E45" s="190"/>
      <c r="F45" s="134">
        <v>0.128</v>
      </c>
      <c r="H45" s="136"/>
    </row>
    <row r="46" spans="1:9" s="198" customFormat="1">
      <c r="B46" s="316" t="s">
        <v>13</v>
      </c>
      <c r="C46" s="122">
        <v>0.112</v>
      </c>
      <c r="D46" s="126">
        <v>773</v>
      </c>
      <c r="E46" s="190"/>
      <c r="F46" s="134">
        <v>0.128</v>
      </c>
      <c r="H46" s="136"/>
    </row>
    <row r="47" spans="1:9" s="198" customFormat="1">
      <c r="B47" s="316" t="s">
        <v>4</v>
      </c>
      <c r="C47" s="122">
        <v>0.123</v>
      </c>
      <c r="D47" s="126">
        <v>211</v>
      </c>
      <c r="E47" s="190"/>
      <c r="F47" s="134">
        <v>0.128</v>
      </c>
      <c r="H47" s="136"/>
    </row>
    <row r="48" spans="1:9" s="198" customFormat="1">
      <c r="B48" s="316" t="s">
        <v>16</v>
      </c>
      <c r="C48" s="122">
        <v>0.125</v>
      </c>
      <c r="D48" s="126">
        <v>932</v>
      </c>
      <c r="E48" s="190"/>
      <c r="F48" s="134">
        <v>0.128</v>
      </c>
      <c r="H48" s="136"/>
    </row>
    <row r="49" spans="1:9" s="188" customFormat="1">
      <c r="B49" s="316" t="s">
        <v>19</v>
      </c>
      <c r="C49" s="122">
        <v>0.127</v>
      </c>
      <c r="D49" s="126">
        <v>544</v>
      </c>
      <c r="E49" s="190"/>
      <c r="F49" s="134">
        <v>0.128</v>
      </c>
      <c r="H49" s="141"/>
    </row>
    <row r="50" spans="1:9" s="198" customFormat="1">
      <c r="B50" s="316" t="s">
        <v>6</v>
      </c>
      <c r="C50" s="122">
        <v>0.13300000000000001</v>
      </c>
      <c r="D50" s="126">
        <v>981</v>
      </c>
      <c r="E50" s="190"/>
      <c r="F50" s="134">
        <v>0.128</v>
      </c>
      <c r="H50" s="136"/>
    </row>
    <row r="51" spans="1:9" s="198" customFormat="1">
      <c r="B51" s="316" t="s">
        <v>8</v>
      </c>
      <c r="C51" s="122">
        <v>0.13600000000000001</v>
      </c>
      <c r="D51" s="126">
        <v>894</v>
      </c>
      <c r="E51" s="190"/>
      <c r="F51" s="134">
        <v>0.128</v>
      </c>
      <c r="H51" s="136"/>
    </row>
    <row r="52" spans="1:9" s="198" customFormat="1">
      <c r="B52" s="316" t="s">
        <v>3</v>
      </c>
      <c r="C52" s="122">
        <v>0.14099999999999999</v>
      </c>
      <c r="D52" s="126">
        <v>434</v>
      </c>
      <c r="E52" s="190"/>
      <c r="F52" s="134">
        <v>0.128</v>
      </c>
      <c r="H52" s="136"/>
    </row>
    <row r="53" spans="1:9" s="198" customFormat="1">
      <c r="B53" s="316" t="s">
        <v>15</v>
      </c>
      <c r="C53" s="428">
        <v>0.14499999999999999</v>
      </c>
      <c r="D53" s="126">
        <v>662</v>
      </c>
      <c r="E53" s="134"/>
      <c r="F53" s="134">
        <v>0.128</v>
      </c>
      <c r="H53" s="136"/>
    </row>
    <row r="54" spans="1:9" s="198" customFormat="1">
      <c r="B54" s="316" t="s">
        <v>20</v>
      </c>
      <c r="C54" s="122">
        <v>0.15</v>
      </c>
      <c r="D54" s="126">
        <v>522</v>
      </c>
      <c r="E54" s="148"/>
      <c r="F54" s="134">
        <v>0.128</v>
      </c>
      <c r="H54" s="136"/>
    </row>
    <row r="55" spans="1:9" s="198" customFormat="1">
      <c r="B55" s="483" t="s">
        <v>21</v>
      </c>
      <c r="D55" s="506">
        <v>195</v>
      </c>
      <c r="E55" s="505">
        <v>0.151</v>
      </c>
      <c r="F55" s="134">
        <v>0.128</v>
      </c>
      <c r="H55" s="136"/>
    </row>
    <row r="56" spans="1:9" s="198" customFormat="1">
      <c r="B56" s="316" t="s">
        <v>18</v>
      </c>
      <c r="C56" s="122">
        <v>0.153</v>
      </c>
      <c r="D56" s="126">
        <v>378</v>
      </c>
      <c r="F56" s="134">
        <v>0.128</v>
      </c>
      <c r="H56" s="136"/>
    </row>
    <row r="57" spans="1:9" s="198" customFormat="1">
      <c r="B57" s="316" t="s">
        <v>7</v>
      </c>
      <c r="C57" s="122">
        <v>0.153</v>
      </c>
      <c r="D57" s="126">
        <v>779</v>
      </c>
      <c r="E57" s="190"/>
      <c r="F57" s="134">
        <v>0.128</v>
      </c>
      <c r="H57" s="136"/>
    </row>
    <row r="58" spans="1:9" s="198" customFormat="1">
      <c r="B58" s="316" t="s">
        <v>14</v>
      </c>
      <c r="C58" s="122">
        <v>0.187</v>
      </c>
      <c r="D58" s="126">
        <v>162</v>
      </c>
      <c r="E58" s="190"/>
      <c r="F58" s="134">
        <v>0.128</v>
      </c>
      <c r="H58" s="136"/>
    </row>
    <row r="59" spans="1:9" s="198" customFormat="1">
      <c r="B59" s="316" t="s">
        <v>10</v>
      </c>
      <c r="C59" s="122">
        <v>0.19</v>
      </c>
      <c r="D59" s="126">
        <v>156</v>
      </c>
      <c r="E59" s="190"/>
      <c r="F59" s="134">
        <v>0.128</v>
      </c>
      <c r="H59" s="136"/>
    </row>
    <row r="60" spans="1:9" s="198" customFormat="1">
      <c r="B60" s="316" t="s">
        <v>17</v>
      </c>
      <c r="C60" s="122">
        <v>0.20499999999999999</v>
      </c>
      <c r="D60" s="126">
        <v>77</v>
      </c>
      <c r="E60" s="190"/>
      <c r="F60" s="134">
        <v>0.128</v>
      </c>
      <c r="H60" s="136"/>
    </row>
    <row r="61" spans="1:9" s="198" customFormat="1"/>
    <row r="62" spans="1:9" s="198" customFormat="1" ht="25.35" customHeight="1">
      <c r="A62" s="535" t="s">
        <v>119</v>
      </c>
      <c r="B62" s="535"/>
      <c r="C62" s="535"/>
      <c r="D62" s="535"/>
      <c r="E62" s="535"/>
      <c r="F62" s="535"/>
      <c r="G62" s="535"/>
      <c r="H62" s="535"/>
      <c r="I62" s="535"/>
    </row>
    <row r="63" spans="1:9" s="198" customFormat="1" ht="95.1" customHeight="1">
      <c r="A63" s="535" t="s">
        <v>229</v>
      </c>
      <c r="B63" s="535"/>
      <c r="C63" s="535"/>
      <c r="D63" s="535"/>
      <c r="E63" s="535"/>
      <c r="F63" s="535"/>
      <c r="G63" s="535"/>
      <c r="H63" s="535"/>
      <c r="I63" s="535"/>
    </row>
    <row r="64" spans="1:9" s="142" customFormat="1">
      <c r="A64" s="144"/>
      <c r="B64" s="144"/>
      <c r="C64" s="144"/>
      <c r="D64" s="144"/>
      <c r="E64" s="144"/>
      <c r="F64" s="144"/>
      <c r="G64" s="144"/>
      <c r="H64" s="144"/>
      <c r="I64" s="144"/>
    </row>
    <row r="65" spans="1:9" s="179" customFormat="1">
      <c r="A65" s="534" t="s">
        <v>211</v>
      </c>
      <c r="B65" s="534"/>
      <c r="C65" s="534"/>
      <c r="D65" s="534"/>
      <c r="E65" s="534"/>
      <c r="F65" s="534"/>
      <c r="G65" s="534"/>
      <c r="H65" s="534"/>
      <c r="I65" s="534"/>
    </row>
    <row r="66" spans="1:9" s="198" customFormat="1"/>
    <row r="67" spans="1:9" s="198" customFormat="1">
      <c r="B67" s="223"/>
      <c r="C67" s="18" t="s">
        <v>117</v>
      </c>
      <c r="D67" s="18" t="s">
        <v>118</v>
      </c>
      <c r="E67" s="193"/>
      <c r="F67" s="193"/>
    </row>
    <row r="68" spans="1:9" s="198" customFormat="1">
      <c r="B68" s="191">
        <v>2015</v>
      </c>
      <c r="C68" s="156">
        <v>0.16800000000000001</v>
      </c>
      <c r="D68" s="181">
        <v>496</v>
      </c>
      <c r="E68" s="190"/>
      <c r="F68" s="191"/>
    </row>
    <row r="69" spans="1:9" s="198" customFormat="1">
      <c r="B69" s="191">
        <v>2016</v>
      </c>
      <c r="C69" s="156">
        <v>0.124</v>
      </c>
      <c r="D69" s="181">
        <v>332</v>
      </c>
      <c r="E69" s="190"/>
      <c r="F69" s="191"/>
    </row>
    <row r="70" spans="1:9" s="198" customFormat="1">
      <c r="B70" s="191">
        <v>2017</v>
      </c>
      <c r="C70" s="156">
        <v>0.10299999999999999</v>
      </c>
      <c r="D70" s="181">
        <v>452</v>
      </c>
      <c r="E70" s="190"/>
      <c r="F70" s="191"/>
    </row>
    <row r="71" spans="1:9" s="198" customFormat="1">
      <c r="B71" s="191">
        <v>2018</v>
      </c>
      <c r="C71" s="156">
        <v>0.16200000000000001</v>
      </c>
      <c r="D71" s="181">
        <v>119</v>
      </c>
      <c r="E71" s="190"/>
      <c r="F71" s="191"/>
    </row>
    <row r="72" spans="1:9" s="198" customFormat="1">
      <c r="B72" s="191">
        <v>2020</v>
      </c>
      <c r="C72" s="156">
        <v>0.151</v>
      </c>
      <c r="D72" s="181">
        <v>195</v>
      </c>
      <c r="E72" s="190"/>
      <c r="F72" s="191"/>
    </row>
    <row r="73" spans="1:9" s="198" customFormat="1"/>
    <row r="74" spans="1:9" s="198" customFormat="1" ht="23.25" customHeight="1">
      <c r="A74" s="535" t="s">
        <v>119</v>
      </c>
      <c r="B74" s="535"/>
      <c r="C74" s="535"/>
      <c r="D74" s="535"/>
      <c r="E74" s="535"/>
      <c r="F74" s="535"/>
      <c r="G74" s="535"/>
      <c r="H74" s="535"/>
      <c r="I74" s="535"/>
    </row>
    <row r="75" spans="1:9" s="198" customFormat="1" ht="22.5" customHeight="1">
      <c r="A75" s="535" t="s">
        <v>229</v>
      </c>
      <c r="B75" s="535"/>
      <c r="C75" s="535"/>
      <c r="D75" s="535"/>
      <c r="E75" s="535"/>
      <c r="F75" s="535"/>
      <c r="G75" s="535"/>
      <c r="H75" s="535"/>
      <c r="I75" s="535"/>
    </row>
    <row r="76" spans="1:9" s="198" customFormat="1">
      <c r="A76" s="223" t="s">
        <v>483</v>
      </c>
    </row>
    <row r="77" spans="1:9" s="198" customFormat="1">
      <c r="A77" s="223"/>
    </row>
    <row r="78" spans="1:9" s="179" customFormat="1">
      <c r="A78" s="534" t="s">
        <v>484</v>
      </c>
      <c r="B78" s="534"/>
      <c r="C78" s="534"/>
      <c r="D78" s="534"/>
      <c r="E78" s="534"/>
      <c r="F78" s="534"/>
      <c r="G78" s="534"/>
      <c r="H78" s="534"/>
      <c r="I78" s="534"/>
    </row>
    <row r="79" spans="1:9" s="198" customFormat="1"/>
    <row r="80" spans="1:9" s="198" customFormat="1">
      <c r="B80" s="21" t="s">
        <v>120</v>
      </c>
      <c r="C80" s="100" t="s">
        <v>117</v>
      </c>
      <c r="D80" s="193"/>
      <c r="E80" s="193"/>
      <c r="F80" s="193"/>
      <c r="G80" s="193"/>
    </row>
    <row r="81" spans="1:129" s="198" customFormat="1">
      <c r="B81" s="223" t="s">
        <v>127</v>
      </c>
      <c r="C81" s="429">
        <v>0.152</v>
      </c>
      <c r="D81" s="190"/>
      <c r="E81" s="190"/>
      <c r="F81" s="191"/>
      <c r="G81" s="191"/>
    </row>
    <row r="82" spans="1:129" s="198" customFormat="1">
      <c r="B82" s="223" t="s">
        <v>126</v>
      </c>
      <c r="C82" s="181" t="s">
        <v>110</v>
      </c>
      <c r="D82" s="190"/>
      <c r="E82" s="190"/>
      <c r="F82" s="191"/>
      <c r="G82" s="191"/>
    </row>
    <row r="83" spans="1:129" s="198" customFormat="1">
      <c r="B83" s="223" t="s">
        <v>121</v>
      </c>
      <c r="C83" s="181" t="s">
        <v>110</v>
      </c>
      <c r="D83" s="190"/>
      <c r="E83" s="190"/>
      <c r="F83" s="191"/>
      <c r="G83" s="191"/>
    </row>
    <row r="84" spans="1:129" s="198" customFormat="1">
      <c r="B84" s="223" t="s">
        <v>131</v>
      </c>
      <c r="C84" s="156" t="s">
        <v>110</v>
      </c>
      <c r="D84" s="190"/>
      <c r="E84" s="190"/>
      <c r="F84" s="191"/>
      <c r="G84" s="191"/>
    </row>
    <row r="85" spans="1:129" s="198" customFormat="1">
      <c r="B85" s="223" t="s">
        <v>130</v>
      </c>
      <c r="C85" s="181" t="s">
        <v>110</v>
      </c>
      <c r="D85" s="190"/>
      <c r="E85" s="190"/>
      <c r="F85" s="191"/>
      <c r="G85" s="191"/>
    </row>
    <row r="86" spans="1:129" s="198" customFormat="1">
      <c r="B86" s="223"/>
      <c r="C86" s="190"/>
      <c r="D86" s="190"/>
      <c r="E86" s="190"/>
      <c r="F86" s="191"/>
      <c r="G86" s="191"/>
    </row>
    <row r="87" spans="1:129" s="198" customFormat="1" ht="27" customHeight="1">
      <c r="A87" s="535" t="s">
        <v>119</v>
      </c>
      <c r="B87" s="535"/>
      <c r="C87" s="535"/>
      <c r="D87" s="535"/>
      <c r="E87" s="535"/>
      <c r="F87" s="535"/>
      <c r="G87" s="535"/>
      <c r="H87" s="535"/>
      <c r="I87" s="535"/>
    </row>
    <row r="88" spans="1:129" s="198" customFormat="1" ht="36" customHeight="1">
      <c r="A88" s="535" t="s">
        <v>229</v>
      </c>
      <c r="B88" s="535"/>
      <c r="C88" s="535"/>
      <c r="D88" s="535"/>
      <c r="E88" s="535"/>
      <c r="F88" s="535"/>
      <c r="G88" s="535"/>
      <c r="H88" s="535"/>
      <c r="I88" s="535"/>
    </row>
    <row r="89" spans="1:129" s="142" customFormat="1">
      <c r="A89" s="203"/>
      <c r="B89" s="143"/>
      <c r="C89" s="140"/>
      <c r="D89" s="140"/>
      <c r="E89" s="140"/>
      <c r="F89" s="133"/>
      <c r="G89" s="133"/>
    </row>
    <row r="90" spans="1:129" s="198" customFormat="1">
      <c r="A90" s="534" t="s">
        <v>485</v>
      </c>
      <c r="B90" s="534"/>
      <c r="C90" s="534"/>
      <c r="D90" s="534"/>
      <c r="E90" s="534"/>
      <c r="F90" s="534"/>
      <c r="G90" s="534"/>
      <c r="H90" s="534"/>
      <c r="I90" s="534"/>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c r="AP90" s="179"/>
      <c r="AQ90" s="179"/>
      <c r="AR90" s="179"/>
      <c r="AS90" s="179"/>
      <c r="AT90" s="179"/>
      <c r="AU90" s="179"/>
      <c r="AV90" s="179"/>
      <c r="AW90" s="179"/>
      <c r="AX90" s="179"/>
      <c r="AY90" s="179"/>
      <c r="AZ90" s="179"/>
      <c r="BA90" s="179"/>
      <c r="BB90" s="179"/>
      <c r="BC90" s="179"/>
      <c r="BD90" s="179"/>
      <c r="BE90" s="179"/>
      <c r="BF90" s="179"/>
      <c r="BG90" s="179"/>
      <c r="BH90" s="179"/>
      <c r="BI90" s="179"/>
      <c r="BJ90" s="179"/>
      <c r="BK90" s="179"/>
      <c r="BL90" s="179"/>
      <c r="BM90" s="179"/>
      <c r="BN90" s="179"/>
      <c r="BO90" s="179"/>
      <c r="BP90" s="179"/>
      <c r="BQ90" s="179"/>
      <c r="BR90" s="179"/>
      <c r="BS90" s="179"/>
      <c r="BT90" s="179"/>
      <c r="BU90" s="179"/>
      <c r="BV90" s="179"/>
      <c r="BW90" s="179"/>
      <c r="BX90" s="179"/>
      <c r="BY90" s="179"/>
      <c r="BZ90" s="179"/>
      <c r="CA90" s="179"/>
      <c r="CB90" s="179"/>
      <c r="CC90" s="179"/>
      <c r="CD90" s="179"/>
      <c r="CE90" s="179"/>
      <c r="CF90" s="179"/>
      <c r="CG90" s="179"/>
      <c r="CH90" s="179"/>
      <c r="CI90" s="179"/>
      <c r="CJ90" s="179"/>
      <c r="CK90" s="179"/>
      <c r="CL90" s="179"/>
      <c r="CM90" s="179"/>
      <c r="CN90" s="179"/>
      <c r="CO90" s="179"/>
      <c r="CP90" s="179"/>
      <c r="CQ90" s="179"/>
      <c r="CR90" s="179"/>
      <c r="CS90" s="179"/>
      <c r="CT90" s="179"/>
      <c r="CU90" s="179"/>
      <c r="CV90" s="179"/>
      <c r="CW90" s="179"/>
      <c r="CX90" s="179"/>
      <c r="CY90" s="179"/>
      <c r="CZ90" s="179"/>
      <c r="DA90" s="179"/>
      <c r="DB90" s="179"/>
      <c r="DC90" s="179"/>
      <c r="DD90" s="179"/>
      <c r="DE90" s="179"/>
      <c r="DF90" s="179"/>
      <c r="DG90" s="179"/>
      <c r="DH90" s="179"/>
      <c r="DI90" s="179"/>
      <c r="DJ90" s="179"/>
      <c r="DK90" s="179"/>
      <c r="DL90" s="179"/>
      <c r="DM90" s="179"/>
      <c r="DN90" s="179"/>
      <c r="DO90" s="179"/>
      <c r="DP90" s="179"/>
      <c r="DQ90" s="179"/>
      <c r="DR90" s="179"/>
      <c r="DS90" s="179"/>
      <c r="DT90" s="179"/>
      <c r="DU90" s="179"/>
      <c r="DV90" s="179"/>
      <c r="DW90" s="179"/>
      <c r="DX90" s="179"/>
      <c r="DY90" s="179"/>
    </row>
    <row r="91" spans="1:129" s="198" customFormat="1">
      <c r="B91" s="223"/>
      <c r="C91" s="190"/>
      <c r="D91" s="190"/>
      <c r="E91" s="190"/>
      <c r="F91" s="191"/>
      <c r="G91" s="191"/>
    </row>
    <row r="92" spans="1:129" s="198" customFormat="1">
      <c r="B92" s="192" t="s">
        <v>122</v>
      </c>
      <c r="C92" s="193" t="s">
        <v>117</v>
      </c>
      <c r="D92" s="193"/>
      <c r="E92" s="193"/>
      <c r="F92" s="193"/>
      <c r="G92" s="193"/>
    </row>
    <row r="93" spans="1:129" s="198" customFormat="1">
      <c r="B93" s="223" t="s">
        <v>486</v>
      </c>
      <c r="C93" s="190">
        <v>0.29699999999999999</v>
      </c>
      <c r="D93" s="190"/>
      <c r="E93" s="190"/>
      <c r="F93" s="191"/>
      <c r="G93" s="191"/>
    </row>
    <row r="94" spans="1:129" s="198" customFormat="1">
      <c r="B94" s="223" t="s">
        <v>487</v>
      </c>
      <c r="C94" s="190">
        <v>0.104</v>
      </c>
      <c r="D94" s="190"/>
      <c r="E94" s="190"/>
      <c r="F94" s="191"/>
      <c r="G94" s="191"/>
    </row>
    <row r="95" spans="1:129" s="198" customFormat="1"/>
    <row r="96" spans="1:129" s="198" customFormat="1" ht="25.35" customHeight="1">
      <c r="A96" s="535" t="s">
        <v>119</v>
      </c>
      <c r="B96" s="535"/>
      <c r="C96" s="535"/>
      <c r="D96" s="535"/>
      <c r="E96" s="535"/>
      <c r="F96" s="535"/>
      <c r="G96" s="535"/>
      <c r="H96" s="535"/>
      <c r="I96" s="535"/>
    </row>
    <row r="97" spans="1:9" s="198" customFormat="1" ht="95.1" customHeight="1">
      <c r="A97" s="535" t="s">
        <v>229</v>
      </c>
      <c r="B97" s="535"/>
      <c r="C97" s="535"/>
      <c r="D97" s="535"/>
      <c r="E97" s="535"/>
      <c r="F97" s="535"/>
      <c r="G97" s="535"/>
      <c r="H97" s="535"/>
      <c r="I97" s="535"/>
    </row>
    <row r="98" spans="1:9" s="142" customFormat="1"/>
    <row r="99" spans="1:9" s="179" customFormat="1">
      <c r="A99" s="534" t="s">
        <v>488</v>
      </c>
      <c r="B99" s="534"/>
      <c r="C99" s="534"/>
      <c r="D99" s="534"/>
      <c r="E99" s="534"/>
      <c r="F99" s="534"/>
      <c r="G99" s="534"/>
      <c r="H99" s="534"/>
      <c r="I99" s="534"/>
    </row>
    <row r="100" spans="1:9" s="198" customFormat="1"/>
    <row r="101" spans="1:9" s="198" customFormat="1" ht="38.25">
      <c r="B101" s="223"/>
      <c r="C101" s="18" t="s">
        <v>117</v>
      </c>
      <c r="D101" s="18" t="s">
        <v>118</v>
      </c>
      <c r="E101" s="18" t="s">
        <v>41</v>
      </c>
      <c r="F101" s="18" t="s">
        <v>489</v>
      </c>
    </row>
    <row r="102" spans="1:9" s="198" customFormat="1">
      <c r="B102" s="316" t="s">
        <v>8</v>
      </c>
      <c r="C102" s="134">
        <v>0.11899999999999999</v>
      </c>
      <c r="D102" s="126">
        <v>906</v>
      </c>
      <c r="E102" s="427"/>
      <c r="F102" s="134">
        <v>0.158</v>
      </c>
    </row>
    <row r="103" spans="1:9" s="198" customFormat="1">
      <c r="B103" s="316" t="s">
        <v>11</v>
      </c>
      <c r="C103" s="122">
        <v>0.126</v>
      </c>
      <c r="D103" s="126">
        <v>661</v>
      </c>
      <c r="E103" s="190"/>
      <c r="F103" s="134">
        <v>0.158</v>
      </c>
    </row>
    <row r="104" spans="1:9" s="198" customFormat="1">
      <c r="B104" s="316" t="s">
        <v>2</v>
      </c>
      <c r="C104" s="122">
        <v>0.13900000000000001</v>
      </c>
      <c r="D104" s="126">
        <v>613</v>
      </c>
      <c r="E104" s="190"/>
      <c r="F104" s="134">
        <v>0.158</v>
      </c>
    </row>
    <row r="105" spans="1:9" s="198" customFormat="1">
      <c r="B105" s="316" t="s">
        <v>6</v>
      </c>
      <c r="C105" s="122">
        <v>0.14599999999999999</v>
      </c>
      <c r="D105" s="126">
        <v>994</v>
      </c>
      <c r="E105" s="190"/>
      <c r="F105" s="134">
        <v>0.158</v>
      </c>
    </row>
    <row r="106" spans="1:9" s="198" customFormat="1">
      <c r="B106" s="316" t="s">
        <v>9</v>
      </c>
      <c r="C106" s="122">
        <v>0.14599999999999999</v>
      </c>
      <c r="D106" s="126">
        <v>421</v>
      </c>
      <c r="E106" s="125"/>
      <c r="F106" s="134">
        <v>0.158</v>
      </c>
    </row>
    <row r="107" spans="1:9" s="198" customFormat="1">
      <c r="B107" s="316" t="s">
        <v>10</v>
      </c>
      <c r="C107" s="122">
        <v>0.14599999999999999</v>
      </c>
      <c r="D107" s="126">
        <v>156</v>
      </c>
      <c r="E107" s="190"/>
      <c r="F107" s="134">
        <v>0.158</v>
      </c>
    </row>
    <row r="108" spans="1:9" s="198" customFormat="1">
      <c r="B108" s="316" t="s">
        <v>19</v>
      </c>
      <c r="C108" s="122">
        <v>0.14799999999999999</v>
      </c>
      <c r="D108" s="126">
        <v>550</v>
      </c>
      <c r="E108" s="190"/>
      <c r="F108" s="134">
        <v>0.158</v>
      </c>
    </row>
    <row r="109" spans="1:9" s="198" customFormat="1">
      <c r="B109" s="316" t="s">
        <v>13</v>
      </c>
      <c r="C109" s="122">
        <v>0.14899999999999999</v>
      </c>
      <c r="D109" s="126">
        <v>783</v>
      </c>
      <c r="E109" s="190"/>
      <c r="F109" s="134">
        <v>0.158</v>
      </c>
    </row>
    <row r="110" spans="1:9" s="198" customFormat="1">
      <c r="B110" s="316" t="s">
        <v>12</v>
      </c>
      <c r="C110" s="122">
        <v>0.157</v>
      </c>
      <c r="D110" s="126">
        <v>518</v>
      </c>
      <c r="E110" s="190"/>
      <c r="F110" s="134">
        <v>0.158</v>
      </c>
    </row>
    <row r="111" spans="1:9" s="198" customFormat="1">
      <c r="B111" s="316" t="s">
        <v>16</v>
      </c>
      <c r="C111" s="122">
        <v>0.16</v>
      </c>
      <c r="D111" s="126">
        <v>947</v>
      </c>
      <c r="E111" s="190"/>
      <c r="F111" s="134">
        <v>0.158</v>
      </c>
    </row>
    <row r="112" spans="1:9" s="188" customFormat="1">
      <c r="B112" s="316" t="s">
        <v>3</v>
      </c>
      <c r="C112" s="122">
        <v>0.16500000000000001</v>
      </c>
      <c r="D112" s="126">
        <v>441</v>
      </c>
      <c r="E112" s="190"/>
      <c r="F112" s="134">
        <v>0.158</v>
      </c>
    </row>
    <row r="113" spans="1:9" s="198" customFormat="1">
      <c r="B113" s="316" t="s">
        <v>20</v>
      </c>
      <c r="C113" s="122">
        <v>0.16700000000000001</v>
      </c>
      <c r="D113" s="126">
        <v>534</v>
      </c>
      <c r="F113" s="134">
        <v>0.158</v>
      </c>
    </row>
    <row r="114" spans="1:9" s="198" customFormat="1">
      <c r="B114" s="316" t="s">
        <v>18</v>
      </c>
      <c r="C114" s="462">
        <v>0.17299999999999999</v>
      </c>
      <c r="D114" s="126">
        <v>382</v>
      </c>
      <c r="E114" s="148"/>
      <c r="F114" s="134">
        <v>0.158</v>
      </c>
    </row>
    <row r="115" spans="1:9" s="198" customFormat="1">
      <c r="B115" s="316" t="s">
        <v>14</v>
      </c>
      <c r="C115" s="122">
        <v>0.17299999999999999</v>
      </c>
      <c r="D115" s="126">
        <v>162</v>
      </c>
      <c r="E115" s="190"/>
      <c r="F115" s="134">
        <v>0.158</v>
      </c>
    </row>
    <row r="116" spans="1:9" s="198" customFormat="1">
      <c r="B116" s="316" t="s">
        <v>5</v>
      </c>
      <c r="C116" s="122">
        <v>0.17899999999999999</v>
      </c>
      <c r="D116" s="126">
        <v>667</v>
      </c>
      <c r="E116" s="190"/>
      <c r="F116" s="134">
        <v>0.158</v>
      </c>
    </row>
    <row r="117" spans="1:9" s="198" customFormat="1">
      <c r="B117" s="316" t="s">
        <v>1</v>
      </c>
      <c r="C117" s="122">
        <v>0.184</v>
      </c>
      <c r="D117" s="126">
        <v>217</v>
      </c>
      <c r="E117" s="125"/>
      <c r="F117" s="134">
        <v>0.158</v>
      </c>
    </row>
    <row r="118" spans="1:9" s="198" customFormat="1">
      <c r="B118" s="316" t="s">
        <v>7</v>
      </c>
      <c r="C118" s="122">
        <v>0.186</v>
      </c>
      <c r="D118" s="126">
        <v>789</v>
      </c>
      <c r="E118" s="190"/>
      <c r="F118" s="134">
        <v>0.158</v>
      </c>
    </row>
    <row r="119" spans="1:9" s="198" customFormat="1">
      <c r="B119" s="316" t="s">
        <v>4</v>
      </c>
      <c r="C119" s="122">
        <v>0.187</v>
      </c>
      <c r="D119" s="126">
        <v>215</v>
      </c>
      <c r="E119" s="190"/>
      <c r="F119" s="134">
        <v>0.158</v>
      </c>
    </row>
    <row r="120" spans="1:9" s="198" customFormat="1">
      <c r="B120" s="316" t="s">
        <v>17</v>
      </c>
      <c r="C120" s="122">
        <v>0.20399999999999999</v>
      </c>
      <c r="D120" s="126">
        <v>78</v>
      </c>
      <c r="E120" s="190"/>
      <c r="F120" s="134">
        <v>0.158</v>
      </c>
    </row>
    <row r="121" spans="1:9" s="198" customFormat="1">
      <c r="B121" s="316" t="s">
        <v>15</v>
      </c>
      <c r="C121" s="122">
        <v>0.21199999999999999</v>
      </c>
      <c r="D121" s="126">
        <v>666</v>
      </c>
      <c r="E121" s="190"/>
      <c r="F121" s="134">
        <v>0.158</v>
      </c>
    </row>
    <row r="122" spans="1:9" s="198" customFormat="1">
      <c r="B122" s="483" t="s">
        <v>21</v>
      </c>
      <c r="D122" s="506">
        <v>199</v>
      </c>
      <c r="E122" s="505">
        <v>0.246</v>
      </c>
      <c r="F122" s="134">
        <v>0.158</v>
      </c>
    </row>
    <row r="123" spans="1:9" s="198" customFormat="1">
      <c r="B123" s="22"/>
      <c r="C123" s="138"/>
      <c r="D123" s="138"/>
      <c r="E123" s="138"/>
      <c r="F123" s="136"/>
      <c r="G123" s="136"/>
    </row>
    <row r="124" spans="1:9" s="198" customFormat="1" ht="25.35" customHeight="1">
      <c r="A124" s="535" t="s">
        <v>123</v>
      </c>
      <c r="B124" s="535"/>
      <c r="C124" s="535"/>
      <c r="D124" s="535"/>
      <c r="E124" s="535"/>
      <c r="F124" s="535"/>
      <c r="G124" s="535"/>
      <c r="H124" s="535"/>
      <c r="I124" s="535"/>
    </row>
    <row r="125" spans="1:9" s="198" customFormat="1" ht="86.25" customHeight="1">
      <c r="A125" s="535" t="s">
        <v>490</v>
      </c>
      <c r="B125" s="535"/>
      <c r="C125" s="535"/>
      <c r="D125" s="535"/>
      <c r="E125" s="535"/>
      <c r="F125" s="535"/>
      <c r="G125" s="535"/>
      <c r="H125" s="535"/>
      <c r="I125" s="535"/>
    </row>
    <row r="126" spans="1:9" s="142" customFormat="1"/>
    <row r="127" spans="1:9" s="179" customFormat="1">
      <c r="A127" s="534" t="s">
        <v>212</v>
      </c>
      <c r="B127" s="534"/>
      <c r="C127" s="534"/>
      <c r="D127" s="534"/>
      <c r="E127" s="534"/>
      <c r="F127" s="534"/>
      <c r="G127" s="534"/>
      <c r="H127" s="534"/>
      <c r="I127" s="534"/>
    </row>
    <row r="128" spans="1:9" s="198" customFormat="1"/>
    <row r="129" spans="1:9" s="198" customFormat="1">
      <c r="C129" s="199" t="s">
        <v>117</v>
      </c>
      <c r="D129" s="199" t="s">
        <v>118</v>
      </c>
      <c r="E129" s="193"/>
      <c r="F129" s="193"/>
    </row>
    <row r="130" spans="1:9" s="198" customFormat="1">
      <c r="B130" s="191">
        <v>2015</v>
      </c>
      <c r="C130" s="427">
        <v>0.17299999999999999</v>
      </c>
      <c r="D130" s="126">
        <v>501</v>
      </c>
      <c r="E130" s="195"/>
      <c r="F130" s="196"/>
    </row>
    <row r="131" spans="1:9" s="198" customFormat="1">
      <c r="B131" s="191">
        <v>2016</v>
      </c>
      <c r="C131" s="427">
        <v>0.13500000000000001</v>
      </c>
      <c r="D131" s="126">
        <v>336</v>
      </c>
      <c r="E131" s="195"/>
      <c r="F131" s="196"/>
    </row>
    <row r="132" spans="1:9" s="198" customFormat="1">
      <c r="B132" s="191">
        <v>2017</v>
      </c>
      <c r="C132" s="190">
        <v>0.19400000000000001</v>
      </c>
      <c r="D132" s="191">
        <v>457</v>
      </c>
      <c r="E132" s="195"/>
      <c r="F132" s="196"/>
    </row>
    <row r="133" spans="1:9" s="198" customFormat="1">
      <c r="B133" s="191">
        <v>2018</v>
      </c>
      <c r="C133" s="156">
        <v>0.20200000000000001</v>
      </c>
      <c r="D133" s="191">
        <v>122</v>
      </c>
      <c r="E133" s="195"/>
      <c r="F133" s="196"/>
    </row>
    <row r="134" spans="1:9" s="198" customFormat="1">
      <c r="B134" s="191">
        <v>2020</v>
      </c>
      <c r="C134" s="156">
        <v>0.246</v>
      </c>
      <c r="D134" s="191">
        <v>199</v>
      </c>
      <c r="E134" s="197"/>
      <c r="F134" s="194"/>
    </row>
    <row r="135" spans="1:9" s="198" customFormat="1"/>
    <row r="136" spans="1:9" s="198" customFormat="1" ht="25.35" customHeight="1">
      <c r="A136" s="535" t="s">
        <v>124</v>
      </c>
      <c r="B136" s="535"/>
      <c r="C136" s="535"/>
      <c r="D136" s="535"/>
      <c r="E136" s="535"/>
      <c r="F136" s="535"/>
      <c r="G136" s="535"/>
      <c r="H136" s="535"/>
      <c r="I136" s="535"/>
    </row>
    <row r="137" spans="1:9" s="198" customFormat="1" ht="95.1" customHeight="1">
      <c r="A137" s="535" t="s">
        <v>491</v>
      </c>
      <c r="B137" s="535"/>
      <c r="C137" s="535"/>
      <c r="D137" s="535"/>
      <c r="E137" s="535"/>
      <c r="F137" s="535"/>
      <c r="G137" s="535"/>
      <c r="H137" s="535"/>
      <c r="I137" s="535"/>
    </row>
    <row r="138" spans="1:9" s="198" customFormat="1">
      <c r="A138" s="223" t="s">
        <v>492</v>
      </c>
    </row>
    <row r="139" spans="1:9" s="198" customFormat="1">
      <c r="A139" s="223"/>
    </row>
    <row r="140" spans="1:9" s="179" customFormat="1">
      <c r="A140" s="534" t="s">
        <v>493</v>
      </c>
      <c r="B140" s="534"/>
      <c r="C140" s="534"/>
      <c r="D140" s="534"/>
      <c r="E140" s="534"/>
      <c r="F140" s="534"/>
      <c r="G140" s="534"/>
      <c r="H140" s="534"/>
      <c r="I140" s="534"/>
    </row>
    <row r="141" spans="1:9" s="198" customFormat="1"/>
    <row r="142" spans="1:9" s="198" customFormat="1">
      <c r="B142" s="192" t="s">
        <v>120</v>
      </c>
      <c r="C142" s="193" t="s">
        <v>117</v>
      </c>
      <c r="D142" s="193" t="s">
        <v>118</v>
      </c>
      <c r="E142" s="193"/>
      <c r="F142" s="193"/>
    </row>
    <row r="143" spans="1:9" s="198" customFormat="1">
      <c r="B143" s="223" t="s">
        <v>127</v>
      </c>
      <c r="C143" s="190">
        <v>0.32800000000000001</v>
      </c>
      <c r="D143" s="191">
        <v>110</v>
      </c>
      <c r="E143" s="190"/>
      <c r="F143" s="191"/>
    </row>
    <row r="144" spans="1:9" s="198" customFormat="1">
      <c r="B144" s="223" t="s">
        <v>126</v>
      </c>
      <c r="C144" s="190" t="s">
        <v>110</v>
      </c>
      <c r="D144" s="191">
        <v>24</v>
      </c>
      <c r="E144" s="190"/>
      <c r="F144" s="191"/>
    </row>
    <row r="145" spans="1:139" s="198" customFormat="1">
      <c r="B145" s="223" t="s">
        <v>121</v>
      </c>
      <c r="C145" s="190" t="s">
        <v>110</v>
      </c>
      <c r="D145" s="191">
        <v>43</v>
      </c>
      <c r="E145" s="190"/>
      <c r="F145" s="191"/>
    </row>
    <row r="146" spans="1:139" s="198" customFormat="1">
      <c r="B146" s="223" t="s">
        <v>131</v>
      </c>
      <c r="C146" s="190" t="s">
        <v>110</v>
      </c>
      <c r="D146" s="191" t="s">
        <v>110</v>
      </c>
      <c r="E146" s="190"/>
      <c r="F146" s="191"/>
    </row>
    <row r="147" spans="1:139" s="198" customFormat="1">
      <c r="B147" s="223" t="s">
        <v>130</v>
      </c>
      <c r="C147" s="190" t="s">
        <v>110</v>
      </c>
      <c r="D147" s="191">
        <v>15</v>
      </c>
      <c r="E147" s="190"/>
      <c r="F147" s="191"/>
    </row>
    <row r="148" spans="1:139" s="198" customFormat="1">
      <c r="B148" s="223"/>
      <c r="C148" s="190"/>
      <c r="D148" s="191"/>
      <c r="E148" s="190"/>
      <c r="F148" s="191"/>
    </row>
    <row r="149" spans="1:139" s="198" customFormat="1" ht="25.5" customHeight="1">
      <c r="A149" s="535" t="s">
        <v>123</v>
      </c>
      <c r="B149" s="535"/>
      <c r="C149" s="535"/>
      <c r="D149" s="535"/>
      <c r="E149" s="535"/>
      <c r="F149" s="535"/>
      <c r="G149" s="535"/>
      <c r="H149" s="535"/>
      <c r="I149" s="535"/>
    </row>
    <row r="150" spans="1:139" s="198" customFormat="1" ht="24.75" customHeight="1">
      <c r="A150" s="535" t="s">
        <v>491</v>
      </c>
      <c r="B150" s="535"/>
      <c r="C150" s="535"/>
      <c r="D150" s="535"/>
      <c r="E150" s="535"/>
      <c r="F150" s="535"/>
      <c r="G150" s="535"/>
      <c r="H150" s="535"/>
      <c r="I150" s="535"/>
    </row>
    <row r="151" spans="1:139" s="142" customFormat="1">
      <c r="A151" s="203"/>
      <c r="B151" s="143"/>
      <c r="C151" s="140"/>
      <c r="D151" s="133"/>
      <c r="E151" s="140"/>
      <c r="F151" s="133"/>
    </row>
    <row r="152" spans="1:139" s="198" customFormat="1">
      <c r="A152" s="534" t="s">
        <v>494</v>
      </c>
      <c r="B152" s="534"/>
      <c r="C152" s="534"/>
      <c r="D152" s="534"/>
      <c r="E152" s="534"/>
      <c r="F152" s="534"/>
      <c r="G152" s="534"/>
      <c r="H152" s="534"/>
      <c r="I152" s="534"/>
      <c r="J152" s="179"/>
      <c r="K152" s="179"/>
      <c r="L152" s="179"/>
      <c r="M152" s="179"/>
      <c r="N152" s="179"/>
      <c r="O152" s="179"/>
      <c r="P152" s="179"/>
      <c r="Q152" s="179"/>
      <c r="R152" s="179"/>
      <c r="S152" s="179"/>
      <c r="T152" s="179"/>
      <c r="U152" s="179"/>
      <c r="V152" s="179"/>
      <c r="W152" s="179"/>
      <c r="X152" s="179"/>
      <c r="Y152" s="179"/>
      <c r="Z152" s="179"/>
      <c r="AA152" s="179"/>
      <c r="AB152" s="179"/>
      <c r="AC152" s="179"/>
      <c r="AD152" s="179"/>
      <c r="AE152" s="179"/>
      <c r="AF152" s="179"/>
      <c r="AG152" s="179"/>
      <c r="AH152" s="179"/>
      <c r="AI152" s="179"/>
      <c r="AJ152" s="179"/>
      <c r="AK152" s="179"/>
      <c r="AL152" s="179"/>
      <c r="AM152" s="179"/>
      <c r="AN152" s="179"/>
      <c r="AO152" s="179"/>
      <c r="AP152" s="179"/>
      <c r="AQ152" s="179"/>
      <c r="AR152" s="179"/>
      <c r="AS152" s="179"/>
      <c r="AT152" s="179"/>
      <c r="AU152" s="179"/>
      <c r="AV152" s="179"/>
      <c r="AW152" s="179"/>
      <c r="AX152" s="179"/>
      <c r="AY152" s="179"/>
      <c r="AZ152" s="179"/>
      <c r="BA152" s="179"/>
      <c r="BB152" s="179"/>
      <c r="BC152" s="179"/>
      <c r="BD152" s="179"/>
      <c r="BE152" s="179"/>
      <c r="BF152" s="179"/>
      <c r="BG152" s="179"/>
      <c r="BH152" s="179"/>
      <c r="BI152" s="179"/>
      <c r="BJ152" s="179"/>
      <c r="BK152" s="179"/>
      <c r="BL152" s="179"/>
      <c r="BM152" s="179"/>
      <c r="BN152" s="179"/>
      <c r="BO152" s="179"/>
      <c r="BP152" s="179"/>
      <c r="BQ152" s="179"/>
      <c r="BR152" s="179"/>
      <c r="BS152" s="179"/>
      <c r="BT152" s="179"/>
      <c r="BU152" s="179"/>
      <c r="BV152" s="179"/>
      <c r="BW152" s="179"/>
      <c r="BX152" s="179"/>
      <c r="BY152" s="179"/>
      <c r="BZ152" s="179"/>
      <c r="CA152" s="179"/>
      <c r="CB152" s="179"/>
      <c r="CC152" s="179"/>
      <c r="CD152" s="179"/>
      <c r="CE152" s="179"/>
      <c r="CF152" s="179"/>
      <c r="CG152" s="179"/>
      <c r="CH152" s="179"/>
      <c r="CI152" s="179"/>
      <c r="CJ152" s="179"/>
      <c r="CK152" s="179"/>
      <c r="CL152" s="179"/>
      <c r="CM152" s="179"/>
      <c r="CN152" s="179"/>
      <c r="CO152" s="179"/>
      <c r="CP152" s="179"/>
      <c r="CQ152" s="179"/>
      <c r="CR152" s="179"/>
      <c r="CS152" s="179"/>
      <c r="CT152" s="179"/>
      <c r="CU152" s="179"/>
      <c r="CV152" s="179"/>
      <c r="CW152" s="179"/>
      <c r="CX152" s="179"/>
      <c r="CY152" s="179"/>
      <c r="CZ152" s="179"/>
      <c r="DA152" s="179"/>
      <c r="DB152" s="179"/>
      <c r="DC152" s="179"/>
      <c r="DD152" s="179"/>
      <c r="DE152" s="179"/>
      <c r="DF152" s="179"/>
      <c r="DG152" s="179"/>
      <c r="DH152" s="179"/>
      <c r="DI152" s="179"/>
      <c r="DJ152" s="179"/>
      <c r="DK152" s="179"/>
      <c r="DL152" s="179"/>
      <c r="DM152" s="179"/>
      <c r="DN152" s="179"/>
      <c r="DO152" s="179"/>
      <c r="DP152" s="179"/>
      <c r="DQ152" s="179"/>
      <c r="DR152" s="179"/>
      <c r="DS152" s="179"/>
      <c r="DT152" s="179"/>
      <c r="DU152" s="179"/>
      <c r="DV152" s="179"/>
      <c r="DW152" s="179"/>
      <c r="DX152" s="179"/>
      <c r="DY152" s="179"/>
      <c r="DZ152" s="179"/>
      <c r="EA152" s="179"/>
      <c r="EB152" s="179"/>
      <c r="EC152" s="179"/>
      <c r="ED152" s="179"/>
      <c r="EE152" s="179"/>
      <c r="EF152" s="179"/>
      <c r="EG152" s="179"/>
      <c r="EH152" s="179"/>
      <c r="EI152" s="179"/>
    </row>
    <row r="153" spans="1:139" s="198" customFormat="1">
      <c r="B153" s="223"/>
      <c r="C153" s="190"/>
      <c r="D153" s="186"/>
      <c r="E153" s="190"/>
      <c r="F153" s="191"/>
      <c r="G153" s="191"/>
    </row>
    <row r="154" spans="1:139" s="198" customFormat="1">
      <c r="B154" s="192" t="s">
        <v>122</v>
      </c>
      <c r="C154" s="193" t="s">
        <v>117</v>
      </c>
      <c r="D154" s="193" t="s">
        <v>118</v>
      </c>
      <c r="E154" s="193"/>
      <c r="F154" s="193"/>
    </row>
    <row r="155" spans="1:139" s="198" customFormat="1">
      <c r="B155" s="223" t="s">
        <v>486</v>
      </c>
      <c r="C155" s="190">
        <v>0.16800000000000001</v>
      </c>
      <c r="D155" s="191">
        <v>78</v>
      </c>
      <c r="E155" s="190"/>
      <c r="F155" s="191"/>
    </row>
    <row r="156" spans="1:139" s="198" customFormat="1">
      <c r="B156" s="223" t="s">
        <v>487</v>
      </c>
      <c r="C156" s="190">
        <v>0.32800000000000001</v>
      </c>
      <c r="D156" s="191">
        <v>121</v>
      </c>
      <c r="E156" s="190"/>
      <c r="F156" s="191"/>
    </row>
    <row r="157" spans="1:139" s="198" customFormat="1">
      <c r="C157" s="223"/>
      <c r="D157" s="223"/>
      <c r="E157" s="223"/>
      <c r="F157" s="223"/>
      <c r="G157" s="223"/>
    </row>
    <row r="158" spans="1:139" s="198" customFormat="1" ht="25.35" customHeight="1">
      <c r="A158" s="535" t="s">
        <v>123</v>
      </c>
      <c r="B158" s="535"/>
      <c r="C158" s="535"/>
      <c r="D158" s="535"/>
      <c r="E158" s="535"/>
      <c r="F158" s="535"/>
      <c r="G158" s="535"/>
      <c r="H158" s="535"/>
      <c r="I158" s="535"/>
    </row>
    <row r="159" spans="1:139" s="198" customFormat="1" ht="95.1" customHeight="1">
      <c r="A159" s="535" t="s">
        <v>491</v>
      </c>
      <c r="B159" s="535"/>
      <c r="C159" s="535"/>
      <c r="D159" s="535"/>
      <c r="E159" s="535"/>
      <c r="F159" s="535"/>
      <c r="G159" s="535"/>
      <c r="H159" s="535"/>
      <c r="I159" s="535"/>
    </row>
    <row r="160" spans="1:139" s="142" customFormat="1">
      <c r="A160" s="45"/>
    </row>
    <row r="161" spans="1:15" s="198" customFormat="1">
      <c r="A161" s="560" t="s">
        <v>190</v>
      </c>
      <c r="B161" s="560"/>
      <c r="C161" s="560"/>
      <c r="D161" s="560"/>
      <c r="E161" s="560"/>
      <c r="F161" s="560"/>
      <c r="G161" s="560"/>
      <c r="H161" s="560"/>
      <c r="I161" s="560"/>
      <c r="J161" s="560"/>
      <c r="K161" s="560"/>
      <c r="L161" s="560"/>
      <c r="M161" s="560"/>
      <c r="N161" s="560"/>
      <c r="O161" s="560"/>
    </row>
    <row r="162" spans="1:15" s="198" customFormat="1"/>
    <row r="163" spans="1:15" s="198" customFormat="1" ht="63.75">
      <c r="A163" s="223"/>
      <c r="B163" s="21" t="s">
        <v>41</v>
      </c>
      <c r="C163" s="18" t="s">
        <v>191</v>
      </c>
      <c r="D163" s="21" t="s">
        <v>41</v>
      </c>
      <c r="E163" s="21" t="s">
        <v>495</v>
      </c>
      <c r="F163" s="223"/>
      <c r="G163" s="223"/>
      <c r="H163" s="223"/>
    </row>
    <row r="164" spans="1:15" s="198" customFormat="1">
      <c r="A164" s="223"/>
      <c r="B164" s="431" t="s">
        <v>20</v>
      </c>
      <c r="C164" s="191">
        <v>5.6</v>
      </c>
      <c r="E164" s="223">
        <v>7.8</v>
      </c>
      <c r="F164" s="182"/>
      <c r="G164" s="223"/>
      <c r="H164" s="223"/>
    </row>
    <row r="165" spans="1:15" s="198" customFormat="1">
      <c r="A165" s="223"/>
      <c r="B165" s="431" t="s">
        <v>16</v>
      </c>
      <c r="C165" s="191">
        <v>6</v>
      </c>
      <c r="D165" s="223"/>
      <c r="E165" s="223">
        <v>7.8</v>
      </c>
      <c r="F165" s="223"/>
      <c r="G165" s="223"/>
      <c r="H165" s="223"/>
    </row>
    <row r="166" spans="1:15" s="198" customFormat="1">
      <c r="A166" s="223"/>
      <c r="B166" s="431" t="s">
        <v>11</v>
      </c>
      <c r="C166" s="191">
        <v>6.5</v>
      </c>
      <c r="D166" s="223"/>
      <c r="E166" s="223">
        <v>7.8</v>
      </c>
      <c r="F166" s="223"/>
      <c r="G166" s="223"/>
      <c r="H166" s="223"/>
    </row>
    <row r="167" spans="1:15" s="198" customFormat="1">
      <c r="A167" s="223"/>
      <c r="B167" s="431" t="s">
        <v>12</v>
      </c>
      <c r="C167" s="191">
        <v>6.6</v>
      </c>
      <c r="D167" s="223"/>
      <c r="E167" s="223">
        <v>7.8</v>
      </c>
      <c r="F167" s="223"/>
      <c r="G167" s="223"/>
      <c r="H167" s="223"/>
    </row>
    <row r="168" spans="1:15" s="198" customFormat="1">
      <c r="A168" s="223"/>
      <c r="B168" s="431" t="s">
        <v>2</v>
      </c>
      <c r="C168" s="191">
        <v>6.9</v>
      </c>
      <c r="D168" s="223"/>
      <c r="E168" s="223">
        <v>7.8</v>
      </c>
      <c r="F168" s="223"/>
      <c r="G168" s="223"/>
      <c r="H168" s="223"/>
    </row>
    <row r="169" spans="1:15" s="198" customFormat="1">
      <c r="A169" s="223"/>
      <c r="B169" s="431" t="s">
        <v>19</v>
      </c>
      <c r="C169" s="223">
        <v>7</v>
      </c>
      <c r="D169" s="223"/>
      <c r="E169" s="223">
        <v>7.8</v>
      </c>
      <c r="F169" s="223"/>
      <c r="G169" s="223"/>
      <c r="H169" s="223"/>
    </row>
    <row r="170" spans="1:15" s="198" customFormat="1">
      <c r="A170" s="223"/>
      <c r="B170" s="431" t="s">
        <v>3</v>
      </c>
      <c r="C170" s="191">
        <v>7.1</v>
      </c>
      <c r="D170" s="223"/>
      <c r="E170" s="223">
        <v>7.8</v>
      </c>
      <c r="F170" s="223"/>
      <c r="G170" s="223"/>
      <c r="H170" s="223"/>
    </row>
    <row r="171" spans="1:15" s="198" customFormat="1">
      <c r="A171" s="223"/>
      <c r="B171" s="431" t="s">
        <v>8</v>
      </c>
      <c r="C171" s="191">
        <v>7.4</v>
      </c>
      <c r="D171" s="223"/>
      <c r="E171" s="223">
        <v>7.8</v>
      </c>
      <c r="F171" s="223"/>
      <c r="G171" s="223"/>
      <c r="H171" s="223"/>
    </row>
    <row r="172" spans="1:15" s="198" customFormat="1">
      <c r="A172" s="223"/>
      <c r="B172" s="431" t="s">
        <v>6</v>
      </c>
      <c r="C172" s="191">
        <v>7.8</v>
      </c>
      <c r="D172" s="223"/>
      <c r="E172" s="223">
        <v>7.8</v>
      </c>
      <c r="F172" s="223"/>
      <c r="G172" s="223"/>
      <c r="H172" s="223"/>
    </row>
    <row r="173" spans="1:15" s="198" customFormat="1">
      <c r="A173" s="223"/>
      <c r="B173" s="431" t="s">
        <v>7</v>
      </c>
      <c r="C173" s="191">
        <v>8</v>
      </c>
      <c r="D173" s="223"/>
      <c r="E173" s="223">
        <v>7.8</v>
      </c>
      <c r="F173" s="223"/>
      <c r="G173" s="223"/>
      <c r="H173" s="223"/>
    </row>
    <row r="174" spans="1:15" s="198" customFormat="1">
      <c r="A174" s="223"/>
      <c r="B174" s="431" t="s">
        <v>4</v>
      </c>
      <c r="C174" s="191">
        <v>8.6</v>
      </c>
      <c r="D174" s="223"/>
      <c r="E174" s="223">
        <v>7.8</v>
      </c>
      <c r="F174" s="223"/>
      <c r="G174" s="223"/>
      <c r="H174" s="223"/>
    </row>
    <row r="175" spans="1:15" s="198" customFormat="1">
      <c r="A175" s="223"/>
      <c r="B175" s="431" t="s">
        <v>5</v>
      </c>
      <c r="C175" s="191">
        <v>8.9</v>
      </c>
      <c r="D175" s="223"/>
      <c r="E175" s="223">
        <v>7.8</v>
      </c>
      <c r="F175" s="223"/>
      <c r="G175" s="223"/>
      <c r="H175" s="223"/>
    </row>
    <row r="176" spans="1:15" s="198" customFormat="1">
      <c r="A176" s="223"/>
      <c r="B176" s="431" t="s">
        <v>14</v>
      </c>
      <c r="C176" s="191">
        <v>9.1</v>
      </c>
      <c r="D176" s="223"/>
      <c r="E176" s="223">
        <v>7.8</v>
      </c>
      <c r="F176" s="223"/>
      <c r="G176" s="223"/>
      <c r="H176" s="223"/>
    </row>
    <row r="177" spans="1:8" s="198" customFormat="1">
      <c r="A177" s="223"/>
      <c r="B177" s="431" t="s">
        <v>15</v>
      </c>
      <c r="C177" s="191">
        <v>9.4</v>
      </c>
      <c r="D177" s="223"/>
      <c r="E177" s="223">
        <v>7.8</v>
      </c>
      <c r="F177" s="223"/>
      <c r="G177" s="223"/>
      <c r="H177" s="223"/>
    </row>
    <row r="178" spans="1:8" s="198" customFormat="1">
      <c r="A178" s="223"/>
      <c r="B178" s="431" t="s">
        <v>10</v>
      </c>
      <c r="C178" s="191">
        <v>9.4</v>
      </c>
      <c r="D178" s="223"/>
      <c r="E178" s="266">
        <v>7.8</v>
      </c>
      <c r="F178" s="223"/>
      <c r="G178" s="223"/>
      <c r="H178" s="223"/>
    </row>
    <row r="179" spans="1:8" s="198" customFormat="1">
      <c r="A179" s="223"/>
      <c r="B179" s="431" t="s">
        <v>9</v>
      </c>
      <c r="C179" s="191">
        <v>9.6</v>
      </c>
      <c r="D179" s="223"/>
      <c r="E179" s="223">
        <v>7.8</v>
      </c>
      <c r="F179" s="223"/>
      <c r="G179" s="223"/>
      <c r="H179" s="223"/>
    </row>
    <row r="180" spans="1:8" s="198" customFormat="1">
      <c r="A180" s="223"/>
      <c r="B180" s="431" t="s">
        <v>13</v>
      </c>
      <c r="C180" s="191">
        <v>10.1</v>
      </c>
      <c r="D180" s="223"/>
      <c r="E180" s="223">
        <v>7.8</v>
      </c>
      <c r="F180" s="223"/>
      <c r="G180" s="223"/>
      <c r="H180" s="223"/>
    </row>
    <row r="181" spans="1:8" s="198" customFormat="1">
      <c r="A181" s="223"/>
      <c r="B181" s="431" t="s">
        <v>1</v>
      </c>
      <c r="C181" s="191">
        <v>10.7</v>
      </c>
      <c r="D181" s="223"/>
      <c r="E181" s="223">
        <v>7.8</v>
      </c>
      <c r="F181" s="223"/>
      <c r="G181" s="223"/>
      <c r="H181" s="223"/>
    </row>
    <row r="182" spans="1:8" s="198" customFormat="1">
      <c r="A182" s="223"/>
      <c r="B182" s="431" t="s">
        <v>17</v>
      </c>
      <c r="C182" s="191">
        <v>10.7</v>
      </c>
      <c r="D182" s="223"/>
      <c r="E182" s="223">
        <v>7.8</v>
      </c>
      <c r="F182" s="223"/>
      <c r="G182" s="223"/>
      <c r="H182" s="223"/>
    </row>
    <row r="183" spans="1:8" s="198" customFormat="1">
      <c r="A183" s="223"/>
      <c r="B183" s="507" t="s">
        <v>21</v>
      </c>
      <c r="D183" s="508">
        <v>11</v>
      </c>
      <c r="E183" s="223">
        <v>7.8</v>
      </c>
      <c r="F183" s="223"/>
      <c r="G183" s="223"/>
      <c r="H183" s="223"/>
    </row>
    <row r="184" spans="1:8" s="198" customFormat="1">
      <c r="A184" s="223"/>
      <c r="B184" s="431" t="s">
        <v>18</v>
      </c>
      <c r="C184" s="266">
        <v>11.3</v>
      </c>
      <c r="E184" s="223">
        <v>7.8</v>
      </c>
      <c r="F184" s="223"/>
      <c r="G184" s="223"/>
      <c r="H184" s="223"/>
    </row>
    <row r="185" spans="1:8" s="198" customFormat="1">
      <c r="A185" s="223"/>
      <c r="B185" s="432" t="s">
        <v>36</v>
      </c>
      <c r="C185" s="433">
        <v>7.8</v>
      </c>
      <c r="D185" s="223"/>
      <c r="E185" s="223"/>
      <c r="F185" s="223"/>
      <c r="G185" s="223"/>
      <c r="H185" s="223"/>
    </row>
    <row r="186" spans="1:8" s="198" customFormat="1">
      <c r="A186" s="223"/>
      <c r="B186" s="223"/>
      <c r="C186" s="223"/>
      <c r="D186" s="223"/>
      <c r="E186" s="223"/>
      <c r="F186" s="223"/>
      <c r="G186" s="223"/>
      <c r="H186" s="223"/>
    </row>
    <row r="187" spans="1:8" s="198" customFormat="1">
      <c r="A187" s="533" t="s">
        <v>496</v>
      </c>
      <c r="B187" s="536"/>
      <c r="C187" s="536"/>
      <c r="D187" s="536"/>
      <c r="E187" s="536"/>
      <c r="F187" s="536"/>
      <c r="G187" s="536"/>
      <c r="H187" s="536"/>
    </row>
    <row r="188" spans="1:8" s="142" customFormat="1"/>
  </sheetData>
  <sortState xmlns:xlrd2="http://schemas.microsoft.com/office/spreadsheetml/2017/richdata2" ref="B164:E184">
    <sortCondition ref="C164:C184"/>
  </sortState>
  <mergeCells count="29">
    <mergeCell ref="A1:I1"/>
    <mergeCell ref="A34:I34"/>
    <mergeCell ref="A35:I35"/>
    <mergeCell ref="A161:O161"/>
    <mergeCell ref="A187:H187"/>
    <mergeCell ref="A127:I127"/>
    <mergeCell ref="A136:I136"/>
    <mergeCell ref="A137:I137"/>
    <mergeCell ref="A140:I140"/>
    <mergeCell ref="A149:I149"/>
    <mergeCell ref="A150:I150"/>
    <mergeCell ref="A152:I152"/>
    <mergeCell ref="A158:I158"/>
    <mergeCell ref="A159:I159"/>
    <mergeCell ref="A63:I63"/>
    <mergeCell ref="A99:I99"/>
    <mergeCell ref="A37:I37"/>
    <mergeCell ref="A62:I62"/>
    <mergeCell ref="A124:I124"/>
    <mergeCell ref="A125:I125"/>
    <mergeCell ref="A65:I65"/>
    <mergeCell ref="A74:I74"/>
    <mergeCell ref="A75:I75"/>
    <mergeCell ref="A78:I78"/>
    <mergeCell ref="A87:I87"/>
    <mergeCell ref="A88:I88"/>
    <mergeCell ref="A90:I90"/>
    <mergeCell ref="A96:I96"/>
    <mergeCell ref="A97:I9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topLeftCell="A148" zoomScale="80" zoomScaleNormal="80" workbookViewId="0">
      <selection activeCell="H144" sqref="H144"/>
    </sheetView>
  </sheetViews>
  <sheetFormatPr defaultColWidth="8.7109375" defaultRowHeight="15"/>
  <cols>
    <col min="2" max="2" width="11.7109375" customWidth="1"/>
    <col min="3" max="3" width="19.140625" customWidth="1"/>
  </cols>
  <sheetData>
    <row r="1" spans="1:10" s="179" customFormat="1">
      <c r="A1" s="214" t="s">
        <v>497</v>
      </c>
    </row>
    <row r="2" spans="1:10" s="198" customFormat="1"/>
    <row r="3" spans="1:10" s="198" customFormat="1">
      <c r="A3" s="223"/>
      <c r="B3" s="223"/>
      <c r="C3" s="223"/>
      <c r="D3" s="554" t="s">
        <v>498</v>
      </c>
      <c r="E3" s="554"/>
      <c r="F3" s="561"/>
      <c r="G3" s="561"/>
      <c r="H3" s="561"/>
      <c r="I3" s="223"/>
      <c r="J3" s="223"/>
    </row>
    <row r="4" spans="1:10" s="198" customFormat="1" ht="38.25">
      <c r="A4" s="223"/>
      <c r="B4" s="7"/>
      <c r="C4" s="18" t="s">
        <v>230</v>
      </c>
      <c r="D4" s="18">
        <v>2020</v>
      </c>
      <c r="E4" s="18">
        <v>2021</v>
      </c>
      <c r="F4" s="18" t="s">
        <v>499</v>
      </c>
      <c r="G4" s="222"/>
      <c r="H4" s="21"/>
      <c r="I4" s="223"/>
      <c r="J4" s="223"/>
    </row>
    <row r="5" spans="1:10" s="198" customFormat="1">
      <c r="A5" s="223"/>
      <c r="B5" s="73" t="s">
        <v>17</v>
      </c>
      <c r="C5" s="181"/>
      <c r="D5" s="296">
        <v>1976</v>
      </c>
      <c r="E5" s="296">
        <v>1992</v>
      </c>
      <c r="F5" s="225"/>
      <c r="G5" s="27"/>
      <c r="H5" s="28"/>
      <c r="I5" s="223"/>
      <c r="J5" s="223"/>
    </row>
    <row r="6" spans="1:10" s="198" customFormat="1">
      <c r="A6" s="223"/>
      <c r="B6" s="73" t="s">
        <v>14</v>
      </c>
      <c r="C6" s="181"/>
      <c r="D6" s="296">
        <v>2201</v>
      </c>
      <c r="E6" s="296">
        <v>2173</v>
      </c>
      <c r="F6" s="225"/>
      <c r="G6" s="27"/>
      <c r="H6" s="28"/>
      <c r="I6" s="223"/>
      <c r="J6" s="223"/>
    </row>
    <row r="7" spans="1:10" s="198" customFormat="1">
      <c r="A7" s="223"/>
      <c r="B7" s="73" t="s">
        <v>10</v>
      </c>
      <c r="C7" s="181"/>
      <c r="D7" s="296">
        <v>2934</v>
      </c>
      <c r="E7" s="296">
        <v>2893</v>
      </c>
      <c r="F7" s="280"/>
      <c r="G7" s="27"/>
      <c r="H7" s="137"/>
      <c r="I7" s="223"/>
      <c r="J7" s="223"/>
    </row>
    <row r="8" spans="1:10" s="198" customFormat="1">
      <c r="A8" s="223"/>
      <c r="B8" s="73" t="s">
        <v>1</v>
      </c>
      <c r="C8" s="181"/>
      <c r="D8" s="296">
        <v>3357</v>
      </c>
      <c r="E8" s="296">
        <v>3279</v>
      </c>
      <c r="F8" s="225"/>
      <c r="G8" s="27"/>
      <c r="H8" s="28"/>
      <c r="I8" s="223"/>
      <c r="J8" s="223"/>
    </row>
    <row r="9" spans="1:10" s="198" customFormat="1">
      <c r="A9" s="223"/>
      <c r="B9" s="73" t="s">
        <v>4</v>
      </c>
      <c r="C9" s="181"/>
      <c r="D9" s="296">
        <v>3981</v>
      </c>
      <c r="E9" s="296">
        <v>3985</v>
      </c>
      <c r="F9" s="225"/>
      <c r="G9" s="27"/>
      <c r="H9" s="28"/>
      <c r="I9" s="223"/>
      <c r="J9" s="223"/>
    </row>
    <row r="10" spans="1:10" s="198" customFormat="1">
      <c r="A10" s="223"/>
      <c r="B10" s="83" t="s">
        <v>21</v>
      </c>
      <c r="C10" s="302">
        <v>4845</v>
      </c>
      <c r="D10" s="302">
        <v>4845</v>
      </c>
      <c r="E10" s="302">
        <v>4596</v>
      </c>
      <c r="F10" s="302">
        <v>4596</v>
      </c>
      <c r="G10" s="27"/>
      <c r="H10" s="28"/>
      <c r="I10" s="223"/>
      <c r="J10" s="223"/>
    </row>
    <row r="11" spans="1:10" s="198" customFormat="1">
      <c r="A11" s="223"/>
      <c r="B11" s="73" t="s">
        <v>18</v>
      </c>
      <c r="C11" s="296"/>
      <c r="D11" s="296">
        <v>7456</v>
      </c>
      <c r="E11" s="296">
        <v>7392</v>
      </c>
      <c r="F11" s="302"/>
      <c r="G11" s="27"/>
      <c r="H11" s="28"/>
      <c r="I11" s="223"/>
      <c r="J11" s="223"/>
    </row>
    <row r="12" spans="1:10" s="198" customFormat="1">
      <c r="A12" s="223"/>
      <c r="B12" s="73" t="s">
        <v>3</v>
      </c>
      <c r="C12" s="181"/>
      <c r="D12" s="296">
        <v>8679</v>
      </c>
      <c r="E12" s="296">
        <v>8538</v>
      </c>
      <c r="F12" s="225"/>
      <c r="G12" s="27"/>
      <c r="H12" s="28"/>
      <c r="I12" s="223"/>
      <c r="J12" s="223"/>
    </row>
    <row r="13" spans="1:10" s="188" customFormat="1">
      <c r="A13" s="182"/>
      <c r="B13" s="73" t="s">
        <v>9</v>
      </c>
      <c r="C13" s="181"/>
      <c r="D13" s="296">
        <v>8790</v>
      </c>
      <c r="E13" s="296">
        <v>8784</v>
      </c>
      <c r="F13" s="225"/>
      <c r="G13" s="74"/>
      <c r="H13" s="75"/>
      <c r="I13" s="182"/>
      <c r="J13" s="182"/>
    </row>
    <row r="14" spans="1:10" s="198" customFormat="1">
      <c r="A14" s="223"/>
      <c r="B14" s="73" t="s">
        <v>12</v>
      </c>
      <c r="C14" s="181"/>
      <c r="D14" s="296">
        <v>9565</v>
      </c>
      <c r="E14" s="296">
        <v>9627</v>
      </c>
      <c r="F14" s="225"/>
      <c r="G14" s="27"/>
      <c r="H14" s="28"/>
      <c r="I14" s="223"/>
      <c r="J14" s="223"/>
    </row>
    <row r="15" spans="1:10" s="198" customFormat="1">
      <c r="A15" s="223"/>
      <c r="B15" s="73" t="s">
        <v>19</v>
      </c>
      <c r="C15" s="181"/>
      <c r="D15" s="296">
        <v>12064</v>
      </c>
      <c r="E15" s="296">
        <v>11683</v>
      </c>
      <c r="F15" s="225"/>
      <c r="G15" s="27"/>
      <c r="H15" s="28"/>
      <c r="I15" s="223"/>
      <c r="J15" s="223"/>
    </row>
    <row r="16" spans="1:10" s="198" customFormat="1">
      <c r="A16" s="223"/>
      <c r="B16" s="73" t="s">
        <v>2</v>
      </c>
      <c r="C16" s="181"/>
      <c r="D16" s="296">
        <v>12731</v>
      </c>
      <c r="E16" s="296">
        <v>12802</v>
      </c>
      <c r="F16" s="225"/>
      <c r="G16" s="27"/>
      <c r="H16" s="28"/>
      <c r="I16" s="223"/>
      <c r="J16" s="223"/>
    </row>
    <row r="17" spans="1:10" s="198" customFormat="1">
      <c r="A17" s="223"/>
      <c r="B17" s="73" t="s">
        <v>5</v>
      </c>
      <c r="C17" s="181"/>
      <c r="D17" s="296">
        <v>13031</v>
      </c>
      <c r="E17" s="296">
        <v>13088</v>
      </c>
      <c r="F17" s="225"/>
      <c r="G17" s="27"/>
      <c r="H17" s="28"/>
      <c r="I17" s="223"/>
      <c r="J17" s="223"/>
    </row>
    <row r="18" spans="1:10" s="198" customFormat="1">
      <c r="A18" s="223"/>
      <c r="B18" s="245" t="s">
        <v>20</v>
      </c>
      <c r="C18" s="296"/>
      <c r="D18" s="296">
        <v>13813</v>
      </c>
      <c r="E18" s="296">
        <v>13204</v>
      </c>
      <c r="F18" s="296"/>
      <c r="G18" s="27"/>
      <c r="H18" s="28"/>
      <c r="I18" s="223"/>
      <c r="J18" s="223"/>
    </row>
    <row r="19" spans="1:10" s="198" customFormat="1">
      <c r="A19" s="223"/>
      <c r="B19" s="73" t="s">
        <v>15</v>
      </c>
      <c r="C19" s="181"/>
      <c r="D19" s="296">
        <v>14498</v>
      </c>
      <c r="E19" s="296">
        <v>13807</v>
      </c>
      <c r="F19" s="225"/>
      <c r="G19" s="27"/>
      <c r="H19" s="28"/>
      <c r="I19" s="223"/>
      <c r="J19" s="223"/>
    </row>
    <row r="20" spans="1:10" s="198" customFormat="1">
      <c r="A20" s="223"/>
      <c r="B20" s="73" t="s">
        <v>13</v>
      </c>
      <c r="C20" s="181"/>
      <c r="D20" s="296">
        <v>14224</v>
      </c>
      <c r="E20" s="296">
        <v>14099</v>
      </c>
      <c r="F20" s="225"/>
      <c r="G20" s="27"/>
      <c r="H20" s="28"/>
      <c r="I20" s="223"/>
      <c r="J20" s="223"/>
    </row>
    <row r="21" spans="1:10" s="198" customFormat="1">
      <c r="A21" s="223"/>
      <c r="B21" s="73" t="s">
        <v>11</v>
      </c>
      <c r="C21" s="181"/>
      <c r="D21" s="296">
        <v>14532</v>
      </c>
      <c r="E21" s="296">
        <v>14349</v>
      </c>
      <c r="F21" s="225"/>
      <c r="G21" s="27"/>
      <c r="H21" s="28"/>
      <c r="I21" s="223"/>
      <c r="J21" s="223"/>
    </row>
    <row r="22" spans="1:10" s="198" customFormat="1">
      <c r="A22" s="223"/>
      <c r="B22" s="73" t="s">
        <v>7</v>
      </c>
      <c r="C22" s="181"/>
      <c r="D22" s="296">
        <v>16104</v>
      </c>
      <c r="E22" s="296">
        <v>16770</v>
      </c>
      <c r="F22" s="225"/>
      <c r="G22" s="27"/>
      <c r="H22" s="28"/>
      <c r="I22" s="223"/>
      <c r="J22" s="223"/>
    </row>
    <row r="23" spans="1:10" s="198" customFormat="1">
      <c r="A23" s="223"/>
      <c r="B23" s="73" t="s">
        <v>8</v>
      </c>
      <c r="C23" s="181"/>
      <c r="D23" s="296">
        <v>18120</v>
      </c>
      <c r="E23" s="296">
        <v>18203</v>
      </c>
      <c r="F23" s="225"/>
      <c r="G23" s="27"/>
      <c r="H23" s="28"/>
      <c r="I23" s="223"/>
      <c r="J23" s="223"/>
    </row>
    <row r="24" spans="1:10" s="198" customFormat="1">
      <c r="A24" s="223"/>
      <c r="B24" s="73" t="s">
        <v>16</v>
      </c>
      <c r="C24" s="181"/>
      <c r="D24" s="296">
        <v>22101</v>
      </c>
      <c r="E24" s="296">
        <v>21484</v>
      </c>
      <c r="F24" s="225"/>
      <c r="G24" s="27"/>
      <c r="H24" s="28"/>
      <c r="I24" s="223"/>
      <c r="J24" s="223"/>
    </row>
    <row r="25" spans="1:10" s="198" customFormat="1">
      <c r="A25" s="223"/>
      <c r="B25" s="73" t="s">
        <v>6</v>
      </c>
      <c r="C25" s="181"/>
      <c r="D25" s="296">
        <v>22961</v>
      </c>
      <c r="E25" s="296">
        <v>22677</v>
      </c>
      <c r="F25" s="225"/>
      <c r="G25" s="27"/>
      <c r="H25" s="28"/>
      <c r="I25" s="223"/>
      <c r="J25" s="223"/>
    </row>
    <row r="26" spans="1:10" s="198" customFormat="1">
      <c r="A26" s="223"/>
      <c r="B26" s="249" t="s">
        <v>36</v>
      </c>
      <c r="C26" s="332"/>
      <c r="D26" s="306">
        <v>227963</v>
      </c>
      <c r="E26" s="306">
        <v>225447</v>
      </c>
      <c r="F26" s="228"/>
      <c r="G26" s="27"/>
      <c r="H26" s="123"/>
      <c r="I26" s="223"/>
      <c r="J26" s="223"/>
    </row>
    <row r="27" spans="1:10" s="198" customFormat="1">
      <c r="A27" s="223"/>
      <c r="B27" s="76"/>
      <c r="C27" s="3"/>
      <c r="D27" s="3"/>
      <c r="E27" s="76"/>
      <c r="F27" s="27"/>
      <c r="G27" s="27"/>
      <c r="H27" s="123"/>
      <c r="I27" s="223"/>
      <c r="J27" s="223"/>
    </row>
    <row r="28" spans="1:10" s="223" customFormat="1" ht="24.75" customHeight="1">
      <c r="A28" s="533" t="s">
        <v>500</v>
      </c>
      <c r="B28" s="533"/>
      <c r="C28" s="533"/>
      <c r="D28" s="533"/>
      <c r="E28" s="533"/>
      <c r="F28" s="533"/>
      <c r="G28" s="533"/>
      <c r="H28" s="533"/>
      <c r="I28" s="533"/>
      <c r="J28" s="533"/>
    </row>
    <row r="29" spans="1:10" s="223" customFormat="1">
      <c r="A29" s="533" t="s">
        <v>501</v>
      </c>
      <c r="B29" s="536"/>
      <c r="C29" s="536"/>
      <c r="D29" s="536"/>
      <c r="E29" s="536"/>
      <c r="F29" s="536"/>
      <c r="G29" s="536"/>
      <c r="H29" s="536"/>
      <c r="I29" s="536"/>
      <c r="J29" s="536"/>
    </row>
    <row r="30" spans="1:10" s="223" customFormat="1">
      <c r="A30" s="533" t="s">
        <v>231</v>
      </c>
      <c r="B30" s="536"/>
      <c r="C30" s="536"/>
      <c r="D30" s="536"/>
      <c r="E30" s="536"/>
      <c r="F30" s="536"/>
      <c r="G30" s="536"/>
      <c r="H30" s="536"/>
      <c r="I30" s="536"/>
      <c r="J30" s="536"/>
    </row>
    <row r="31" spans="1:10" s="223" customFormat="1" ht="29.25" customHeight="1">
      <c r="A31" s="533" t="s">
        <v>502</v>
      </c>
      <c r="B31" s="536"/>
      <c r="C31" s="536"/>
      <c r="D31" s="536"/>
      <c r="E31" s="536"/>
      <c r="F31" s="536"/>
      <c r="G31" s="536"/>
      <c r="H31" s="536"/>
      <c r="I31" s="536"/>
      <c r="J31" s="536"/>
    </row>
    <row r="32" spans="1:10" s="142" customFormat="1"/>
    <row r="33" spans="1:4" s="179" customFormat="1">
      <c r="A33" s="214" t="s">
        <v>503</v>
      </c>
    </row>
    <row r="34" spans="1:4" s="198" customFormat="1"/>
    <row r="35" spans="1:4" s="198" customFormat="1">
      <c r="C35" s="21" t="s">
        <v>498</v>
      </c>
      <c r="D35" s="21"/>
    </row>
    <row r="36" spans="1:4" s="198" customFormat="1">
      <c r="C36" s="21" t="s">
        <v>223</v>
      </c>
      <c r="D36" s="21" t="s">
        <v>41</v>
      </c>
    </row>
    <row r="37" spans="1:4" s="198" customFormat="1">
      <c r="B37" s="245" t="s">
        <v>14</v>
      </c>
      <c r="C37" s="181">
        <v>77</v>
      </c>
      <c r="D37" s="24"/>
    </row>
    <row r="38" spans="1:4" s="198" customFormat="1">
      <c r="B38" s="245" t="s">
        <v>17</v>
      </c>
      <c r="C38" s="296">
        <v>83</v>
      </c>
      <c r="D38" s="24"/>
    </row>
    <row r="39" spans="1:4" s="198" customFormat="1">
      <c r="B39" s="245" t="s">
        <v>10</v>
      </c>
      <c r="C39" s="296">
        <v>96</v>
      </c>
      <c r="D39" s="434"/>
    </row>
    <row r="40" spans="1:4" s="198" customFormat="1">
      <c r="B40" s="245" t="s">
        <v>1</v>
      </c>
      <c r="C40" s="181">
        <v>121</v>
      </c>
      <c r="D40" s="24"/>
    </row>
    <row r="41" spans="1:4" s="198" customFormat="1">
      <c r="B41" s="490" t="s">
        <v>21</v>
      </c>
      <c r="D41" s="280">
        <v>153</v>
      </c>
    </row>
    <row r="42" spans="1:4" s="198" customFormat="1">
      <c r="B42" s="245" t="s">
        <v>4</v>
      </c>
      <c r="C42" s="296">
        <v>190</v>
      </c>
      <c r="D42" s="24"/>
    </row>
    <row r="43" spans="1:4" s="198" customFormat="1">
      <c r="B43" s="245" t="s">
        <v>9</v>
      </c>
      <c r="C43" s="181">
        <v>312</v>
      </c>
      <c r="D43" s="434"/>
    </row>
    <row r="44" spans="1:4" s="198" customFormat="1">
      <c r="B44" s="245" t="s">
        <v>18</v>
      </c>
      <c r="C44" s="181">
        <v>346</v>
      </c>
    </row>
    <row r="45" spans="1:4" s="198" customFormat="1">
      <c r="B45" s="245" t="s">
        <v>3</v>
      </c>
      <c r="C45" s="296">
        <v>374</v>
      </c>
      <c r="D45" s="24"/>
    </row>
    <row r="46" spans="1:4" s="198" customFormat="1">
      <c r="B46" s="245" t="s">
        <v>12</v>
      </c>
      <c r="C46" s="181">
        <v>394</v>
      </c>
      <c r="D46" s="24"/>
    </row>
    <row r="47" spans="1:4" s="198" customFormat="1">
      <c r="B47" s="245" t="s">
        <v>5</v>
      </c>
      <c r="C47" s="181">
        <v>511</v>
      </c>
      <c r="D47" s="434"/>
    </row>
    <row r="48" spans="1:4" s="198" customFormat="1">
      <c r="B48" s="245" t="s">
        <v>2</v>
      </c>
      <c r="C48" s="181">
        <v>582</v>
      </c>
      <c r="D48" s="24"/>
    </row>
    <row r="49" spans="1:7" s="198" customFormat="1">
      <c r="B49" s="245" t="s">
        <v>15</v>
      </c>
      <c r="C49" s="181">
        <v>657</v>
      </c>
      <c r="D49" s="434"/>
    </row>
    <row r="50" spans="1:7" s="198" customFormat="1">
      <c r="B50" s="245" t="s">
        <v>20</v>
      </c>
      <c r="C50" s="296">
        <v>760</v>
      </c>
    </row>
    <row r="51" spans="1:7" s="198" customFormat="1">
      <c r="B51" s="245" t="s">
        <v>11</v>
      </c>
      <c r="C51" s="296">
        <v>784</v>
      </c>
      <c r="D51" s="24"/>
    </row>
    <row r="52" spans="1:7" s="198" customFormat="1">
      <c r="B52" s="245" t="s">
        <v>7</v>
      </c>
      <c r="C52" s="181">
        <v>843</v>
      </c>
      <c r="D52" s="24"/>
    </row>
    <row r="53" spans="1:7" s="188" customFormat="1">
      <c r="B53" s="245" t="s">
        <v>19</v>
      </c>
      <c r="C53" s="181">
        <v>872</v>
      </c>
      <c r="D53" s="430"/>
    </row>
    <row r="54" spans="1:7" s="198" customFormat="1">
      <c r="B54" s="245" t="s">
        <v>6</v>
      </c>
      <c r="C54" s="296">
        <v>1047</v>
      </c>
      <c r="D54" s="24"/>
    </row>
    <row r="55" spans="1:7" s="198" customFormat="1">
      <c r="B55" s="245" t="s">
        <v>8</v>
      </c>
      <c r="C55" s="296">
        <v>1129</v>
      </c>
      <c r="D55" s="434"/>
    </row>
    <row r="56" spans="1:7" s="198" customFormat="1">
      <c r="B56" s="245" t="s">
        <v>16</v>
      </c>
      <c r="C56" s="296">
        <v>1275</v>
      </c>
      <c r="D56" s="24"/>
    </row>
    <row r="57" spans="1:7" s="198" customFormat="1">
      <c r="B57" s="245" t="s">
        <v>13</v>
      </c>
      <c r="C57" s="296">
        <v>1434</v>
      </c>
      <c r="D57" s="24"/>
    </row>
    <row r="58" spans="1:7" s="198" customFormat="1">
      <c r="B58" s="304" t="s">
        <v>36</v>
      </c>
      <c r="C58" s="306">
        <v>12040</v>
      </c>
      <c r="D58" s="24"/>
    </row>
    <row r="59" spans="1:7" s="198" customFormat="1"/>
    <row r="60" spans="1:7" s="223" customFormat="1">
      <c r="A60" s="533" t="s">
        <v>125</v>
      </c>
      <c r="B60" s="536"/>
      <c r="C60" s="536"/>
      <c r="D60" s="536"/>
      <c r="E60" s="536"/>
      <c r="F60" s="536"/>
      <c r="G60" s="536"/>
    </row>
    <row r="61" spans="1:7" s="223" customFormat="1" ht="25.5" customHeight="1">
      <c r="A61" s="533" t="s">
        <v>139</v>
      </c>
      <c r="B61" s="536"/>
      <c r="C61" s="536"/>
      <c r="D61" s="536"/>
      <c r="E61" s="536"/>
      <c r="F61" s="536"/>
      <c r="G61" s="536"/>
    </row>
    <row r="62" spans="1:7" s="142" customFormat="1"/>
    <row r="63" spans="1:7" s="179" customFormat="1">
      <c r="A63" s="214" t="s">
        <v>504</v>
      </c>
    </row>
    <row r="64" spans="1:7" s="198" customFormat="1">
      <c r="B64" s="188"/>
    </row>
    <row r="65" spans="2:4" s="198" customFormat="1" ht="25.5">
      <c r="B65" s="21" t="s">
        <v>41</v>
      </c>
      <c r="C65" s="18" t="s">
        <v>505</v>
      </c>
      <c r="D65" s="21" t="s">
        <v>41</v>
      </c>
    </row>
    <row r="66" spans="2:4" s="198" customFormat="1">
      <c r="B66" s="245" t="s">
        <v>17</v>
      </c>
      <c r="C66" s="181">
        <v>48</v>
      </c>
      <c r="D66" s="181"/>
    </row>
    <row r="67" spans="2:4" s="198" customFormat="1">
      <c r="B67" s="245" t="s">
        <v>1</v>
      </c>
      <c r="C67" s="181">
        <v>128</v>
      </c>
      <c r="D67" s="181"/>
    </row>
    <row r="68" spans="2:4" s="198" customFormat="1">
      <c r="B68" s="245" t="s">
        <v>10</v>
      </c>
      <c r="C68" s="181">
        <v>145</v>
      </c>
      <c r="D68" s="181"/>
    </row>
    <row r="69" spans="2:4" s="198" customFormat="1">
      <c r="B69" s="245" t="s">
        <v>14</v>
      </c>
      <c r="C69" s="181">
        <v>146</v>
      </c>
      <c r="D69" s="181"/>
    </row>
    <row r="70" spans="2:4" s="198" customFormat="1">
      <c r="B70" s="245" t="s">
        <v>4</v>
      </c>
      <c r="C70" s="181">
        <v>184</v>
      </c>
      <c r="D70" s="181"/>
    </row>
    <row r="71" spans="2:4" s="198" customFormat="1">
      <c r="B71" s="490" t="s">
        <v>21</v>
      </c>
      <c r="D71" s="280">
        <v>193</v>
      </c>
    </row>
    <row r="72" spans="2:4" s="198" customFormat="1">
      <c r="B72" s="245" t="s">
        <v>9</v>
      </c>
      <c r="C72" s="181">
        <v>408</v>
      </c>
      <c r="D72" s="181"/>
    </row>
    <row r="73" spans="2:4" s="198" customFormat="1">
      <c r="B73" s="245" t="s">
        <v>3</v>
      </c>
      <c r="C73" s="181">
        <v>448</v>
      </c>
      <c r="D73" s="181"/>
    </row>
    <row r="74" spans="2:4" s="198" customFormat="1">
      <c r="B74" s="245" t="s">
        <v>12</v>
      </c>
      <c r="C74" s="181">
        <v>475</v>
      </c>
      <c r="D74" s="181"/>
    </row>
    <row r="75" spans="2:4" s="198" customFormat="1">
      <c r="B75" s="245" t="s">
        <v>18</v>
      </c>
      <c r="C75" s="181">
        <v>496</v>
      </c>
    </row>
    <row r="76" spans="2:4" s="198" customFormat="1">
      <c r="B76" s="245" t="s">
        <v>2</v>
      </c>
      <c r="C76" s="181">
        <v>582</v>
      </c>
      <c r="D76" s="181"/>
    </row>
    <row r="77" spans="2:4" s="198" customFormat="1">
      <c r="B77" s="245" t="s">
        <v>19</v>
      </c>
      <c r="C77" s="181">
        <v>754</v>
      </c>
      <c r="D77" s="181"/>
    </row>
    <row r="78" spans="2:4" s="198" customFormat="1">
      <c r="B78" s="245" t="s">
        <v>11</v>
      </c>
      <c r="C78" s="181">
        <v>756</v>
      </c>
      <c r="D78" s="181"/>
    </row>
    <row r="79" spans="2:4" s="198" customFormat="1">
      <c r="B79" s="245" t="s">
        <v>5</v>
      </c>
      <c r="C79" s="181">
        <v>768</v>
      </c>
      <c r="D79" s="181"/>
    </row>
    <row r="80" spans="2:4" s="198" customFormat="1">
      <c r="B80" s="245" t="s">
        <v>20</v>
      </c>
      <c r="C80" s="181">
        <v>772</v>
      </c>
    </row>
    <row r="81" spans="1:8" s="198" customFormat="1">
      <c r="B81" s="245" t="s">
        <v>7</v>
      </c>
      <c r="C81" s="181">
        <v>892</v>
      </c>
      <c r="D81" s="181"/>
    </row>
    <row r="82" spans="1:8" s="198" customFormat="1">
      <c r="B82" s="245" t="s">
        <v>15</v>
      </c>
      <c r="C82" s="181">
        <v>902</v>
      </c>
      <c r="D82" s="181"/>
    </row>
    <row r="83" spans="1:8" s="198" customFormat="1">
      <c r="B83" s="245" t="s">
        <v>13</v>
      </c>
      <c r="C83" s="296">
        <v>1009</v>
      </c>
      <c r="D83" s="181"/>
    </row>
    <row r="84" spans="1:8" s="198" customFormat="1">
      <c r="B84" s="245" t="s">
        <v>8</v>
      </c>
      <c r="C84" s="296">
        <v>1042</v>
      </c>
      <c r="D84" s="181"/>
    </row>
    <row r="85" spans="1:8" s="198" customFormat="1">
      <c r="B85" s="245" t="s">
        <v>16</v>
      </c>
      <c r="C85" s="296">
        <v>1103</v>
      </c>
      <c r="D85" s="181"/>
    </row>
    <row r="86" spans="1:8" s="198" customFormat="1">
      <c r="B86" s="245" t="s">
        <v>6</v>
      </c>
      <c r="C86" s="296">
        <v>1245</v>
      </c>
      <c r="D86" s="181"/>
    </row>
    <row r="87" spans="1:8" s="198" customFormat="1">
      <c r="B87" s="245" t="s">
        <v>34</v>
      </c>
      <c r="C87" s="296">
        <v>1895</v>
      </c>
      <c r="D87" s="181"/>
    </row>
    <row r="88" spans="1:8" s="198" customFormat="1">
      <c r="B88" s="304" t="s">
        <v>36</v>
      </c>
      <c r="C88" s="306">
        <v>14391</v>
      </c>
      <c r="D88" s="181"/>
    </row>
    <row r="89" spans="1:8" s="198" customFormat="1"/>
    <row r="90" spans="1:8" s="223" customFormat="1" ht="27" customHeight="1">
      <c r="A90" s="533" t="s">
        <v>506</v>
      </c>
      <c r="B90" s="533"/>
      <c r="C90" s="533"/>
      <c r="D90" s="533"/>
      <c r="E90" s="533"/>
      <c r="F90" s="533"/>
      <c r="G90" s="533"/>
      <c r="H90" s="533"/>
    </row>
    <row r="91" spans="1:8" s="223" customFormat="1" ht="27" customHeight="1">
      <c r="A91" s="533" t="s">
        <v>507</v>
      </c>
      <c r="B91" s="533"/>
      <c r="C91" s="533"/>
      <c r="D91" s="533"/>
      <c r="E91" s="533"/>
      <c r="F91" s="533"/>
      <c r="G91" s="533"/>
      <c r="H91" s="533"/>
    </row>
    <row r="92" spans="1:8" s="223" customFormat="1" ht="16.5" customHeight="1">
      <c r="A92" s="223" t="s">
        <v>508</v>
      </c>
    </row>
    <row r="93" spans="1:8" s="142" customFormat="1"/>
    <row r="94" spans="1:8" s="179" customFormat="1">
      <c r="A94" s="214" t="s">
        <v>509</v>
      </c>
    </row>
    <row r="95" spans="1:8" s="198" customFormat="1">
      <c r="B95" s="188"/>
    </row>
    <row r="96" spans="1:8" s="198" customFormat="1">
      <c r="B96" s="21" t="s">
        <v>75</v>
      </c>
      <c r="C96" s="100" t="s">
        <v>192</v>
      </c>
    </row>
    <row r="97" spans="1:8" s="198" customFormat="1">
      <c r="B97" s="181">
        <v>2017</v>
      </c>
      <c r="C97" s="181">
        <v>197</v>
      </c>
    </row>
    <row r="98" spans="1:8" s="198" customFormat="1">
      <c r="B98" s="181">
        <v>2018</v>
      </c>
      <c r="C98" s="181">
        <v>192</v>
      </c>
    </row>
    <row r="99" spans="1:8" s="198" customFormat="1">
      <c r="B99" s="181">
        <v>2019</v>
      </c>
      <c r="C99" s="181">
        <v>198</v>
      </c>
    </row>
    <row r="100" spans="1:8" s="198" customFormat="1">
      <c r="B100" s="181">
        <v>2020</v>
      </c>
      <c r="C100" s="181">
        <v>200</v>
      </c>
    </row>
    <row r="101" spans="1:8" s="198" customFormat="1">
      <c r="B101" s="181">
        <v>2021</v>
      </c>
      <c r="C101" s="223">
        <v>193</v>
      </c>
    </row>
    <row r="102" spans="1:8" s="198" customFormat="1"/>
    <row r="103" spans="1:8" s="223" customFormat="1" ht="28.5" customHeight="1">
      <c r="A103" s="533" t="s">
        <v>510</v>
      </c>
      <c r="B103" s="533"/>
      <c r="C103" s="533"/>
      <c r="D103" s="533"/>
      <c r="E103" s="533"/>
      <c r="F103" s="533"/>
      <c r="G103" s="533"/>
      <c r="H103" s="533"/>
    </row>
    <row r="104" spans="1:8" s="223" customFormat="1" ht="25.5" customHeight="1">
      <c r="A104" s="533" t="s">
        <v>511</v>
      </c>
      <c r="B104" s="536"/>
      <c r="C104" s="536"/>
      <c r="D104" s="536"/>
      <c r="E104" s="536"/>
      <c r="F104" s="536"/>
      <c r="G104" s="536"/>
      <c r="H104" s="536"/>
    </row>
    <row r="105" spans="1:8" s="223" customFormat="1" ht="12.75">
      <c r="A105" s="223" t="s">
        <v>508</v>
      </c>
    </row>
    <row r="106" spans="1:8" s="142" customFormat="1"/>
    <row r="107" spans="1:8" s="215" customFormat="1">
      <c r="A107" s="215" t="s">
        <v>193</v>
      </c>
    </row>
    <row r="108" spans="1:8" s="80" customFormat="1"/>
    <row r="109" spans="1:8" s="198" customFormat="1" ht="117.75" customHeight="1">
      <c r="B109" s="435" t="s">
        <v>41</v>
      </c>
      <c r="C109" s="435" t="s">
        <v>247</v>
      </c>
      <c r="D109" s="435" t="s">
        <v>41</v>
      </c>
      <c r="E109" s="435" t="s">
        <v>512</v>
      </c>
    </row>
    <row r="110" spans="1:8" s="198" customFormat="1">
      <c r="B110" s="436" t="s">
        <v>513</v>
      </c>
      <c r="C110" s="437">
        <v>4.0000000000000001E-3</v>
      </c>
      <c r="D110" s="344"/>
      <c r="E110" s="438">
        <v>2.1000000000000001E-2</v>
      </c>
    </row>
    <row r="111" spans="1:8" s="198" customFormat="1">
      <c r="B111" s="436" t="s">
        <v>514</v>
      </c>
      <c r="C111" s="437">
        <v>4.0000000000000001E-3</v>
      </c>
      <c r="D111" s="344"/>
      <c r="E111" s="438">
        <v>2.1000000000000001E-2</v>
      </c>
    </row>
    <row r="112" spans="1:8" s="198" customFormat="1">
      <c r="B112" s="436" t="s">
        <v>515</v>
      </c>
      <c r="C112" s="437">
        <v>0.01</v>
      </c>
      <c r="D112" s="344"/>
      <c r="E112" s="438">
        <v>2.1000000000000001E-2</v>
      </c>
    </row>
    <row r="113" spans="2:5" s="198" customFormat="1">
      <c r="B113" s="436" t="s">
        <v>516</v>
      </c>
      <c r="C113" s="437">
        <v>1.0999999999999999E-2</v>
      </c>
      <c r="D113" s="344"/>
      <c r="E113" s="438">
        <v>2.1000000000000001E-2</v>
      </c>
    </row>
    <row r="114" spans="2:5" s="198" customFormat="1">
      <c r="B114" s="436" t="s">
        <v>517</v>
      </c>
      <c r="C114" s="437">
        <v>1.2E-2</v>
      </c>
      <c r="D114" s="344"/>
      <c r="E114" s="438">
        <v>2.1000000000000001E-2</v>
      </c>
    </row>
    <row r="115" spans="2:5" s="198" customFormat="1">
      <c r="B115" s="436" t="s">
        <v>518</v>
      </c>
      <c r="C115" s="437">
        <v>1.2999999999999999E-2</v>
      </c>
      <c r="D115" s="181"/>
      <c r="E115" s="438">
        <v>2.1000000000000001E-2</v>
      </c>
    </row>
    <row r="116" spans="2:5" s="198" customFormat="1">
      <c r="B116" s="436" t="s">
        <v>519</v>
      </c>
      <c r="C116" s="437">
        <v>1.2999999999999999E-2</v>
      </c>
      <c r="D116" s="344"/>
      <c r="E116" s="438">
        <v>2.1000000000000001E-2</v>
      </c>
    </row>
    <row r="117" spans="2:5" s="198" customFormat="1">
      <c r="B117" s="436" t="s">
        <v>520</v>
      </c>
      <c r="C117" s="437">
        <v>1.4E-2</v>
      </c>
      <c r="D117" s="344"/>
      <c r="E117" s="438">
        <v>2.1000000000000001E-2</v>
      </c>
    </row>
    <row r="118" spans="2:5" s="198" customFormat="1">
      <c r="B118" s="436" t="s">
        <v>521</v>
      </c>
      <c r="C118" s="437">
        <v>1.6E-2</v>
      </c>
      <c r="D118" s="344"/>
      <c r="E118" s="438">
        <v>2.1000000000000001E-2</v>
      </c>
    </row>
    <row r="119" spans="2:5" s="198" customFormat="1">
      <c r="B119" s="436" t="s">
        <v>522</v>
      </c>
      <c r="C119" s="437">
        <v>1.7000000000000001E-2</v>
      </c>
      <c r="D119" s="344"/>
      <c r="E119" s="438">
        <v>2.1000000000000001E-2</v>
      </c>
    </row>
    <row r="120" spans="2:5" s="198" customFormat="1">
      <c r="B120" s="463" t="s">
        <v>18</v>
      </c>
      <c r="C120" s="437">
        <v>1.9E-2</v>
      </c>
      <c r="E120" s="438">
        <v>2.1000000000000001E-2</v>
      </c>
    </row>
    <row r="121" spans="2:5" s="198" customFormat="1">
      <c r="B121" s="436" t="s">
        <v>523</v>
      </c>
      <c r="C121" s="437">
        <v>2.1000000000000001E-2</v>
      </c>
      <c r="D121" s="344"/>
      <c r="E121" s="438">
        <v>2.1000000000000001E-2</v>
      </c>
    </row>
    <row r="122" spans="2:5" s="198" customFormat="1">
      <c r="B122" s="436" t="s">
        <v>524</v>
      </c>
      <c r="C122" s="437">
        <v>2.1999999999999999E-2</v>
      </c>
      <c r="D122" s="344"/>
      <c r="E122" s="438">
        <v>2.1000000000000001E-2</v>
      </c>
    </row>
    <row r="123" spans="2:5" s="198" customFormat="1">
      <c r="B123" s="436" t="s">
        <v>525</v>
      </c>
      <c r="C123" s="437">
        <v>2.1999999999999999E-2</v>
      </c>
      <c r="D123" s="344"/>
      <c r="E123" s="438">
        <v>2.1000000000000001E-2</v>
      </c>
    </row>
    <row r="124" spans="2:5" s="198" customFormat="1">
      <c r="B124" s="436" t="s">
        <v>526</v>
      </c>
      <c r="C124" s="437">
        <v>2.5000000000000001E-2</v>
      </c>
      <c r="D124" s="344"/>
      <c r="E124" s="438">
        <v>2.1000000000000001E-2</v>
      </c>
    </row>
    <row r="125" spans="2:5" s="198" customFormat="1">
      <c r="B125" s="436" t="s">
        <v>535</v>
      </c>
      <c r="C125" s="437">
        <v>2.9000000000000001E-2</v>
      </c>
      <c r="E125" s="438">
        <v>2.1000000000000001E-2</v>
      </c>
    </row>
    <row r="126" spans="2:5" s="198" customFormat="1">
      <c r="B126" s="436" t="s">
        <v>527</v>
      </c>
      <c r="C126" s="437">
        <v>3.3000000000000002E-2</v>
      </c>
      <c r="D126" s="344"/>
      <c r="E126" s="438">
        <v>2.1000000000000001E-2</v>
      </c>
    </row>
    <row r="127" spans="2:5" s="198" customFormat="1">
      <c r="B127" s="436" t="s">
        <v>528</v>
      </c>
      <c r="C127" s="437">
        <v>3.5000000000000003E-2</v>
      </c>
      <c r="D127" s="344"/>
      <c r="E127" s="438">
        <v>2.1000000000000001E-2</v>
      </c>
    </row>
    <row r="128" spans="2:5" s="198" customFormat="1">
      <c r="B128" s="436" t="s">
        <v>529</v>
      </c>
      <c r="C128" s="437">
        <v>3.5999999999999997E-2</v>
      </c>
      <c r="D128" s="344"/>
      <c r="E128" s="438">
        <v>2.1000000000000001E-2</v>
      </c>
    </row>
    <row r="129" spans="1:10" s="198" customFormat="1">
      <c r="B129" s="509" t="s">
        <v>586</v>
      </c>
      <c r="D129" s="510">
        <v>3.6999999999999998E-2</v>
      </c>
      <c r="E129" s="438">
        <v>2.1000000000000001E-2</v>
      </c>
    </row>
    <row r="130" spans="1:10" s="198" customFormat="1">
      <c r="B130" s="436" t="s">
        <v>530</v>
      </c>
      <c r="C130" s="437">
        <v>4.5999999999999999E-2</v>
      </c>
      <c r="D130" s="344"/>
      <c r="E130" s="438">
        <v>2.1000000000000001E-2</v>
      </c>
    </row>
    <row r="131" spans="1:10" s="198" customFormat="1">
      <c r="B131" s="439" t="s">
        <v>531</v>
      </c>
      <c r="C131" s="440">
        <v>2.1000000000000001E-2</v>
      </c>
      <c r="D131" s="344"/>
      <c r="E131" s="344"/>
    </row>
    <row r="132" spans="1:10" s="198" customFormat="1"/>
    <row r="133" spans="1:10" s="223" customFormat="1" ht="25.5" customHeight="1">
      <c r="A133" s="533" t="s">
        <v>532</v>
      </c>
      <c r="B133" s="536"/>
      <c r="C133" s="536"/>
      <c r="D133" s="536"/>
      <c r="E133" s="536"/>
      <c r="F133" s="536"/>
      <c r="G133" s="536"/>
    </row>
    <row r="134" spans="1:10" s="223" customFormat="1" ht="12.75">
      <c r="A134" s="223" t="s">
        <v>533</v>
      </c>
    </row>
    <row r="135" spans="1:10" s="223" customFormat="1" ht="12.75">
      <c r="A135" s="223" t="s">
        <v>146</v>
      </c>
    </row>
    <row r="136" spans="1:10" s="223" customFormat="1" ht="36.75" customHeight="1">
      <c r="A136" s="533" t="s">
        <v>534</v>
      </c>
      <c r="B136" s="536"/>
      <c r="C136" s="536"/>
      <c r="D136" s="536"/>
      <c r="E136" s="536"/>
      <c r="F136" s="536"/>
      <c r="G136" s="536"/>
      <c r="H136" s="220"/>
      <c r="I136" s="220"/>
      <c r="J136" s="220"/>
    </row>
    <row r="137" spans="1:10" s="142" customFormat="1"/>
    <row r="138" spans="1:10" s="179" customFormat="1">
      <c r="A138" s="214" t="s">
        <v>536</v>
      </c>
    </row>
    <row r="139" spans="1:10" s="198" customFormat="1"/>
    <row r="140" spans="1:10" s="198" customFormat="1">
      <c r="B140" s="223"/>
      <c r="C140" s="18" t="s">
        <v>194</v>
      </c>
      <c r="D140" s="18" t="s">
        <v>41</v>
      </c>
    </row>
    <row r="141" spans="1:10" s="198" customFormat="1">
      <c r="B141" s="245" t="s">
        <v>14</v>
      </c>
      <c r="C141" s="223">
        <v>62</v>
      </c>
      <c r="D141" s="280"/>
    </row>
    <row r="142" spans="1:10" s="198" customFormat="1">
      <c r="B142" s="245" t="s">
        <v>17</v>
      </c>
      <c r="C142" s="223">
        <v>78</v>
      </c>
      <c r="D142" s="181"/>
    </row>
    <row r="143" spans="1:10" s="198" customFormat="1">
      <c r="B143" s="245" t="s">
        <v>1</v>
      </c>
      <c r="C143" s="223">
        <v>94</v>
      </c>
      <c r="D143" s="181"/>
    </row>
    <row r="144" spans="1:10" s="198" customFormat="1">
      <c r="B144" s="490" t="s">
        <v>21</v>
      </c>
      <c r="D144" s="182">
        <v>162</v>
      </c>
    </row>
    <row r="145" spans="2:4" s="198" customFormat="1">
      <c r="B145" s="245" t="s">
        <v>10</v>
      </c>
      <c r="C145" s="223">
        <v>170</v>
      </c>
      <c r="D145" s="250"/>
    </row>
    <row r="146" spans="2:4" s="198" customFormat="1">
      <c r="B146" s="245" t="s">
        <v>4</v>
      </c>
      <c r="C146" s="223">
        <v>190</v>
      </c>
      <c r="D146" s="181"/>
    </row>
    <row r="147" spans="2:4" s="198" customFormat="1">
      <c r="B147" s="245" t="s">
        <v>3</v>
      </c>
      <c r="C147" s="223">
        <v>272</v>
      </c>
      <c r="D147" s="181"/>
    </row>
    <row r="148" spans="2:4" s="198" customFormat="1">
      <c r="B148" s="245" t="s">
        <v>19</v>
      </c>
      <c r="C148" s="223">
        <v>278</v>
      </c>
      <c r="D148" s="181"/>
    </row>
    <row r="149" spans="2:4" s="198" customFormat="1">
      <c r="B149" s="245" t="s">
        <v>9</v>
      </c>
      <c r="C149" s="223">
        <v>280</v>
      </c>
      <c r="D149" s="181"/>
    </row>
    <row r="150" spans="2:4" s="198" customFormat="1">
      <c r="B150" s="245" t="s">
        <v>18</v>
      </c>
      <c r="C150" s="266">
        <v>327</v>
      </c>
    </row>
    <row r="151" spans="2:4" s="198" customFormat="1">
      <c r="B151" s="245" t="s">
        <v>12</v>
      </c>
      <c r="C151" s="223">
        <v>345</v>
      </c>
      <c r="D151" s="250"/>
    </row>
    <row r="152" spans="2:4" s="198" customFormat="1">
      <c r="B152" s="245" t="s">
        <v>5</v>
      </c>
      <c r="C152" s="223">
        <v>394</v>
      </c>
      <c r="D152" s="181"/>
    </row>
    <row r="153" spans="2:4" s="198" customFormat="1">
      <c r="B153" s="245" t="s">
        <v>13</v>
      </c>
      <c r="C153" s="223">
        <v>411</v>
      </c>
      <c r="D153" s="181"/>
    </row>
    <row r="154" spans="2:4" s="198" customFormat="1">
      <c r="B154" s="245" t="s">
        <v>15</v>
      </c>
      <c r="C154" s="223">
        <v>472</v>
      </c>
      <c r="D154" s="181"/>
    </row>
    <row r="155" spans="2:4" s="198" customFormat="1">
      <c r="B155" s="245" t="s">
        <v>20</v>
      </c>
      <c r="C155" s="223">
        <v>520</v>
      </c>
    </row>
    <row r="156" spans="2:4" s="198" customFormat="1">
      <c r="B156" s="245" t="s">
        <v>11</v>
      </c>
      <c r="C156" s="223">
        <v>538</v>
      </c>
      <c r="D156" s="181"/>
    </row>
    <row r="157" spans="2:4" s="188" customFormat="1">
      <c r="B157" s="245" t="s">
        <v>2</v>
      </c>
      <c r="C157" s="223">
        <v>548</v>
      </c>
      <c r="D157" s="250"/>
    </row>
    <row r="158" spans="2:4" s="198" customFormat="1">
      <c r="B158" s="245" t="s">
        <v>16</v>
      </c>
      <c r="C158" s="223">
        <v>583</v>
      </c>
      <c r="D158" s="250"/>
    </row>
    <row r="159" spans="2:4" s="198" customFormat="1">
      <c r="B159" s="245" t="s">
        <v>8</v>
      </c>
      <c r="C159" s="223">
        <v>604</v>
      </c>
      <c r="D159" s="181"/>
    </row>
    <row r="160" spans="2:4" s="198" customFormat="1">
      <c r="B160" s="245" t="s">
        <v>7</v>
      </c>
      <c r="C160" s="223">
        <v>623</v>
      </c>
      <c r="D160" s="181"/>
    </row>
    <row r="161" spans="1:8" s="198" customFormat="1">
      <c r="B161" s="245" t="s">
        <v>6</v>
      </c>
      <c r="C161" s="223">
        <v>717</v>
      </c>
      <c r="D161" s="181"/>
    </row>
    <row r="162" spans="1:8" s="198" customFormat="1">
      <c r="B162" s="304" t="s">
        <v>36</v>
      </c>
      <c r="C162" s="223">
        <v>7672</v>
      </c>
      <c r="D162" s="181"/>
    </row>
    <row r="163" spans="1:8" s="198" customFormat="1"/>
    <row r="164" spans="1:8" s="223" customFormat="1">
      <c r="A164" s="559" t="s">
        <v>537</v>
      </c>
      <c r="B164" s="536"/>
      <c r="C164" s="536"/>
      <c r="D164" s="536"/>
      <c r="E164" s="536"/>
      <c r="F164" s="536"/>
      <c r="G164" s="536"/>
      <c r="H164" s="536"/>
    </row>
    <row r="165" spans="1:8" s="223" customFormat="1">
      <c r="A165" s="562" t="s">
        <v>538</v>
      </c>
      <c r="B165" s="547"/>
      <c r="C165" s="547"/>
      <c r="D165" s="547"/>
      <c r="E165" s="547"/>
      <c r="F165" s="547"/>
      <c r="G165" s="547"/>
      <c r="H165" s="547"/>
    </row>
    <row r="166" spans="1:8" s="223" customFormat="1" ht="26.25" customHeight="1">
      <c r="A166" s="559" t="s">
        <v>539</v>
      </c>
      <c r="B166" s="536"/>
      <c r="C166" s="536"/>
      <c r="D166" s="536"/>
      <c r="E166" s="536"/>
      <c r="F166" s="536"/>
      <c r="G166" s="536"/>
      <c r="H166" s="536"/>
    </row>
    <row r="167" spans="1:8" s="142" customFormat="1"/>
  </sheetData>
  <sortState xmlns:xlrd2="http://schemas.microsoft.com/office/spreadsheetml/2017/richdata2" ref="B110:E130">
    <sortCondition ref="C110:C130"/>
  </sortState>
  <mergeCells count="17">
    <mergeCell ref="A133:G133"/>
    <mergeCell ref="A136:G136"/>
    <mergeCell ref="A164:H164"/>
    <mergeCell ref="A165:H165"/>
    <mergeCell ref="A166:H166"/>
    <mergeCell ref="F3:H3"/>
    <mergeCell ref="A28:J28"/>
    <mergeCell ref="D3:E3"/>
    <mergeCell ref="A29:J29"/>
    <mergeCell ref="A30:J30"/>
    <mergeCell ref="A103:H103"/>
    <mergeCell ref="A104:H104"/>
    <mergeCell ref="A31:J31"/>
    <mergeCell ref="A60:G60"/>
    <mergeCell ref="A61:G61"/>
    <mergeCell ref="A90:H90"/>
    <mergeCell ref="A91:H91"/>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4"/>
  <sheetViews>
    <sheetView workbookViewId="0">
      <selection sqref="A1:I1"/>
    </sheetView>
  </sheetViews>
  <sheetFormatPr defaultRowHeight="15"/>
  <cols>
    <col min="2" max="2" width="12" customWidth="1"/>
  </cols>
  <sheetData>
    <row r="1" spans="1:23" s="179" customFormat="1">
      <c r="A1" s="534" t="s">
        <v>691</v>
      </c>
      <c r="B1" s="534"/>
      <c r="C1" s="534"/>
      <c r="D1" s="534"/>
      <c r="E1" s="534"/>
      <c r="F1" s="534"/>
      <c r="G1" s="534"/>
      <c r="H1" s="534"/>
      <c r="I1" s="534"/>
      <c r="J1" s="524"/>
    </row>
    <row r="2" spans="1:23" s="525" customFormat="1">
      <c r="A2" s="526"/>
      <c r="B2" s="526"/>
      <c r="C2" s="526"/>
      <c r="D2" s="526"/>
      <c r="E2" s="526"/>
      <c r="F2" s="526"/>
      <c r="G2" s="526"/>
      <c r="H2" s="526"/>
      <c r="I2" s="526"/>
      <c r="J2" s="526"/>
      <c r="K2" s="526"/>
      <c r="L2" s="526"/>
      <c r="M2" s="526"/>
      <c r="N2" s="526"/>
      <c r="O2" s="526"/>
      <c r="P2" s="526"/>
      <c r="Q2" s="526"/>
      <c r="R2" s="526"/>
      <c r="S2" s="526"/>
      <c r="T2" s="526"/>
      <c r="U2" s="526"/>
      <c r="V2" s="526"/>
      <c r="W2" s="526"/>
    </row>
    <row r="3" spans="1:23" s="525" customFormat="1" ht="38.25">
      <c r="A3" s="526"/>
      <c r="B3" s="526"/>
      <c r="C3" s="18" t="s">
        <v>692</v>
      </c>
      <c r="D3" s="18" t="s">
        <v>693</v>
      </c>
      <c r="E3" s="18" t="s">
        <v>694</v>
      </c>
      <c r="F3" s="18" t="s">
        <v>643</v>
      </c>
      <c r="G3" s="18" t="s">
        <v>695</v>
      </c>
      <c r="H3" s="18"/>
      <c r="I3" s="526"/>
      <c r="J3" s="526"/>
      <c r="K3" s="526"/>
      <c r="L3" s="526"/>
      <c r="M3" s="526"/>
      <c r="N3" s="526"/>
      <c r="O3" s="526"/>
      <c r="P3" s="526"/>
      <c r="Q3" s="526"/>
      <c r="R3" s="526"/>
      <c r="S3" s="526"/>
      <c r="T3" s="526"/>
      <c r="U3" s="526"/>
      <c r="V3" s="526"/>
      <c r="W3" s="526"/>
    </row>
    <row r="4" spans="1:23" s="525" customFormat="1">
      <c r="A4" s="526"/>
      <c r="B4" s="526" t="s">
        <v>1</v>
      </c>
      <c r="C4" s="181"/>
      <c r="D4" s="526">
        <v>216</v>
      </c>
      <c r="E4" s="526">
        <v>13</v>
      </c>
      <c r="F4" s="526">
        <v>229</v>
      </c>
      <c r="G4" s="181"/>
      <c r="H4" s="181"/>
      <c r="I4" s="526"/>
      <c r="J4" s="526"/>
      <c r="K4" s="526"/>
      <c r="L4" s="526"/>
      <c r="M4" s="526"/>
      <c r="N4" s="526"/>
      <c r="O4" s="526"/>
      <c r="P4" s="526"/>
      <c r="Q4" s="526"/>
      <c r="R4" s="526"/>
      <c r="S4" s="526"/>
      <c r="T4" s="526"/>
      <c r="U4" s="526"/>
      <c r="V4" s="526"/>
      <c r="W4" s="526"/>
    </row>
    <row r="5" spans="1:23" s="525" customFormat="1">
      <c r="A5" s="526"/>
      <c r="B5" s="526" t="s">
        <v>4</v>
      </c>
      <c r="C5" s="181"/>
      <c r="D5" s="526">
        <v>324</v>
      </c>
      <c r="E5" s="526">
        <v>22</v>
      </c>
      <c r="F5" s="526">
        <v>346</v>
      </c>
      <c r="G5" s="181"/>
      <c r="H5" s="181"/>
      <c r="I5" s="526"/>
      <c r="J5" s="526"/>
      <c r="K5" s="526"/>
      <c r="L5" s="526"/>
      <c r="M5" s="526"/>
      <c r="N5" s="526"/>
      <c r="O5" s="526"/>
      <c r="P5" s="526"/>
      <c r="Q5" s="526"/>
      <c r="R5" s="526"/>
      <c r="S5" s="526"/>
      <c r="T5" s="526"/>
      <c r="U5" s="526"/>
      <c r="V5" s="526"/>
      <c r="W5" s="526"/>
    </row>
    <row r="6" spans="1:23" s="525" customFormat="1">
      <c r="A6" s="526"/>
      <c r="B6" s="526" t="s">
        <v>17</v>
      </c>
      <c r="C6" s="181"/>
      <c r="D6" s="526">
        <v>371</v>
      </c>
      <c r="E6" s="526">
        <v>58</v>
      </c>
      <c r="F6" s="526">
        <v>429</v>
      </c>
      <c r="G6" s="181"/>
      <c r="H6" s="181"/>
      <c r="I6" s="526"/>
      <c r="J6" s="526"/>
      <c r="K6" s="526"/>
      <c r="L6" s="526"/>
      <c r="M6" s="526"/>
      <c r="N6" s="526"/>
      <c r="O6" s="526"/>
      <c r="P6" s="526"/>
      <c r="Q6" s="526"/>
      <c r="R6" s="526"/>
      <c r="S6" s="526"/>
      <c r="T6" s="526"/>
      <c r="U6" s="526"/>
      <c r="V6" s="526"/>
      <c r="W6" s="526"/>
    </row>
    <row r="7" spans="1:23" s="525" customFormat="1">
      <c r="A7" s="526"/>
      <c r="B7" s="526" t="s">
        <v>14</v>
      </c>
      <c r="C7" s="181"/>
      <c r="D7" s="526">
        <v>372</v>
      </c>
      <c r="E7" s="526">
        <v>91</v>
      </c>
      <c r="F7" s="526">
        <v>463</v>
      </c>
      <c r="G7" s="181"/>
      <c r="H7" s="181"/>
      <c r="I7" s="526"/>
      <c r="J7" s="526"/>
      <c r="K7" s="526"/>
      <c r="L7" s="526"/>
      <c r="M7" s="526"/>
      <c r="N7" s="526"/>
      <c r="O7" s="526"/>
      <c r="P7" s="526"/>
      <c r="Q7" s="526"/>
      <c r="R7" s="526"/>
      <c r="S7" s="526"/>
      <c r="T7" s="526"/>
      <c r="U7" s="526"/>
      <c r="V7" s="526"/>
      <c r="W7" s="526"/>
    </row>
    <row r="8" spans="1:23" s="525" customFormat="1">
      <c r="A8" s="526"/>
      <c r="B8" s="526" t="s">
        <v>10</v>
      </c>
      <c r="C8" s="181"/>
      <c r="D8" s="526">
        <v>574</v>
      </c>
      <c r="E8" s="526">
        <v>30</v>
      </c>
      <c r="F8" s="526">
        <v>604</v>
      </c>
      <c r="G8" s="181"/>
      <c r="H8" s="181"/>
      <c r="I8" s="526"/>
      <c r="J8" s="526"/>
      <c r="K8" s="526"/>
      <c r="L8" s="526"/>
      <c r="M8" s="526"/>
      <c r="N8" s="526"/>
      <c r="O8" s="526"/>
      <c r="P8" s="526"/>
      <c r="Q8" s="526"/>
      <c r="R8" s="526"/>
      <c r="S8" s="526"/>
      <c r="T8" s="526"/>
      <c r="U8" s="526"/>
      <c r="V8" s="526"/>
      <c r="W8" s="526"/>
    </row>
    <row r="9" spans="1:23" s="525" customFormat="1">
      <c r="A9" s="526"/>
      <c r="B9" s="526" t="s">
        <v>3</v>
      </c>
      <c r="C9" s="181"/>
      <c r="D9" s="526">
        <v>669</v>
      </c>
      <c r="E9" s="526">
        <v>39</v>
      </c>
      <c r="F9" s="526">
        <v>708</v>
      </c>
      <c r="G9" s="181"/>
      <c r="H9" s="181"/>
      <c r="I9" s="526"/>
      <c r="J9" s="526"/>
      <c r="K9" s="526"/>
      <c r="L9" s="526"/>
      <c r="M9" s="526"/>
      <c r="N9" s="526"/>
      <c r="O9" s="526"/>
      <c r="P9" s="526"/>
      <c r="Q9" s="526"/>
      <c r="R9" s="526"/>
      <c r="S9" s="526"/>
      <c r="T9" s="526"/>
      <c r="U9" s="526"/>
      <c r="V9" s="526"/>
      <c r="W9" s="526"/>
    </row>
    <row r="10" spans="1:23" s="525" customFormat="1">
      <c r="A10" s="526"/>
      <c r="B10" s="526" t="s">
        <v>2</v>
      </c>
      <c r="C10" s="181"/>
      <c r="D10" s="526">
        <v>786</v>
      </c>
      <c r="E10" s="526">
        <v>55</v>
      </c>
      <c r="F10" s="526">
        <v>841</v>
      </c>
      <c r="G10" s="181"/>
      <c r="H10" s="181"/>
      <c r="I10" s="526"/>
      <c r="J10" s="526"/>
      <c r="K10" s="526"/>
      <c r="L10" s="526"/>
      <c r="M10" s="526"/>
      <c r="N10" s="526"/>
      <c r="O10" s="526"/>
      <c r="P10" s="526"/>
      <c r="Q10" s="526"/>
      <c r="R10" s="526"/>
      <c r="S10" s="526"/>
      <c r="T10" s="526"/>
      <c r="U10" s="526"/>
      <c r="V10" s="526"/>
      <c r="W10" s="526"/>
    </row>
    <row r="11" spans="1:23" s="525" customFormat="1">
      <c r="A11" s="526"/>
      <c r="B11" s="526" t="s">
        <v>9</v>
      </c>
      <c r="C11" s="181"/>
      <c r="D11" s="526">
        <v>1012</v>
      </c>
      <c r="E11" s="526">
        <v>175</v>
      </c>
      <c r="F11" s="526">
        <v>1187</v>
      </c>
      <c r="G11" s="181"/>
      <c r="H11" s="181"/>
      <c r="I11" s="526"/>
      <c r="J11" s="526"/>
      <c r="K11" s="526"/>
      <c r="L11" s="526"/>
      <c r="M11" s="526"/>
      <c r="N11" s="526"/>
      <c r="O11" s="526"/>
      <c r="P11" s="526"/>
      <c r="Q11" s="526"/>
      <c r="R11" s="526"/>
      <c r="S11" s="526"/>
      <c r="T11" s="526"/>
      <c r="U11" s="526"/>
      <c r="V11" s="526"/>
      <c r="W11" s="526"/>
    </row>
    <row r="12" spans="1:23" s="525" customFormat="1">
      <c r="A12" s="526"/>
      <c r="B12" s="182" t="s">
        <v>21</v>
      </c>
      <c r="C12" s="182">
        <v>1111</v>
      </c>
      <c r="D12" s="182">
        <v>1030</v>
      </c>
      <c r="E12" s="182">
        <v>81</v>
      </c>
      <c r="F12" s="182">
        <v>1111</v>
      </c>
      <c r="G12" s="182">
        <v>1111</v>
      </c>
      <c r="H12" s="181"/>
      <c r="I12" s="526"/>
      <c r="J12" s="526"/>
      <c r="K12" s="526"/>
      <c r="L12" s="526"/>
      <c r="M12" s="526"/>
      <c r="N12" s="526"/>
      <c r="O12" s="526"/>
      <c r="P12" s="526"/>
      <c r="Q12" s="526"/>
      <c r="R12" s="526"/>
      <c r="S12" s="526"/>
      <c r="T12" s="526"/>
      <c r="U12" s="526"/>
      <c r="V12" s="526"/>
      <c r="W12" s="526"/>
    </row>
    <row r="13" spans="1:23" s="525" customFormat="1">
      <c r="A13" s="526"/>
      <c r="B13" s="526" t="s">
        <v>12</v>
      </c>
      <c r="C13" s="181"/>
      <c r="D13" s="526">
        <v>1031</v>
      </c>
      <c r="E13" s="526">
        <v>218</v>
      </c>
      <c r="F13" s="526">
        <v>1249</v>
      </c>
      <c r="G13" s="181"/>
      <c r="H13" s="181"/>
      <c r="I13" s="526"/>
      <c r="J13" s="526"/>
      <c r="K13" s="526"/>
      <c r="L13" s="526"/>
      <c r="M13" s="526"/>
      <c r="N13" s="526"/>
      <c r="O13" s="526"/>
      <c r="P13" s="526"/>
      <c r="Q13" s="526"/>
      <c r="R13" s="526"/>
      <c r="S13" s="526"/>
      <c r="T13" s="526"/>
      <c r="U13" s="526"/>
      <c r="V13" s="526"/>
      <c r="W13" s="526"/>
    </row>
    <row r="14" spans="1:23" s="525" customFormat="1">
      <c r="A14" s="526"/>
      <c r="B14" s="526" t="s">
        <v>18</v>
      </c>
      <c r="C14" s="181"/>
      <c r="D14" s="526">
        <v>1236</v>
      </c>
      <c r="E14" s="526">
        <v>190</v>
      </c>
      <c r="F14" s="526">
        <v>1426</v>
      </c>
      <c r="G14" s="181"/>
      <c r="H14" s="181"/>
      <c r="I14" s="526"/>
      <c r="J14" s="526"/>
      <c r="K14" s="526"/>
      <c r="L14" s="526"/>
      <c r="M14" s="526"/>
      <c r="N14" s="526"/>
      <c r="O14" s="526"/>
      <c r="P14" s="526"/>
      <c r="Q14" s="526"/>
      <c r="R14" s="526"/>
      <c r="S14" s="526"/>
      <c r="T14" s="526"/>
      <c r="U14" s="526"/>
      <c r="V14" s="526"/>
      <c r="W14" s="526"/>
    </row>
    <row r="15" spans="1:23" s="525" customFormat="1">
      <c r="A15" s="526"/>
      <c r="B15" s="526" t="s">
        <v>5</v>
      </c>
      <c r="C15" s="181"/>
      <c r="D15" s="526">
        <v>1238</v>
      </c>
      <c r="E15" s="526">
        <v>130</v>
      </c>
      <c r="F15" s="526">
        <v>1368</v>
      </c>
      <c r="G15" s="181"/>
      <c r="H15" s="181"/>
      <c r="I15" s="526"/>
      <c r="J15" s="526"/>
      <c r="K15" s="526"/>
      <c r="L15" s="526"/>
      <c r="M15" s="526"/>
      <c r="N15" s="526"/>
      <c r="O15" s="526"/>
      <c r="P15" s="526"/>
      <c r="Q15" s="526"/>
      <c r="R15" s="526"/>
      <c r="S15" s="526"/>
      <c r="T15" s="526"/>
      <c r="U15" s="526"/>
      <c r="V15" s="526"/>
      <c r="W15" s="526"/>
    </row>
    <row r="16" spans="1:23" s="525" customFormat="1">
      <c r="A16" s="526"/>
      <c r="B16" s="526" t="s">
        <v>7</v>
      </c>
      <c r="C16" s="181"/>
      <c r="D16" s="526">
        <v>1285</v>
      </c>
      <c r="E16" s="526">
        <v>150</v>
      </c>
      <c r="F16" s="526">
        <v>1435</v>
      </c>
      <c r="G16" s="181"/>
      <c r="H16" s="181"/>
      <c r="I16" s="526"/>
      <c r="J16" s="526"/>
      <c r="K16" s="526"/>
      <c r="L16" s="526"/>
      <c r="M16" s="526"/>
      <c r="N16" s="526"/>
      <c r="O16" s="526"/>
      <c r="P16" s="526"/>
      <c r="Q16" s="526"/>
      <c r="R16" s="526"/>
      <c r="S16" s="526"/>
      <c r="T16" s="526"/>
      <c r="U16" s="526"/>
      <c r="V16" s="526"/>
      <c r="W16" s="526"/>
    </row>
    <row r="17" spans="1:23" s="525" customFormat="1">
      <c r="A17" s="526"/>
      <c r="B17" s="526" t="s">
        <v>6</v>
      </c>
      <c r="C17" s="181"/>
      <c r="D17" s="526">
        <v>1360</v>
      </c>
      <c r="E17" s="526">
        <v>87</v>
      </c>
      <c r="F17" s="526">
        <v>1447</v>
      </c>
      <c r="G17" s="181"/>
      <c r="H17" s="181"/>
      <c r="I17" s="526"/>
      <c r="J17" s="526"/>
      <c r="K17" s="526"/>
      <c r="L17" s="526"/>
      <c r="M17" s="526"/>
      <c r="N17" s="526"/>
      <c r="O17" s="526"/>
      <c r="P17" s="526"/>
      <c r="Q17" s="526"/>
      <c r="R17" s="526"/>
      <c r="S17" s="526"/>
      <c r="T17" s="526"/>
      <c r="U17" s="526"/>
      <c r="V17" s="526"/>
      <c r="W17" s="526"/>
    </row>
    <row r="18" spans="1:23" s="525" customFormat="1">
      <c r="A18" s="526"/>
      <c r="B18" s="526" t="s">
        <v>13</v>
      </c>
      <c r="C18" s="181"/>
      <c r="D18" s="526">
        <v>1445</v>
      </c>
      <c r="E18" s="526">
        <v>158</v>
      </c>
      <c r="F18" s="526">
        <v>1603</v>
      </c>
      <c r="G18" s="181"/>
      <c r="H18" s="181"/>
      <c r="I18" s="526"/>
      <c r="J18" s="526"/>
      <c r="K18" s="526"/>
      <c r="L18" s="526"/>
      <c r="M18" s="526"/>
      <c r="N18" s="526"/>
      <c r="O18" s="526"/>
      <c r="P18" s="526"/>
      <c r="Q18" s="526"/>
      <c r="R18" s="526"/>
      <c r="S18" s="526"/>
      <c r="T18" s="526"/>
      <c r="U18" s="526"/>
      <c r="V18" s="526"/>
      <c r="W18" s="526"/>
    </row>
    <row r="19" spans="1:23" s="525" customFormat="1">
      <c r="A19" s="526"/>
      <c r="B19" s="526" t="s">
        <v>11</v>
      </c>
      <c r="C19" s="181"/>
      <c r="D19" s="526">
        <v>1464</v>
      </c>
      <c r="E19" s="526">
        <v>154</v>
      </c>
      <c r="F19" s="526">
        <v>1618</v>
      </c>
      <c r="G19" s="181"/>
      <c r="H19" s="181"/>
      <c r="I19" s="526"/>
      <c r="J19" s="526"/>
      <c r="K19" s="526"/>
      <c r="L19" s="526"/>
      <c r="M19" s="526"/>
      <c r="N19" s="526"/>
      <c r="O19" s="526"/>
      <c r="P19" s="526"/>
      <c r="Q19" s="526"/>
      <c r="R19" s="526"/>
      <c r="S19" s="526"/>
      <c r="T19" s="526"/>
      <c r="U19" s="526"/>
      <c r="V19" s="526"/>
      <c r="W19" s="526"/>
    </row>
    <row r="20" spans="1:23" s="525" customFormat="1">
      <c r="A20" s="526"/>
      <c r="B20" s="526" t="s">
        <v>20</v>
      </c>
      <c r="C20" s="181"/>
      <c r="D20" s="526">
        <v>1753</v>
      </c>
      <c r="E20" s="526">
        <v>169</v>
      </c>
      <c r="F20" s="526">
        <v>1922</v>
      </c>
      <c r="G20" s="181"/>
      <c r="H20" s="181"/>
      <c r="I20" s="526"/>
      <c r="J20" s="526"/>
      <c r="K20" s="526"/>
      <c r="L20" s="526"/>
      <c r="M20" s="526"/>
      <c r="N20" s="526"/>
      <c r="O20" s="526"/>
      <c r="P20" s="526"/>
      <c r="Q20" s="526"/>
      <c r="R20" s="526"/>
      <c r="S20" s="526"/>
      <c r="T20" s="526"/>
      <c r="U20" s="526"/>
      <c r="V20" s="526"/>
      <c r="W20" s="526"/>
    </row>
    <row r="21" spans="1:23" s="525" customFormat="1">
      <c r="A21" s="526"/>
      <c r="B21" s="526" t="s">
        <v>19</v>
      </c>
      <c r="C21" s="181"/>
      <c r="D21" s="526">
        <v>1972</v>
      </c>
      <c r="E21" s="526">
        <v>176</v>
      </c>
      <c r="F21" s="526">
        <v>2148</v>
      </c>
      <c r="G21" s="181"/>
      <c r="H21" s="181"/>
      <c r="I21" s="526"/>
      <c r="J21" s="526"/>
      <c r="K21" s="526"/>
      <c r="L21" s="526"/>
      <c r="M21" s="526"/>
      <c r="N21" s="526"/>
      <c r="O21" s="526"/>
      <c r="P21" s="526"/>
      <c r="Q21" s="526"/>
      <c r="R21" s="526"/>
      <c r="S21" s="526"/>
      <c r="T21" s="526"/>
      <c r="U21" s="526"/>
      <c r="V21" s="526"/>
      <c r="W21" s="526"/>
    </row>
    <row r="22" spans="1:23" s="525" customFormat="1">
      <c r="A22" s="526"/>
      <c r="B22" s="526" t="s">
        <v>8</v>
      </c>
      <c r="C22" s="181"/>
      <c r="D22" s="526">
        <v>2091</v>
      </c>
      <c r="E22" s="526">
        <v>194</v>
      </c>
      <c r="F22" s="526">
        <v>2285</v>
      </c>
      <c r="G22" s="181"/>
      <c r="H22" s="181"/>
      <c r="I22" s="526"/>
      <c r="J22" s="526"/>
      <c r="K22" s="526"/>
      <c r="L22" s="526"/>
      <c r="M22" s="526"/>
      <c r="N22" s="526"/>
      <c r="O22" s="526"/>
      <c r="P22" s="526"/>
      <c r="Q22" s="526"/>
      <c r="R22" s="526"/>
      <c r="S22" s="526"/>
      <c r="T22" s="526"/>
      <c r="U22" s="526"/>
      <c r="V22" s="526"/>
      <c r="W22" s="526"/>
    </row>
    <row r="23" spans="1:23" s="525" customFormat="1">
      <c r="A23" s="526"/>
      <c r="B23" s="526" t="s">
        <v>16</v>
      </c>
      <c r="C23" s="181"/>
      <c r="D23" s="526">
        <v>2461</v>
      </c>
      <c r="E23" s="526">
        <v>378</v>
      </c>
      <c r="F23" s="526">
        <v>2839</v>
      </c>
      <c r="G23" s="181"/>
      <c r="H23" s="181"/>
      <c r="I23" s="526"/>
      <c r="J23" s="526"/>
      <c r="K23" s="526"/>
      <c r="L23" s="526"/>
      <c r="M23" s="526"/>
      <c r="N23" s="526"/>
      <c r="O23" s="526"/>
      <c r="P23" s="526"/>
      <c r="Q23" s="526"/>
      <c r="R23" s="526"/>
      <c r="S23" s="526"/>
      <c r="T23" s="526"/>
      <c r="U23" s="526"/>
      <c r="V23" s="526"/>
      <c r="W23" s="526"/>
    </row>
    <row r="24" spans="1:23" s="525" customFormat="1">
      <c r="A24" s="526"/>
      <c r="B24" s="526" t="s">
        <v>15</v>
      </c>
      <c r="C24" s="181"/>
      <c r="D24" s="526">
        <v>2669</v>
      </c>
      <c r="E24" s="526">
        <v>373</v>
      </c>
      <c r="F24" s="526">
        <v>3042</v>
      </c>
      <c r="G24" s="181"/>
      <c r="H24" s="181"/>
      <c r="I24" s="526"/>
      <c r="J24" s="526"/>
      <c r="K24" s="526"/>
      <c r="L24" s="526"/>
      <c r="M24" s="526"/>
      <c r="N24" s="526"/>
      <c r="O24" s="526"/>
      <c r="P24" s="526"/>
      <c r="Q24" s="526"/>
      <c r="R24" s="526"/>
      <c r="S24" s="526"/>
      <c r="T24" s="526"/>
      <c r="U24" s="526"/>
      <c r="V24" s="526"/>
      <c r="W24" s="526"/>
    </row>
    <row r="25" spans="1:23" s="525" customFormat="1">
      <c r="A25" s="526"/>
      <c r="B25" s="526"/>
      <c r="C25" s="526"/>
      <c r="D25" s="526"/>
      <c r="E25" s="526"/>
      <c r="F25" s="526"/>
      <c r="G25" s="526"/>
      <c r="H25" s="526"/>
      <c r="I25" s="526"/>
      <c r="J25" s="526"/>
      <c r="K25" s="526"/>
      <c r="L25" s="526"/>
      <c r="M25" s="526"/>
      <c r="N25" s="526"/>
      <c r="O25" s="526"/>
      <c r="P25" s="526"/>
      <c r="Q25" s="526"/>
      <c r="R25" s="526"/>
      <c r="S25" s="526"/>
      <c r="T25" s="526"/>
      <c r="U25" s="526"/>
      <c r="V25" s="526"/>
      <c r="W25" s="526"/>
    </row>
    <row r="26" spans="1:23" s="525" customFormat="1">
      <c r="A26" s="526"/>
      <c r="B26" s="527" t="s">
        <v>696</v>
      </c>
      <c r="C26" s="526"/>
      <c r="D26" s="528">
        <f>SUM(D4:D24)</f>
        <v>25359</v>
      </c>
      <c r="E26" s="528">
        <f>SUM(E4:E24)</f>
        <v>2941</v>
      </c>
      <c r="F26" s="528">
        <f>SUM(F4:F24)</f>
        <v>28300</v>
      </c>
      <c r="G26" s="245"/>
      <c r="H26" s="526"/>
      <c r="I26" s="526"/>
      <c r="J26" s="526"/>
      <c r="K26" s="526"/>
      <c r="L26" s="526"/>
      <c r="M26" s="526"/>
      <c r="N26" s="526"/>
      <c r="O26" s="526"/>
      <c r="P26" s="526"/>
      <c r="Q26" s="526"/>
      <c r="R26" s="526"/>
      <c r="S26" s="526"/>
      <c r="T26" s="526"/>
      <c r="U26" s="526"/>
      <c r="V26" s="526"/>
      <c r="W26" s="526"/>
    </row>
    <row r="27" spans="1:23" s="525" customFormat="1">
      <c r="A27" s="526"/>
      <c r="B27" s="526" t="s">
        <v>697</v>
      </c>
      <c r="C27" s="526"/>
      <c r="D27" s="529">
        <f xml:space="preserve"> AVERAGE(D4:D24)</f>
        <v>1207.5714285714287</v>
      </c>
      <c r="E27" s="529">
        <f xml:space="preserve"> AVERAGE(E4:E24)</f>
        <v>140.04761904761904</v>
      </c>
      <c r="F27" s="529">
        <f xml:space="preserve"> AVERAGE(F4:F24)</f>
        <v>1347.6190476190477</v>
      </c>
      <c r="G27" s="245"/>
      <c r="H27" s="526"/>
      <c r="I27" s="526"/>
      <c r="J27" s="526"/>
      <c r="K27" s="526"/>
      <c r="L27" s="526"/>
      <c r="M27" s="526"/>
      <c r="N27" s="526"/>
      <c r="O27" s="526"/>
      <c r="P27" s="526"/>
      <c r="Q27" s="526"/>
      <c r="R27" s="526"/>
      <c r="S27" s="526"/>
      <c r="T27" s="526"/>
      <c r="U27" s="526"/>
      <c r="V27" s="526"/>
      <c r="W27" s="526"/>
    </row>
    <row r="28" spans="1:23" s="525" customFormat="1">
      <c r="A28" s="526"/>
      <c r="B28" s="526"/>
      <c r="C28" s="526"/>
      <c r="D28" s="526"/>
      <c r="E28" s="526"/>
      <c r="F28" s="526"/>
      <c r="G28" s="526"/>
      <c r="H28" s="526"/>
      <c r="I28" s="526"/>
      <c r="J28" s="526"/>
      <c r="K28" s="526"/>
      <c r="L28" s="526"/>
      <c r="M28" s="526"/>
      <c r="N28" s="526"/>
      <c r="O28" s="526"/>
      <c r="P28" s="526"/>
      <c r="Q28" s="526"/>
      <c r="R28" s="526"/>
      <c r="S28" s="526"/>
      <c r="T28" s="526"/>
      <c r="U28" s="526"/>
      <c r="V28" s="526"/>
      <c r="W28" s="526"/>
    </row>
    <row r="29" spans="1:23" s="525" customFormat="1">
      <c r="A29" s="533" t="s">
        <v>698</v>
      </c>
      <c r="B29" s="536"/>
      <c r="C29" s="536"/>
      <c r="D29" s="536"/>
      <c r="E29" s="536"/>
      <c r="F29" s="536"/>
      <c r="G29" s="536"/>
      <c r="H29" s="536"/>
      <c r="I29" s="536"/>
      <c r="J29" s="526"/>
      <c r="K29" s="526"/>
      <c r="L29" s="526"/>
      <c r="M29" s="526"/>
      <c r="N29" s="526"/>
      <c r="O29" s="526"/>
      <c r="P29" s="526"/>
      <c r="Q29" s="526"/>
      <c r="R29" s="526"/>
      <c r="S29" s="526"/>
      <c r="T29" s="526"/>
      <c r="U29" s="526"/>
      <c r="V29" s="526"/>
      <c r="W29" s="526"/>
    </row>
    <row r="30" spans="1:23" s="525" customFormat="1" ht="38.25" customHeight="1">
      <c r="A30" s="533" t="s">
        <v>699</v>
      </c>
      <c r="B30" s="536"/>
      <c r="C30" s="536"/>
      <c r="D30" s="536"/>
      <c r="E30" s="536"/>
      <c r="F30" s="536"/>
      <c r="G30" s="536"/>
      <c r="H30" s="536"/>
      <c r="I30" s="536"/>
      <c r="J30" s="526"/>
      <c r="K30" s="526"/>
      <c r="L30" s="526"/>
      <c r="M30" s="526"/>
      <c r="N30" s="526"/>
      <c r="O30" s="526"/>
      <c r="P30" s="526"/>
      <c r="Q30" s="526"/>
      <c r="R30" s="526"/>
      <c r="S30" s="526"/>
      <c r="T30" s="526"/>
      <c r="U30" s="526"/>
      <c r="V30" s="526"/>
      <c r="W30" s="526"/>
    </row>
    <row r="31" spans="1:23" s="142" customFormat="1"/>
    <row r="32" spans="1:23" s="179" customFormat="1">
      <c r="A32" s="534" t="s">
        <v>700</v>
      </c>
      <c r="B32" s="534"/>
      <c r="C32" s="534"/>
      <c r="D32" s="534"/>
      <c r="E32" s="534"/>
      <c r="F32" s="534"/>
      <c r="G32" s="534"/>
      <c r="H32" s="534"/>
      <c r="I32" s="534"/>
      <c r="J32" s="524"/>
    </row>
    <row r="33" spans="1:7" s="526" customFormat="1" ht="12.75"/>
    <row r="34" spans="1:7" s="526" customFormat="1" ht="51">
      <c r="B34" s="530"/>
      <c r="C34" s="530"/>
      <c r="D34" s="531" t="s">
        <v>701</v>
      </c>
      <c r="E34" s="532" t="s">
        <v>702</v>
      </c>
    </row>
    <row r="35" spans="1:7" s="526" customFormat="1" ht="12.75">
      <c r="B35" s="316" t="s">
        <v>21</v>
      </c>
      <c r="C35" s="526">
        <v>2015</v>
      </c>
      <c r="D35" s="526">
        <v>68</v>
      </c>
      <c r="E35" s="526">
        <v>178</v>
      </c>
    </row>
    <row r="36" spans="1:7" s="526" customFormat="1" ht="12.75">
      <c r="B36" s="316" t="s">
        <v>21</v>
      </c>
      <c r="C36" s="526">
        <v>2016</v>
      </c>
      <c r="D36" s="526">
        <v>115</v>
      </c>
      <c r="E36" s="526">
        <v>195</v>
      </c>
    </row>
    <row r="37" spans="1:7" s="526" customFormat="1" ht="12.75">
      <c r="B37" s="316" t="s">
        <v>21</v>
      </c>
      <c r="C37" s="526">
        <v>2017</v>
      </c>
      <c r="D37" s="526">
        <v>117</v>
      </c>
      <c r="E37" s="526">
        <v>211</v>
      </c>
    </row>
    <row r="38" spans="1:7" s="526" customFormat="1" ht="12.75">
      <c r="B38" s="316" t="s">
        <v>21</v>
      </c>
      <c r="C38" s="526">
        <v>2018</v>
      </c>
      <c r="D38" s="526">
        <v>96</v>
      </c>
      <c r="E38" s="526">
        <v>165</v>
      </c>
    </row>
    <row r="39" spans="1:7" s="526" customFormat="1" ht="12.75">
      <c r="B39" s="316" t="s">
        <v>21</v>
      </c>
      <c r="C39" s="526">
        <v>2019</v>
      </c>
      <c r="D39" s="526">
        <v>106</v>
      </c>
      <c r="E39" s="526">
        <v>133</v>
      </c>
    </row>
    <row r="40" spans="1:7" s="526" customFormat="1" ht="12.75">
      <c r="B40" s="316" t="s">
        <v>21</v>
      </c>
      <c r="C40" s="526">
        <v>2020</v>
      </c>
      <c r="D40" s="526">
        <v>59</v>
      </c>
      <c r="E40" s="526">
        <v>101</v>
      </c>
    </row>
    <row r="41" spans="1:7" s="526" customFormat="1" ht="12.75">
      <c r="B41" s="316" t="s">
        <v>21</v>
      </c>
      <c r="C41" s="526">
        <v>2021</v>
      </c>
      <c r="D41" s="526">
        <v>54</v>
      </c>
      <c r="E41" s="526">
        <v>65</v>
      </c>
    </row>
    <row r="42" spans="1:7" s="526" customFormat="1" ht="12.75">
      <c r="B42" s="316" t="s">
        <v>21</v>
      </c>
      <c r="C42" s="526">
        <v>2022</v>
      </c>
      <c r="D42" s="526">
        <v>29</v>
      </c>
      <c r="E42" s="526">
        <v>52</v>
      </c>
    </row>
    <row r="43" spans="1:7" s="526" customFormat="1" ht="12.75"/>
    <row r="44" spans="1:7" s="526" customFormat="1">
      <c r="A44" s="533" t="s">
        <v>698</v>
      </c>
      <c r="B44" s="536"/>
      <c r="C44" s="536"/>
      <c r="D44" s="536"/>
      <c r="E44" s="536"/>
      <c r="F44" s="536"/>
      <c r="G44" s="536"/>
    </row>
    <row r="45" spans="1:7" s="526" customFormat="1" ht="39.75" customHeight="1">
      <c r="A45" s="533" t="s">
        <v>703</v>
      </c>
      <c r="B45" s="533"/>
      <c r="C45" s="533"/>
      <c r="D45" s="533"/>
      <c r="E45" s="533"/>
      <c r="F45" s="533"/>
      <c r="G45" s="533"/>
    </row>
    <row r="46" spans="1:7" s="142" customFormat="1"/>
    <row r="47" spans="1:7" s="215" customFormat="1">
      <c r="A47" s="215" t="s">
        <v>195</v>
      </c>
    </row>
    <row r="48" spans="1:7" s="198" customFormat="1"/>
    <row r="49" spans="1:8" s="198" customFormat="1">
      <c r="A49" s="223"/>
      <c r="B49" s="223"/>
      <c r="C49" s="21">
        <v>2021</v>
      </c>
      <c r="D49" s="21" t="s">
        <v>41</v>
      </c>
      <c r="E49" s="223"/>
      <c r="F49" s="223"/>
      <c r="G49" s="223"/>
      <c r="H49" s="223"/>
    </row>
    <row r="50" spans="1:8" s="198" customFormat="1">
      <c r="A50" s="223"/>
      <c r="B50" s="441" t="s">
        <v>1</v>
      </c>
      <c r="C50" s="227">
        <v>161</v>
      </c>
      <c r="D50" s="181"/>
      <c r="E50" s="223"/>
      <c r="F50" s="223"/>
      <c r="G50" s="223"/>
      <c r="H50" s="223"/>
    </row>
    <row r="51" spans="1:8" s="198" customFormat="1">
      <c r="A51" s="223"/>
      <c r="B51" s="441" t="s">
        <v>17</v>
      </c>
      <c r="C51" s="227">
        <v>421</v>
      </c>
      <c r="D51" s="181"/>
      <c r="E51" s="223"/>
      <c r="F51" s="223"/>
      <c r="G51" s="223"/>
      <c r="H51" s="223"/>
    </row>
    <row r="52" spans="1:8" s="198" customFormat="1">
      <c r="A52" s="223"/>
      <c r="B52" s="441" t="s">
        <v>10</v>
      </c>
      <c r="C52" s="227">
        <v>627</v>
      </c>
      <c r="D52" s="181"/>
      <c r="E52" s="223"/>
      <c r="F52" s="223"/>
      <c r="G52" s="223"/>
      <c r="H52" s="223"/>
    </row>
    <row r="53" spans="1:8" s="198" customFormat="1">
      <c r="A53" s="223"/>
      <c r="B53" s="441" t="s">
        <v>14</v>
      </c>
      <c r="C53" s="227">
        <v>660</v>
      </c>
      <c r="D53" s="181"/>
      <c r="E53" s="223"/>
      <c r="F53" s="223"/>
      <c r="G53" s="223"/>
      <c r="H53" s="223"/>
    </row>
    <row r="54" spans="1:8" s="198" customFormat="1">
      <c r="A54" s="223"/>
      <c r="B54" s="441" t="s">
        <v>4</v>
      </c>
      <c r="C54" s="227">
        <v>748</v>
      </c>
      <c r="D54" s="181"/>
      <c r="E54" s="223"/>
      <c r="F54" s="223"/>
      <c r="G54" s="223"/>
      <c r="H54" s="223"/>
    </row>
    <row r="55" spans="1:8" s="198" customFormat="1">
      <c r="A55" s="223"/>
      <c r="B55" s="511" t="s">
        <v>21</v>
      </c>
      <c r="D55" s="230">
        <v>983</v>
      </c>
      <c r="E55" s="223"/>
      <c r="F55" s="223"/>
      <c r="G55" s="223"/>
      <c r="H55" s="223"/>
    </row>
    <row r="56" spans="1:8" s="198" customFormat="1">
      <c r="A56" s="223"/>
      <c r="B56" s="441" t="s">
        <v>2</v>
      </c>
      <c r="C56" s="227">
        <v>985</v>
      </c>
      <c r="D56" s="181"/>
      <c r="E56" s="223"/>
      <c r="F56" s="223"/>
      <c r="G56" s="223"/>
      <c r="H56" s="223"/>
    </row>
    <row r="57" spans="1:8" s="198" customFormat="1">
      <c r="A57" s="223"/>
      <c r="B57" s="441" t="s">
        <v>3</v>
      </c>
      <c r="C57" s="442">
        <v>1117</v>
      </c>
      <c r="D57" s="181"/>
      <c r="E57" s="223"/>
      <c r="F57" s="223"/>
      <c r="G57" s="223"/>
      <c r="H57" s="223"/>
    </row>
    <row r="58" spans="1:8" s="198" customFormat="1">
      <c r="A58" s="223"/>
      <c r="B58" s="441" t="s">
        <v>7</v>
      </c>
      <c r="C58" s="442">
        <v>1713</v>
      </c>
      <c r="D58" s="181"/>
      <c r="E58" s="223"/>
      <c r="F58" s="223"/>
      <c r="G58" s="223"/>
      <c r="H58" s="223"/>
    </row>
    <row r="59" spans="1:8" s="198" customFormat="1">
      <c r="A59" s="223"/>
      <c r="B59" s="441" t="s">
        <v>18</v>
      </c>
      <c r="C59" s="442">
        <v>1728</v>
      </c>
      <c r="E59" s="223"/>
      <c r="F59" s="223"/>
      <c r="G59" s="223"/>
      <c r="H59" s="223"/>
    </row>
    <row r="60" spans="1:8" s="198" customFormat="1">
      <c r="A60" s="223"/>
      <c r="B60" s="441" t="s">
        <v>12</v>
      </c>
      <c r="C60" s="442">
        <v>2011</v>
      </c>
      <c r="D60" s="181"/>
      <c r="E60" s="223"/>
      <c r="F60" s="223"/>
      <c r="G60" s="223"/>
      <c r="H60" s="223"/>
    </row>
    <row r="61" spans="1:8" s="198" customFormat="1">
      <c r="A61" s="223"/>
      <c r="B61" s="441" t="s">
        <v>9</v>
      </c>
      <c r="C61" s="442">
        <v>2047</v>
      </c>
      <c r="D61" s="181"/>
      <c r="E61" s="223"/>
      <c r="F61" s="223"/>
      <c r="G61" s="223"/>
      <c r="H61" s="223"/>
    </row>
    <row r="62" spans="1:8" s="198" customFormat="1">
      <c r="A62" s="223"/>
      <c r="B62" s="441" t="s">
        <v>11</v>
      </c>
      <c r="C62" s="442">
        <v>2718</v>
      </c>
      <c r="D62" s="181"/>
      <c r="E62" s="223"/>
      <c r="F62" s="223"/>
      <c r="G62" s="223"/>
      <c r="H62" s="223"/>
    </row>
    <row r="63" spans="1:8" s="198" customFormat="1">
      <c r="A63" s="223"/>
      <c r="B63" s="441" t="s">
        <v>20</v>
      </c>
      <c r="C63" s="442">
        <v>2767</v>
      </c>
      <c r="E63" s="223"/>
      <c r="F63" s="223"/>
      <c r="G63" s="223"/>
      <c r="H63" s="223"/>
    </row>
    <row r="64" spans="1:8" s="198" customFormat="1">
      <c r="A64" s="223"/>
      <c r="B64" s="441" t="s">
        <v>13</v>
      </c>
      <c r="C64" s="442">
        <v>2912</v>
      </c>
      <c r="D64" s="181"/>
      <c r="E64" s="223"/>
      <c r="F64" s="223"/>
      <c r="G64" s="223"/>
      <c r="H64" s="223"/>
    </row>
    <row r="65" spans="1:8" s="198" customFormat="1">
      <c r="A65" s="223"/>
      <c r="B65" s="441" t="s">
        <v>5</v>
      </c>
      <c r="C65" s="442">
        <v>2998</v>
      </c>
      <c r="D65" s="181"/>
      <c r="E65" s="223"/>
      <c r="F65" s="223"/>
      <c r="G65" s="223"/>
      <c r="H65" s="223"/>
    </row>
    <row r="66" spans="1:8" s="198" customFormat="1">
      <c r="A66" s="223"/>
      <c r="B66" s="441" t="s">
        <v>6</v>
      </c>
      <c r="C66" s="442">
        <v>3015</v>
      </c>
      <c r="D66" s="181"/>
      <c r="E66" s="223"/>
      <c r="F66" s="223"/>
      <c r="G66" s="223"/>
      <c r="H66" s="223"/>
    </row>
    <row r="67" spans="1:8" s="198" customFormat="1">
      <c r="A67" s="223"/>
      <c r="B67" s="441" t="s">
        <v>19</v>
      </c>
      <c r="C67" s="442">
        <v>3269</v>
      </c>
      <c r="D67" s="181"/>
      <c r="E67" s="223"/>
      <c r="F67" s="223"/>
      <c r="G67" s="223"/>
      <c r="H67" s="223"/>
    </row>
    <row r="68" spans="1:8" s="198" customFormat="1">
      <c r="A68" s="223"/>
      <c r="B68" s="441" t="s">
        <v>15</v>
      </c>
      <c r="C68" s="442">
        <v>3728</v>
      </c>
      <c r="D68" s="181"/>
      <c r="E68" s="223"/>
      <c r="F68" s="223"/>
      <c r="G68" s="223"/>
      <c r="H68" s="223"/>
    </row>
    <row r="69" spans="1:8" s="198" customFormat="1">
      <c r="A69" s="223"/>
      <c r="B69" s="441" t="s">
        <v>8</v>
      </c>
      <c r="C69" s="442">
        <v>3763</v>
      </c>
      <c r="D69" s="181"/>
      <c r="E69" s="223"/>
      <c r="F69" s="223"/>
      <c r="G69" s="223"/>
      <c r="H69" s="223"/>
    </row>
    <row r="70" spans="1:8" s="198" customFormat="1">
      <c r="A70" s="223"/>
      <c r="B70" s="441" t="s">
        <v>16</v>
      </c>
      <c r="C70" s="442">
        <v>4510</v>
      </c>
      <c r="D70" s="181"/>
      <c r="E70" s="223"/>
      <c r="F70" s="223"/>
      <c r="G70" s="223"/>
      <c r="H70" s="223"/>
    </row>
    <row r="71" spans="1:8" s="198" customFormat="1">
      <c r="A71" s="223"/>
      <c r="B71" s="443" t="s">
        <v>36</v>
      </c>
      <c r="C71" s="444">
        <v>42881</v>
      </c>
      <c r="D71" s="181"/>
      <c r="E71" s="223"/>
      <c r="F71" s="223"/>
      <c r="G71" s="223"/>
      <c r="H71" s="223"/>
    </row>
    <row r="72" spans="1:8" s="198" customFormat="1">
      <c r="A72" s="223"/>
      <c r="B72" s="223"/>
      <c r="C72" s="223"/>
      <c r="D72" s="223"/>
      <c r="E72" s="223"/>
      <c r="F72" s="223"/>
      <c r="G72" s="223"/>
      <c r="H72" s="223"/>
    </row>
    <row r="73" spans="1:8" s="198" customFormat="1" ht="40.5" customHeight="1">
      <c r="A73" s="533" t="s">
        <v>540</v>
      </c>
      <c r="B73" s="553"/>
      <c r="C73" s="553"/>
      <c r="D73" s="553"/>
      <c r="E73" s="553"/>
      <c r="F73" s="553"/>
      <c r="G73" s="553"/>
      <c r="H73" s="553"/>
    </row>
    <row r="74" spans="1:8" s="198" customFormat="1">
      <c r="A74" s="223" t="s">
        <v>189</v>
      </c>
      <c r="B74" s="223"/>
      <c r="C74" s="223"/>
      <c r="D74" s="223"/>
      <c r="E74" s="223"/>
      <c r="F74" s="223"/>
      <c r="G74" s="223"/>
      <c r="H74" s="223"/>
    </row>
  </sheetData>
  <sortState xmlns:xlrd2="http://schemas.microsoft.com/office/spreadsheetml/2017/richdata2" ref="B4:G24">
    <sortCondition ref="D4:D24"/>
  </sortState>
  <mergeCells count="7">
    <mergeCell ref="A1:I1"/>
    <mergeCell ref="A73:H73"/>
    <mergeCell ref="A32:I32"/>
    <mergeCell ref="A29:I29"/>
    <mergeCell ref="A30:I30"/>
    <mergeCell ref="A44:G44"/>
    <mergeCell ref="A45:G45"/>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workbookViewId="0">
      <selection activeCell="L14" sqref="L14"/>
    </sheetView>
  </sheetViews>
  <sheetFormatPr defaultRowHeight="15"/>
  <cols>
    <col min="2" max="2" width="13.140625" customWidth="1"/>
    <col min="3" max="3" width="11.28515625" customWidth="1"/>
    <col min="5" max="5" width="10" customWidth="1"/>
  </cols>
  <sheetData>
    <row r="1" spans="1:10" s="173" customFormat="1">
      <c r="A1" s="215" t="s">
        <v>196</v>
      </c>
    </row>
    <row r="2" spans="1:10" s="198" customFormat="1">
      <c r="A2" s="224"/>
      <c r="B2" s="224"/>
      <c r="C2" s="224"/>
      <c r="D2" s="224"/>
      <c r="E2" s="224"/>
      <c r="F2" s="224"/>
      <c r="G2" s="224"/>
      <c r="H2" s="224"/>
      <c r="I2" s="224"/>
      <c r="J2" s="224"/>
    </row>
    <row r="3" spans="1:10" s="198" customFormat="1" ht="38.25">
      <c r="B3" s="445" t="s">
        <v>41</v>
      </c>
      <c r="C3" s="446" t="s">
        <v>541</v>
      </c>
      <c r="D3" s="447" t="s">
        <v>41</v>
      </c>
      <c r="E3" s="447" t="s">
        <v>197</v>
      </c>
      <c r="F3" s="224"/>
      <c r="G3" s="224"/>
      <c r="H3" s="224"/>
      <c r="I3" s="224"/>
      <c r="J3" s="224"/>
    </row>
    <row r="4" spans="1:10" s="198" customFormat="1">
      <c r="B4" s="441" t="s">
        <v>17</v>
      </c>
      <c r="C4" s="448">
        <v>3.53</v>
      </c>
      <c r="D4" s="449"/>
      <c r="E4" s="449">
        <v>5.25</v>
      </c>
      <c r="F4" s="224"/>
      <c r="G4" s="224"/>
      <c r="H4" s="224"/>
      <c r="I4" s="224"/>
      <c r="J4" s="224"/>
    </row>
    <row r="5" spans="1:10" s="198" customFormat="1">
      <c r="B5" s="441" t="s">
        <v>6</v>
      </c>
      <c r="C5" s="448">
        <v>3.77</v>
      </c>
      <c r="D5" s="449"/>
      <c r="E5" s="449">
        <v>5.25</v>
      </c>
      <c r="F5" s="224"/>
      <c r="G5" s="224"/>
      <c r="H5" s="224"/>
      <c r="I5" s="224"/>
      <c r="J5" s="224"/>
    </row>
    <row r="6" spans="1:10" s="198" customFormat="1">
      <c r="B6" s="441" t="s">
        <v>8</v>
      </c>
      <c r="C6" s="448">
        <v>4.0199999999999996</v>
      </c>
      <c r="D6" s="449"/>
      <c r="E6" s="449">
        <v>5.25</v>
      </c>
      <c r="F6" s="224"/>
      <c r="G6" s="224"/>
      <c r="H6" s="224"/>
      <c r="I6" s="224"/>
      <c r="J6" s="224"/>
    </row>
    <row r="7" spans="1:10" s="198" customFormat="1">
      <c r="B7" s="441" t="s">
        <v>13</v>
      </c>
      <c r="C7" s="448">
        <v>4.1500000000000004</v>
      </c>
      <c r="D7" s="449"/>
      <c r="E7" s="449">
        <v>5.25</v>
      </c>
      <c r="F7" s="224"/>
      <c r="G7" s="224"/>
      <c r="H7" s="224"/>
      <c r="I7" s="224"/>
      <c r="J7" s="224"/>
    </row>
    <row r="8" spans="1:10" s="198" customFormat="1">
      <c r="B8" s="441" t="s">
        <v>2</v>
      </c>
      <c r="C8" s="448">
        <v>4.24</v>
      </c>
      <c r="D8" s="449"/>
      <c r="E8" s="449">
        <v>5.25</v>
      </c>
      <c r="F8" s="224"/>
      <c r="G8" s="224"/>
      <c r="H8" s="224"/>
      <c r="I8" s="224"/>
      <c r="J8" s="224"/>
    </row>
    <row r="9" spans="1:10" s="198" customFormat="1">
      <c r="B9" s="441" t="s">
        <v>20</v>
      </c>
      <c r="C9" s="448">
        <v>4.28</v>
      </c>
      <c r="E9" s="449">
        <v>5.25</v>
      </c>
      <c r="F9" s="224"/>
      <c r="G9" s="224"/>
      <c r="H9" s="224"/>
      <c r="I9" s="224"/>
      <c r="J9" s="224"/>
    </row>
    <row r="10" spans="1:10" s="198" customFormat="1">
      <c r="B10" s="441" t="s">
        <v>3</v>
      </c>
      <c r="C10" s="448">
        <v>4.33</v>
      </c>
      <c r="D10" s="449"/>
      <c r="E10" s="449">
        <v>5.25</v>
      </c>
      <c r="F10" s="224"/>
      <c r="G10" s="224"/>
      <c r="H10" s="224"/>
      <c r="I10" s="224"/>
      <c r="J10" s="224"/>
    </row>
    <row r="11" spans="1:10" s="198" customFormat="1">
      <c r="B11" s="441" t="s">
        <v>14</v>
      </c>
      <c r="C11" s="448">
        <v>4.41</v>
      </c>
      <c r="D11" s="449"/>
      <c r="E11" s="449">
        <v>5.25</v>
      </c>
      <c r="F11" s="224"/>
      <c r="G11" s="224"/>
      <c r="H11" s="224"/>
      <c r="I11" s="224"/>
      <c r="J11" s="224"/>
    </row>
    <row r="12" spans="1:10" s="198" customFormat="1">
      <c r="B12" s="441" t="s">
        <v>5</v>
      </c>
      <c r="C12" s="448">
        <v>4.5199999999999996</v>
      </c>
      <c r="D12" s="449"/>
      <c r="E12" s="449">
        <v>5.25</v>
      </c>
      <c r="F12" s="224"/>
      <c r="G12" s="224"/>
      <c r="H12" s="224"/>
      <c r="I12" s="224"/>
      <c r="J12" s="224"/>
    </row>
    <row r="13" spans="1:10" s="198" customFormat="1">
      <c r="B13" s="441" t="s">
        <v>10</v>
      </c>
      <c r="C13" s="448">
        <v>4.87</v>
      </c>
      <c r="D13" s="449"/>
      <c r="E13" s="449">
        <v>5.25</v>
      </c>
      <c r="F13" s="224"/>
      <c r="G13" s="224"/>
      <c r="H13" s="224"/>
      <c r="I13" s="224"/>
      <c r="J13" s="224"/>
    </row>
    <row r="14" spans="1:10" s="198" customFormat="1">
      <c r="B14" s="511" t="s">
        <v>21</v>
      </c>
      <c r="D14" s="512">
        <v>4.91</v>
      </c>
      <c r="E14" s="449">
        <v>5.25</v>
      </c>
      <c r="F14" s="224"/>
      <c r="G14" s="224"/>
      <c r="H14" s="224"/>
      <c r="I14" s="224"/>
      <c r="J14" s="224"/>
    </row>
    <row r="15" spans="1:10" s="198" customFormat="1">
      <c r="B15" s="441" t="s">
        <v>9</v>
      </c>
      <c r="C15" s="448">
        <v>4.91</v>
      </c>
      <c r="D15" s="449"/>
      <c r="E15" s="449">
        <v>5.25</v>
      </c>
      <c r="F15" s="224"/>
      <c r="G15" s="224"/>
      <c r="H15" s="224"/>
      <c r="I15" s="224"/>
      <c r="J15" s="224"/>
    </row>
    <row r="16" spans="1:10" s="198" customFormat="1">
      <c r="B16" s="441" t="s">
        <v>11</v>
      </c>
      <c r="C16" s="448">
        <v>5.16</v>
      </c>
      <c r="D16" s="449"/>
      <c r="E16" s="449">
        <v>5.25</v>
      </c>
      <c r="F16" s="224"/>
      <c r="G16" s="224"/>
      <c r="H16" s="224"/>
      <c r="I16" s="224"/>
      <c r="J16" s="224"/>
    </row>
    <row r="17" spans="1:10" s="198" customFormat="1">
      <c r="B17" s="441" t="s">
        <v>12</v>
      </c>
      <c r="C17" s="448">
        <v>5.47</v>
      </c>
      <c r="D17" s="449"/>
      <c r="E17" s="449">
        <v>5.25</v>
      </c>
      <c r="F17" s="224"/>
      <c r="G17" s="224"/>
      <c r="H17" s="224"/>
      <c r="I17" s="224"/>
      <c r="J17" s="224"/>
    </row>
    <row r="18" spans="1:10" s="198" customFormat="1">
      <c r="B18" s="441" t="s">
        <v>18</v>
      </c>
      <c r="C18" s="448">
        <v>5.68</v>
      </c>
      <c r="E18" s="449">
        <v>5.25</v>
      </c>
      <c r="F18" s="224"/>
      <c r="G18" s="224"/>
      <c r="H18" s="224"/>
      <c r="I18" s="224"/>
      <c r="J18" s="224"/>
    </row>
    <row r="19" spans="1:10" s="198" customFormat="1">
      <c r="B19" s="441" t="s">
        <v>15</v>
      </c>
      <c r="C19" s="448">
        <v>5.93</v>
      </c>
      <c r="D19" s="449"/>
      <c r="E19" s="449">
        <v>5.25</v>
      </c>
      <c r="F19" s="224"/>
      <c r="G19" s="224"/>
      <c r="H19" s="224"/>
      <c r="I19" s="224"/>
      <c r="J19" s="224"/>
    </row>
    <row r="20" spans="1:10" s="198" customFormat="1">
      <c r="B20" s="441" t="s">
        <v>7</v>
      </c>
      <c r="C20" s="448">
        <v>6.06</v>
      </c>
      <c r="D20" s="449"/>
      <c r="E20" s="449">
        <v>5.25</v>
      </c>
      <c r="F20" s="224"/>
      <c r="G20" s="224"/>
      <c r="H20" s="224"/>
      <c r="I20" s="224"/>
      <c r="J20" s="224"/>
    </row>
    <row r="21" spans="1:10" s="198" customFormat="1">
      <c r="B21" s="441" t="s">
        <v>16</v>
      </c>
      <c r="C21" s="448">
        <v>7.43</v>
      </c>
      <c r="D21" s="449"/>
      <c r="E21" s="449">
        <v>5.25</v>
      </c>
      <c r="F21" s="224"/>
      <c r="G21" s="224"/>
      <c r="H21" s="224"/>
      <c r="I21" s="224"/>
      <c r="J21" s="224"/>
    </row>
    <row r="22" spans="1:10" s="198" customFormat="1">
      <c r="B22" s="441" t="s">
        <v>1</v>
      </c>
      <c r="C22" s="448">
        <v>7.83</v>
      </c>
      <c r="D22" s="449"/>
      <c r="E22" s="449">
        <v>5.25</v>
      </c>
      <c r="F22" s="224"/>
      <c r="G22" s="224"/>
      <c r="H22" s="224"/>
      <c r="I22" s="224"/>
      <c r="J22" s="224"/>
    </row>
    <row r="23" spans="1:10" s="198" customFormat="1">
      <c r="B23" s="441" t="s">
        <v>19</v>
      </c>
      <c r="C23" s="448">
        <v>8.4600000000000009</v>
      </c>
      <c r="D23" s="449"/>
      <c r="E23" s="449">
        <v>5.25</v>
      </c>
      <c r="F23" s="224"/>
      <c r="G23" s="224"/>
      <c r="H23" s="224"/>
      <c r="I23" s="224"/>
      <c r="J23" s="224"/>
    </row>
    <row r="24" spans="1:10" s="198" customFormat="1">
      <c r="B24" s="441" t="s">
        <v>4</v>
      </c>
      <c r="C24" s="448" t="s">
        <v>110</v>
      </c>
      <c r="D24" s="449"/>
      <c r="E24" s="449">
        <v>5.25</v>
      </c>
      <c r="F24" s="224"/>
      <c r="G24" s="224"/>
      <c r="H24" s="224"/>
      <c r="I24" s="224"/>
      <c r="J24" s="224"/>
    </row>
    <row r="25" spans="1:10" s="198" customFormat="1">
      <c r="B25" s="443" t="s">
        <v>36</v>
      </c>
      <c r="C25" s="450">
        <v>5.25</v>
      </c>
      <c r="D25" s="449"/>
      <c r="E25" s="449"/>
      <c r="F25" s="224"/>
      <c r="G25" s="224"/>
      <c r="H25" s="224"/>
      <c r="I25" s="224"/>
      <c r="J25" s="224"/>
    </row>
    <row r="26" spans="1:10" s="198" customFormat="1">
      <c r="A26" s="224"/>
      <c r="B26" s="224"/>
      <c r="C26" s="224"/>
      <c r="D26" s="224"/>
      <c r="E26" s="224"/>
      <c r="F26" s="224"/>
      <c r="G26" s="224"/>
      <c r="H26" s="224"/>
      <c r="I26" s="224"/>
      <c r="J26" s="224"/>
    </row>
    <row r="27" spans="1:10" s="198" customFormat="1" ht="24.75" customHeight="1">
      <c r="A27" s="563" t="s">
        <v>542</v>
      </c>
      <c r="B27" s="536"/>
      <c r="C27" s="536"/>
      <c r="D27" s="536"/>
      <c r="E27" s="536"/>
      <c r="F27" s="536"/>
      <c r="G27" s="536"/>
      <c r="H27" s="536"/>
      <c r="I27" s="451"/>
      <c r="J27" s="224"/>
    </row>
    <row r="28" spans="1:10" s="198" customFormat="1" ht="24" customHeight="1">
      <c r="A28" s="563" t="s">
        <v>543</v>
      </c>
      <c r="B28" s="563"/>
      <c r="C28" s="563"/>
      <c r="D28" s="563"/>
      <c r="E28" s="563"/>
      <c r="F28" s="563"/>
      <c r="G28" s="563"/>
      <c r="H28" s="563"/>
      <c r="I28" s="563"/>
      <c r="J28" s="224"/>
    </row>
    <row r="29" spans="1:10" s="124" customFormat="1">
      <c r="A29" s="99"/>
      <c r="B29" s="99"/>
      <c r="C29" s="99"/>
      <c r="D29" s="99"/>
      <c r="E29" s="99"/>
      <c r="F29" s="99"/>
      <c r="G29" s="99"/>
      <c r="H29" s="99"/>
      <c r="I29" s="99"/>
      <c r="J29" s="99"/>
    </row>
  </sheetData>
  <mergeCells count="2">
    <mergeCell ref="A28:I28"/>
    <mergeCell ref="A27:H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9"/>
  <sheetViews>
    <sheetView topLeftCell="A376" zoomScale="90" zoomScaleNormal="90" workbookViewId="0">
      <selection activeCell="N386" sqref="N386"/>
    </sheetView>
  </sheetViews>
  <sheetFormatPr defaultColWidth="8.7109375" defaultRowHeight="15"/>
  <cols>
    <col min="2" max="2" width="17.42578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6" s="179" customFormat="1">
      <c r="A1" s="534" t="s">
        <v>248</v>
      </c>
      <c r="B1" s="534"/>
      <c r="C1" s="534"/>
      <c r="D1" s="534"/>
      <c r="E1" s="534"/>
      <c r="F1" s="534"/>
      <c r="G1" s="534"/>
      <c r="H1" s="534"/>
      <c r="I1" s="534"/>
      <c r="J1" s="205"/>
    </row>
    <row r="2" spans="1:16" s="198" customFormat="1"/>
    <row r="3" spans="1:16" s="163" customFormat="1" ht="48">
      <c r="B3" s="199"/>
      <c r="C3" s="199" t="s">
        <v>28</v>
      </c>
      <c r="D3" s="199" t="s">
        <v>29</v>
      </c>
      <c r="E3" s="199" t="s">
        <v>30</v>
      </c>
      <c r="F3" s="199" t="s">
        <v>29</v>
      </c>
      <c r="G3" s="199" t="s">
        <v>31</v>
      </c>
      <c r="H3" s="199" t="s">
        <v>29</v>
      </c>
      <c r="I3" s="199" t="s">
        <v>32</v>
      </c>
      <c r="J3" s="199" t="s">
        <v>29</v>
      </c>
      <c r="K3" s="199" t="s">
        <v>33</v>
      </c>
      <c r="L3" s="199" t="s">
        <v>29</v>
      </c>
      <c r="M3" s="199" t="s">
        <v>34</v>
      </c>
      <c r="N3" s="199" t="s">
        <v>29</v>
      </c>
      <c r="O3" s="199" t="s">
        <v>35</v>
      </c>
      <c r="P3" s="199" t="s">
        <v>29</v>
      </c>
    </row>
    <row r="4" spans="1:16" s="198" customFormat="1">
      <c r="B4" s="73" t="s">
        <v>18</v>
      </c>
      <c r="C4" s="226">
        <v>0.67100000000000004</v>
      </c>
      <c r="D4" s="227" t="s">
        <v>249</v>
      </c>
      <c r="E4" s="226">
        <v>0.17100000000000001</v>
      </c>
      <c r="F4" s="227" t="s">
        <v>250</v>
      </c>
      <c r="G4" s="226">
        <v>1.7999999999999999E-2</v>
      </c>
      <c r="H4" s="227" t="s">
        <v>251</v>
      </c>
      <c r="I4" s="226">
        <v>9.1999999999999998E-2</v>
      </c>
      <c r="J4" s="227" t="s">
        <v>252</v>
      </c>
      <c r="K4" s="227" t="s">
        <v>110</v>
      </c>
      <c r="L4" s="227" t="s">
        <v>110</v>
      </c>
      <c r="M4" s="226">
        <v>0.17799999999999999</v>
      </c>
      <c r="N4" s="227" t="s">
        <v>253</v>
      </c>
      <c r="O4" s="226">
        <v>0.19900000000000001</v>
      </c>
      <c r="P4" s="227" t="s">
        <v>144</v>
      </c>
    </row>
    <row r="5" spans="1:16" s="198" customFormat="1">
      <c r="B5" s="73" t="s">
        <v>6</v>
      </c>
      <c r="C5" s="226">
        <v>0.67700000000000005</v>
      </c>
      <c r="D5" s="227" t="s">
        <v>251</v>
      </c>
      <c r="E5" s="226">
        <v>8.2000000000000003E-2</v>
      </c>
      <c r="F5" s="227" t="s">
        <v>254</v>
      </c>
      <c r="G5" s="226">
        <v>1.2999999999999999E-2</v>
      </c>
      <c r="H5" s="227" t="s">
        <v>255</v>
      </c>
      <c r="I5" s="226">
        <v>0.182</v>
      </c>
      <c r="J5" s="227" t="s">
        <v>256</v>
      </c>
      <c r="K5" s="226">
        <v>1E-3</v>
      </c>
      <c r="L5" s="227" t="s">
        <v>257</v>
      </c>
      <c r="M5" s="226">
        <v>0.189</v>
      </c>
      <c r="N5" s="227" t="s">
        <v>258</v>
      </c>
      <c r="O5" s="226">
        <v>0.22</v>
      </c>
      <c r="P5" s="227" t="s">
        <v>144</v>
      </c>
    </row>
    <row r="6" spans="1:16" s="198" customFormat="1">
      <c r="B6" s="73" t="s">
        <v>5</v>
      </c>
      <c r="C6" s="226">
        <v>0.72399999999999998</v>
      </c>
      <c r="D6" s="227" t="s">
        <v>251</v>
      </c>
      <c r="E6" s="226">
        <v>0.19900000000000001</v>
      </c>
      <c r="F6" s="227" t="s">
        <v>255</v>
      </c>
      <c r="G6" s="226">
        <v>1.4E-2</v>
      </c>
      <c r="H6" s="227" t="s">
        <v>255</v>
      </c>
      <c r="I6" s="226">
        <v>7.0999999999999994E-2</v>
      </c>
      <c r="J6" s="227" t="s">
        <v>252</v>
      </c>
      <c r="K6" s="226">
        <v>1E-3</v>
      </c>
      <c r="L6" s="227" t="s">
        <v>257</v>
      </c>
      <c r="M6" s="226">
        <v>8.6999999999999994E-2</v>
      </c>
      <c r="N6" s="227" t="s">
        <v>251</v>
      </c>
      <c r="O6" s="226">
        <v>9.1999999999999998E-2</v>
      </c>
      <c r="P6" s="227" t="s">
        <v>144</v>
      </c>
    </row>
    <row r="7" spans="1:16" s="198" customFormat="1">
      <c r="B7" s="73" t="s">
        <v>15</v>
      </c>
      <c r="C7" s="226">
        <v>0.61399999999999999</v>
      </c>
      <c r="D7" s="227" t="s">
        <v>259</v>
      </c>
      <c r="E7" s="226">
        <v>0.219</v>
      </c>
      <c r="F7" s="227" t="s">
        <v>254</v>
      </c>
      <c r="G7" s="226">
        <v>1.4E-2</v>
      </c>
      <c r="H7" s="227" t="s">
        <v>255</v>
      </c>
      <c r="I7" s="226">
        <v>7.3999999999999996E-2</v>
      </c>
      <c r="J7" s="227" t="s">
        <v>252</v>
      </c>
      <c r="K7" s="226">
        <v>2E-3</v>
      </c>
      <c r="L7" s="227" t="s">
        <v>257</v>
      </c>
      <c r="M7" s="226">
        <v>0.16900000000000001</v>
      </c>
      <c r="N7" s="227" t="s">
        <v>251</v>
      </c>
      <c r="O7" s="226">
        <v>0.185</v>
      </c>
      <c r="P7" s="227" t="s">
        <v>144</v>
      </c>
    </row>
    <row r="8" spans="1:16" s="198" customFormat="1">
      <c r="B8" s="73" t="s">
        <v>14</v>
      </c>
      <c r="C8" s="226">
        <v>0.90900000000000003</v>
      </c>
      <c r="D8" s="227" t="s">
        <v>260</v>
      </c>
      <c r="E8" s="226">
        <v>6.0999999999999999E-2</v>
      </c>
      <c r="F8" s="227" t="s">
        <v>261</v>
      </c>
      <c r="G8" s="226">
        <v>0.01</v>
      </c>
      <c r="H8" s="227" t="s">
        <v>262</v>
      </c>
      <c r="I8" s="226">
        <v>1.4E-2</v>
      </c>
      <c r="J8" s="227" t="s">
        <v>256</v>
      </c>
      <c r="K8" s="227" t="s">
        <v>110</v>
      </c>
      <c r="L8" s="227" t="s">
        <v>110</v>
      </c>
      <c r="M8" s="226">
        <v>7.3999999999999996E-2</v>
      </c>
      <c r="N8" s="227" t="s">
        <v>253</v>
      </c>
      <c r="O8" s="226">
        <v>8.4000000000000005E-2</v>
      </c>
      <c r="P8" s="227" t="s">
        <v>144</v>
      </c>
    </row>
    <row r="9" spans="1:16" s="198" customFormat="1">
      <c r="B9" s="83" t="s">
        <v>21</v>
      </c>
      <c r="C9" s="229">
        <v>0.66300000000000003</v>
      </c>
      <c r="D9" s="230" t="s">
        <v>263</v>
      </c>
      <c r="E9" s="229">
        <v>0.23599999999999999</v>
      </c>
      <c r="F9" s="230" t="s">
        <v>260</v>
      </c>
      <c r="G9" s="229">
        <v>2.4E-2</v>
      </c>
      <c r="H9" s="230" t="s">
        <v>251</v>
      </c>
      <c r="I9" s="229">
        <v>0.02</v>
      </c>
      <c r="J9" s="230" t="s">
        <v>255</v>
      </c>
      <c r="K9" s="230" t="s">
        <v>110</v>
      </c>
      <c r="L9" s="230" t="s">
        <v>110</v>
      </c>
      <c r="M9" s="229">
        <v>0.28599999999999998</v>
      </c>
      <c r="N9" s="230" t="s">
        <v>264</v>
      </c>
      <c r="O9" s="229">
        <v>0.33</v>
      </c>
      <c r="P9" s="230" t="s">
        <v>144</v>
      </c>
    </row>
    <row r="10" spans="1:16" s="198" customFormat="1">
      <c r="B10" s="73" t="s">
        <v>16</v>
      </c>
      <c r="C10" s="226">
        <v>0.377</v>
      </c>
      <c r="D10" s="227" t="s">
        <v>251</v>
      </c>
      <c r="E10" s="226">
        <v>0.40899999999999997</v>
      </c>
      <c r="F10" s="227" t="s">
        <v>254</v>
      </c>
      <c r="G10" s="226">
        <v>1.2E-2</v>
      </c>
      <c r="H10" s="227" t="s">
        <v>252</v>
      </c>
      <c r="I10" s="226">
        <v>7.0999999999999994E-2</v>
      </c>
      <c r="J10" s="227" t="s">
        <v>256</v>
      </c>
      <c r="K10" s="226">
        <v>1E-3</v>
      </c>
      <c r="L10" s="227" t="s">
        <v>257</v>
      </c>
      <c r="M10" s="226">
        <v>0.253</v>
      </c>
      <c r="N10" s="227" t="s">
        <v>251</v>
      </c>
      <c r="O10" s="226">
        <v>0.24299999999999999</v>
      </c>
      <c r="P10" s="227" t="s">
        <v>144</v>
      </c>
    </row>
    <row r="11" spans="1:16" s="198" customFormat="1">
      <c r="B11" s="73" t="s">
        <v>9</v>
      </c>
      <c r="C11" s="226">
        <v>0.81599999999999995</v>
      </c>
      <c r="D11" s="227" t="s">
        <v>261</v>
      </c>
      <c r="E11" s="226">
        <v>0.124</v>
      </c>
      <c r="F11" s="227" t="s">
        <v>254</v>
      </c>
      <c r="G11" s="226">
        <v>6.0000000000000001E-3</v>
      </c>
      <c r="H11" s="227" t="s">
        <v>256</v>
      </c>
      <c r="I11" s="226">
        <v>4.1000000000000002E-2</v>
      </c>
      <c r="J11" s="227" t="s">
        <v>256</v>
      </c>
      <c r="K11" s="226">
        <v>2E-3</v>
      </c>
      <c r="L11" s="227" t="s">
        <v>257</v>
      </c>
      <c r="M11" s="226">
        <v>7.1999999999999995E-2</v>
      </c>
      <c r="N11" s="227" t="s">
        <v>259</v>
      </c>
      <c r="O11" s="226">
        <v>7.3999999999999996E-2</v>
      </c>
      <c r="P11" s="227" t="s">
        <v>144</v>
      </c>
    </row>
    <row r="12" spans="1:16" s="198" customFormat="1">
      <c r="B12" s="73" t="s">
        <v>19</v>
      </c>
      <c r="C12" s="226">
        <v>0.53500000000000003</v>
      </c>
      <c r="D12" s="227" t="s">
        <v>265</v>
      </c>
      <c r="E12" s="226">
        <v>0.158</v>
      </c>
      <c r="F12" s="227" t="s">
        <v>251</v>
      </c>
      <c r="G12" s="226">
        <v>1.7999999999999999E-2</v>
      </c>
      <c r="H12" s="227" t="s">
        <v>255</v>
      </c>
      <c r="I12" s="226">
        <v>0.17499999999999999</v>
      </c>
      <c r="J12" s="227" t="s">
        <v>252</v>
      </c>
      <c r="K12" s="227" t="s">
        <v>110</v>
      </c>
      <c r="L12" s="227" t="s">
        <v>110</v>
      </c>
      <c r="M12" s="226">
        <v>0.379</v>
      </c>
      <c r="N12" s="227" t="s">
        <v>261</v>
      </c>
      <c r="O12" s="226">
        <v>0.42499999999999999</v>
      </c>
      <c r="P12" s="227" t="s">
        <v>144</v>
      </c>
    </row>
    <row r="13" spans="1:16" s="198" customFormat="1">
      <c r="B13" s="73" t="s">
        <v>1</v>
      </c>
      <c r="C13" s="226">
        <v>0.89300000000000002</v>
      </c>
      <c r="D13" s="227" t="s">
        <v>253</v>
      </c>
      <c r="E13" s="226">
        <v>3.9E-2</v>
      </c>
      <c r="F13" s="227" t="s">
        <v>254</v>
      </c>
      <c r="G13" s="226">
        <v>1.2E-2</v>
      </c>
      <c r="H13" s="227" t="s">
        <v>255</v>
      </c>
      <c r="I13" s="226">
        <v>4.8000000000000001E-2</v>
      </c>
      <c r="J13" s="227" t="s">
        <v>254</v>
      </c>
      <c r="K13" s="227" t="s">
        <v>110</v>
      </c>
      <c r="L13" s="227" t="s">
        <v>110</v>
      </c>
      <c r="M13" s="226">
        <v>0.08</v>
      </c>
      <c r="N13" s="227" t="s">
        <v>259</v>
      </c>
      <c r="O13" s="226">
        <v>7.8E-2</v>
      </c>
      <c r="P13" s="227" t="s">
        <v>144</v>
      </c>
    </row>
    <row r="14" spans="1:16" s="198" customFormat="1">
      <c r="B14" s="73" t="s">
        <v>12</v>
      </c>
      <c r="C14" s="226">
        <v>0.58799999999999997</v>
      </c>
      <c r="D14" s="227" t="s">
        <v>266</v>
      </c>
      <c r="E14" s="226">
        <v>0.221</v>
      </c>
      <c r="F14" s="227" t="s">
        <v>251</v>
      </c>
      <c r="G14" s="226">
        <v>0.01</v>
      </c>
      <c r="H14" s="227" t="s">
        <v>255</v>
      </c>
      <c r="I14" s="226">
        <v>0.14000000000000001</v>
      </c>
      <c r="J14" s="227" t="s">
        <v>252</v>
      </c>
      <c r="K14" s="226">
        <v>1E-3</v>
      </c>
      <c r="L14" s="227" t="s">
        <v>257</v>
      </c>
      <c r="M14" s="226">
        <v>0.15</v>
      </c>
      <c r="N14" s="227" t="s">
        <v>266</v>
      </c>
      <c r="O14" s="226">
        <v>0.19400000000000001</v>
      </c>
      <c r="P14" s="227" t="s">
        <v>144</v>
      </c>
    </row>
    <row r="15" spans="1:16" s="198" customFormat="1">
      <c r="B15" s="73" t="s">
        <v>8</v>
      </c>
      <c r="C15" s="226">
        <v>0.502</v>
      </c>
      <c r="D15" s="227" t="s">
        <v>259</v>
      </c>
      <c r="E15" s="226">
        <v>0.125</v>
      </c>
      <c r="F15" s="227" t="s">
        <v>254</v>
      </c>
      <c r="G15" s="226">
        <v>1.9E-2</v>
      </c>
      <c r="H15" s="227" t="s">
        <v>255</v>
      </c>
      <c r="I15" s="226">
        <v>0.26100000000000001</v>
      </c>
      <c r="J15" s="227" t="s">
        <v>252</v>
      </c>
      <c r="K15" s="226">
        <v>3.0000000000000001E-3</v>
      </c>
      <c r="L15" s="227" t="s">
        <v>256</v>
      </c>
      <c r="M15" s="226">
        <v>0.19800000000000001</v>
      </c>
      <c r="N15" s="227" t="s">
        <v>258</v>
      </c>
      <c r="O15" s="226">
        <v>0.22700000000000001</v>
      </c>
      <c r="P15" s="227" t="s">
        <v>144</v>
      </c>
    </row>
    <row r="16" spans="1:16" s="198" customFormat="1">
      <c r="B16" s="73" t="s">
        <v>7</v>
      </c>
      <c r="C16" s="226">
        <v>0.82899999999999996</v>
      </c>
      <c r="D16" s="227" t="s">
        <v>251</v>
      </c>
      <c r="E16" s="226">
        <v>7.8E-2</v>
      </c>
      <c r="F16" s="227" t="s">
        <v>256</v>
      </c>
      <c r="G16" s="226">
        <v>0.01</v>
      </c>
      <c r="H16" s="227" t="s">
        <v>252</v>
      </c>
      <c r="I16" s="226">
        <v>6.5000000000000002E-2</v>
      </c>
      <c r="J16" s="227" t="s">
        <v>257</v>
      </c>
      <c r="K16" s="227" t="s">
        <v>110</v>
      </c>
      <c r="L16" s="227" t="s">
        <v>110</v>
      </c>
      <c r="M16" s="226">
        <v>0.11</v>
      </c>
      <c r="N16" s="227" t="s">
        <v>251</v>
      </c>
      <c r="O16" s="226">
        <v>0.114</v>
      </c>
      <c r="P16" s="227" t="s">
        <v>144</v>
      </c>
    </row>
    <row r="17" spans="1:16" s="198" customFormat="1">
      <c r="B17" s="73" t="s">
        <v>2</v>
      </c>
      <c r="C17" s="226">
        <v>0.78700000000000003</v>
      </c>
      <c r="D17" s="227" t="s">
        <v>261</v>
      </c>
      <c r="E17" s="226">
        <v>4.4999999999999998E-2</v>
      </c>
      <c r="F17" s="227" t="s">
        <v>255</v>
      </c>
      <c r="G17" s="226">
        <v>5.0000000000000001E-3</v>
      </c>
      <c r="H17" s="227" t="s">
        <v>256</v>
      </c>
      <c r="I17" s="226">
        <v>0.122</v>
      </c>
      <c r="J17" s="227" t="s">
        <v>256</v>
      </c>
      <c r="K17" s="227" t="s">
        <v>110</v>
      </c>
      <c r="L17" s="227" t="s">
        <v>110</v>
      </c>
      <c r="M17" s="226">
        <v>0.14599999999999999</v>
      </c>
      <c r="N17" s="227" t="s">
        <v>258</v>
      </c>
      <c r="O17" s="226">
        <v>0.14299999999999999</v>
      </c>
      <c r="P17" s="227" t="s">
        <v>144</v>
      </c>
    </row>
    <row r="18" spans="1:16" s="198" customFormat="1">
      <c r="B18" s="73" t="s">
        <v>13</v>
      </c>
      <c r="C18" s="226">
        <v>0.90800000000000003</v>
      </c>
      <c r="D18" s="227" t="s">
        <v>251</v>
      </c>
      <c r="E18" s="226">
        <v>4.5999999999999999E-2</v>
      </c>
      <c r="F18" s="227" t="s">
        <v>254</v>
      </c>
      <c r="G18" s="226">
        <v>8.9999999999999993E-3</v>
      </c>
      <c r="H18" s="227" t="s">
        <v>255</v>
      </c>
      <c r="I18" s="226">
        <v>2.5999999999999999E-2</v>
      </c>
      <c r="J18" s="227" t="s">
        <v>256</v>
      </c>
      <c r="K18" s="226">
        <v>3.0000000000000001E-3</v>
      </c>
      <c r="L18" s="227" t="s">
        <v>256</v>
      </c>
      <c r="M18" s="226">
        <v>8.2000000000000003E-2</v>
      </c>
      <c r="N18" s="227" t="s">
        <v>251</v>
      </c>
      <c r="O18" s="226">
        <v>9.8000000000000004E-2</v>
      </c>
      <c r="P18" s="227" t="s">
        <v>144</v>
      </c>
    </row>
    <row r="19" spans="1:16" s="198" customFormat="1">
      <c r="B19" s="245" t="s">
        <v>20</v>
      </c>
      <c r="C19" s="226">
        <v>0.626</v>
      </c>
      <c r="D19" s="227" t="s">
        <v>265</v>
      </c>
      <c r="E19" s="226">
        <v>0.127</v>
      </c>
      <c r="F19" s="227" t="s">
        <v>262</v>
      </c>
      <c r="G19" s="226">
        <v>1.4999999999999999E-2</v>
      </c>
      <c r="H19" s="227" t="s">
        <v>255</v>
      </c>
      <c r="I19" s="226">
        <v>6.6000000000000003E-2</v>
      </c>
      <c r="J19" s="227" t="s">
        <v>255</v>
      </c>
      <c r="K19" s="226">
        <v>3.0000000000000001E-3</v>
      </c>
      <c r="L19" s="227" t="s">
        <v>256</v>
      </c>
      <c r="M19" s="226">
        <v>0.40100000000000002</v>
      </c>
      <c r="N19" s="227" t="s">
        <v>267</v>
      </c>
      <c r="O19" s="226">
        <v>0.437</v>
      </c>
      <c r="P19" s="227" t="s">
        <v>144</v>
      </c>
    </row>
    <row r="20" spans="1:16" s="198" customFormat="1">
      <c r="B20" s="73" t="s">
        <v>17</v>
      </c>
      <c r="C20" s="226">
        <v>0.78400000000000003</v>
      </c>
      <c r="D20" s="227" t="s">
        <v>268</v>
      </c>
      <c r="E20" s="226">
        <v>0.16900000000000001</v>
      </c>
      <c r="F20" s="227" t="s">
        <v>269</v>
      </c>
      <c r="G20" s="226">
        <v>5.0000000000000001E-3</v>
      </c>
      <c r="H20" s="227" t="s">
        <v>252</v>
      </c>
      <c r="I20" s="226">
        <v>1.6E-2</v>
      </c>
      <c r="J20" s="227" t="s">
        <v>257</v>
      </c>
      <c r="K20" s="226">
        <v>1.2999999999999999E-2</v>
      </c>
      <c r="L20" s="227" t="s">
        <v>259</v>
      </c>
      <c r="M20" s="226">
        <v>8.7999999999999995E-2</v>
      </c>
      <c r="N20" s="227" t="s">
        <v>270</v>
      </c>
      <c r="O20" s="226">
        <v>0.105</v>
      </c>
      <c r="P20" s="227" t="s">
        <v>144</v>
      </c>
    </row>
    <row r="21" spans="1:16" s="198" customFormat="1">
      <c r="B21" s="73" t="s">
        <v>3</v>
      </c>
      <c r="C21" s="226">
        <v>0.61299999999999999</v>
      </c>
      <c r="D21" s="227" t="s">
        <v>261</v>
      </c>
      <c r="E21" s="226">
        <v>0.115</v>
      </c>
      <c r="F21" s="227" t="s">
        <v>262</v>
      </c>
      <c r="G21" s="226">
        <v>1.4E-2</v>
      </c>
      <c r="H21" s="227" t="s">
        <v>262</v>
      </c>
      <c r="I21" s="226">
        <v>0.21299999999999999</v>
      </c>
      <c r="J21" s="227" t="s">
        <v>255</v>
      </c>
      <c r="K21" s="226">
        <v>2E-3</v>
      </c>
      <c r="L21" s="227" t="s">
        <v>256</v>
      </c>
      <c r="M21" s="226">
        <v>0.14299999999999999</v>
      </c>
      <c r="N21" s="227" t="s">
        <v>258</v>
      </c>
      <c r="O21" s="226">
        <v>0.158</v>
      </c>
      <c r="P21" s="227" t="s">
        <v>144</v>
      </c>
    </row>
    <row r="22" spans="1:16" s="198" customFormat="1">
      <c r="B22" s="73" t="s">
        <v>4</v>
      </c>
      <c r="C22" s="226">
        <v>0.92500000000000004</v>
      </c>
      <c r="D22" s="227" t="s">
        <v>271</v>
      </c>
      <c r="E22" s="226">
        <v>3.4000000000000002E-2</v>
      </c>
      <c r="F22" s="227" t="s">
        <v>252</v>
      </c>
      <c r="G22" s="226">
        <v>1.7000000000000001E-2</v>
      </c>
      <c r="H22" s="227" t="s">
        <v>258</v>
      </c>
      <c r="I22" s="226">
        <v>2.1999999999999999E-2</v>
      </c>
      <c r="J22" s="227" t="s">
        <v>255</v>
      </c>
      <c r="K22" s="227" t="s">
        <v>110</v>
      </c>
      <c r="L22" s="227" t="s">
        <v>110</v>
      </c>
      <c r="M22" s="226">
        <v>0.107</v>
      </c>
      <c r="N22" s="227" t="s">
        <v>261</v>
      </c>
      <c r="O22" s="226">
        <v>0.105</v>
      </c>
      <c r="P22" s="227" t="s">
        <v>144</v>
      </c>
    </row>
    <row r="23" spans="1:16" s="198" customFormat="1">
      <c r="B23" s="73" t="s">
        <v>11</v>
      </c>
      <c r="C23" s="226">
        <v>0.52100000000000002</v>
      </c>
      <c r="D23" s="227" t="s">
        <v>267</v>
      </c>
      <c r="E23" s="226">
        <v>0.23</v>
      </c>
      <c r="F23" s="227" t="s">
        <v>262</v>
      </c>
      <c r="G23" s="226">
        <v>1.2E-2</v>
      </c>
      <c r="H23" s="227" t="s">
        <v>252</v>
      </c>
      <c r="I23" s="226">
        <v>6.2E-2</v>
      </c>
      <c r="J23" s="227" t="s">
        <v>257</v>
      </c>
      <c r="K23" s="226">
        <v>2E-3</v>
      </c>
      <c r="L23" s="227" t="s">
        <v>256</v>
      </c>
      <c r="M23" s="226">
        <v>0.31900000000000001</v>
      </c>
      <c r="N23" s="227" t="s">
        <v>258</v>
      </c>
      <c r="O23" s="226">
        <v>0.33600000000000002</v>
      </c>
      <c r="P23" s="227" t="s">
        <v>144</v>
      </c>
    </row>
    <row r="24" spans="1:16" s="198" customFormat="1">
      <c r="B24" s="73" t="s">
        <v>10</v>
      </c>
      <c r="C24" s="226">
        <v>0.873</v>
      </c>
      <c r="D24" s="227" t="s">
        <v>266</v>
      </c>
      <c r="E24" s="226">
        <v>6.9000000000000006E-2</v>
      </c>
      <c r="F24" s="227" t="s">
        <v>252</v>
      </c>
      <c r="G24" s="226">
        <v>6.0000000000000001E-3</v>
      </c>
      <c r="H24" s="227" t="s">
        <v>256</v>
      </c>
      <c r="I24" s="226">
        <v>3.6999999999999998E-2</v>
      </c>
      <c r="J24" s="227" t="s">
        <v>252</v>
      </c>
      <c r="K24" s="227" t="s">
        <v>110</v>
      </c>
      <c r="L24" s="227" t="s">
        <v>110</v>
      </c>
      <c r="M24" s="226">
        <v>0.107</v>
      </c>
      <c r="N24" s="227" t="s">
        <v>249</v>
      </c>
      <c r="O24" s="226">
        <v>0.114</v>
      </c>
      <c r="P24" s="227" t="s">
        <v>144</v>
      </c>
    </row>
    <row r="25" spans="1:16" s="198" customFormat="1">
      <c r="B25" s="249" t="s">
        <v>36</v>
      </c>
      <c r="C25" s="470">
        <v>0.65200000000000002</v>
      </c>
      <c r="D25" s="469" t="s">
        <v>252</v>
      </c>
      <c r="E25" s="470">
        <v>0.155</v>
      </c>
      <c r="F25" s="469" t="s">
        <v>256</v>
      </c>
      <c r="G25" s="470">
        <v>1.2999999999999999E-2</v>
      </c>
      <c r="H25" s="469" t="s">
        <v>257</v>
      </c>
      <c r="I25" s="470">
        <v>0.111</v>
      </c>
      <c r="J25" s="469" t="s">
        <v>257</v>
      </c>
      <c r="K25" s="470">
        <v>2E-3</v>
      </c>
      <c r="L25" s="469" t="s">
        <v>257</v>
      </c>
      <c r="M25" s="470">
        <v>0.19700000000000001</v>
      </c>
      <c r="N25" s="469" t="s">
        <v>252</v>
      </c>
      <c r="O25" s="470">
        <v>0.215</v>
      </c>
      <c r="P25" s="469" t="s">
        <v>144</v>
      </c>
    </row>
    <row r="26" spans="1:16" s="198" customFormat="1">
      <c r="B26" s="83" t="s">
        <v>21</v>
      </c>
      <c r="C26" s="229">
        <v>0.66300000000000003</v>
      </c>
      <c r="D26" s="230" t="s">
        <v>263</v>
      </c>
      <c r="E26" s="229">
        <v>0.23599999999999999</v>
      </c>
      <c r="F26" s="230" t="s">
        <v>260</v>
      </c>
      <c r="G26" s="229">
        <v>2.4E-2</v>
      </c>
      <c r="H26" s="230" t="s">
        <v>251</v>
      </c>
      <c r="I26" s="229">
        <v>0.02</v>
      </c>
      <c r="J26" s="230" t="s">
        <v>255</v>
      </c>
      <c r="K26" s="230" t="s">
        <v>110</v>
      </c>
      <c r="L26" s="230" t="s">
        <v>110</v>
      </c>
      <c r="M26" s="229">
        <v>0.28599999999999998</v>
      </c>
      <c r="N26" s="230" t="s">
        <v>264</v>
      </c>
      <c r="O26" s="229">
        <v>0.33</v>
      </c>
      <c r="P26" s="230" t="s">
        <v>144</v>
      </c>
    </row>
    <row r="27" spans="1:16" s="198" customFormat="1">
      <c r="B27" s="182"/>
      <c r="C27" s="52"/>
      <c r="D27" s="5"/>
      <c r="E27" s="52"/>
      <c r="F27" s="5"/>
      <c r="G27" s="52"/>
      <c r="H27" s="5"/>
      <c r="I27" s="52"/>
      <c r="J27" s="5"/>
      <c r="K27" s="52"/>
      <c r="L27" s="5"/>
      <c r="M27" s="52"/>
      <c r="N27" s="5"/>
      <c r="O27" s="52"/>
      <c r="P27" s="182"/>
    </row>
    <row r="28" spans="1:16" s="198" customFormat="1" ht="26.1" customHeight="1">
      <c r="A28" s="535" t="s">
        <v>272</v>
      </c>
      <c r="B28" s="535"/>
      <c r="C28" s="535"/>
      <c r="D28" s="535"/>
      <c r="E28" s="535"/>
      <c r="F28" s="535"/>
      <c r="G28" s="535"/>
      <c r="H28" s="535"/>
      <c r="I28" s="535"/>
      <c r="J28" s="204"/>
    </row>
    <row r="29" spans="1:16" s="198" customFormat="1">
      <c r="A29" s="535" t="s">
        <v>583</v>
      </c>
      <c r="B29" s="535"/>
      <c r="C29" s="535"/>
      <c r="D29" s="535"/>
      <c r="E29" s="535"/>
      <c r="F29" s="535"/>
      <c r="G29" s="535"/>
      <c r="H29" s="535"/>
      <c r="I29" s="535"/>
      <c r="J29" s="206"/>
    </row>
    <row r="30" spans="1:16">
      <c r="A30" s="42"/>
      <c r="B30" s="42"/>
      <c r="C30" s="42"/>
      <c r="D30" s="42"/>
      <c r="E30" s="42"/>
      <c r="F30" s="42"/>
      <c r="G30" s="42"/>
      <c r="H30" s="42"/>
      <c r="I30" s="42"/>
      <c r="J30" s="42"/>
      <c r="K30" s="34"/>
      <c r="L30" s="34"/>
      <c r="M30" s="34"/>
      <c r="N30" s="34"/>
      <c r="O30" s="34"/>
      <c r="P30" s="34"/>
    </row>
    <row r="31" spans="1:16" s="179" customFormat="1">
      <c r="A31" s="534" t="s">
        <v>553</v>
      </c>
      <c r="B31" s="534"/>
      <c r="C31" s="534"/>
      <c r="D31" s="534"/>
      <c r="E31" s="534"/>
      <c r="F31" s="534"/>
      <c r="G31" s="534"/>
      <c r="H31" s="534"/>
      <c r="I31" s="534"/>
      <c r="J31" s="205"/>
    </row>
    <row r="32" spans="1:16" s="198" customFormat="1"/>
    <row r="33" spans="1:16" s="163" customFormat="1" ht="46.5" customHeight="1">
      <c r="B33" s="199"/>
      <c r="C33" s="199" t="s">
        <v>37</v>
      </c>
      <c r="D33" s="199" t="s">
        <v>29</v>
      </c>
      <c r="E33" s="199" t="s">
        <v>30</v>
      </c>
      <c r="F33" s="199" t="s">
        <v>29</v>
      </c>
      <c r="G33" s="199" t="s">
        <v>31</v>
      </c>
      <c r="H33" s="199" t="s">
        <v>29</v>
      </c>
      <c r="I33" s="199" t="s">
        <v>32</v>
      </c>
      <c r="J33" s="199" t="s">
        <v>29</v>
      </c>
      <c r="K33" s="199" t="s">
        <v>33</v>
      </c>
      <c r="L33" s="199" t="s">
        <v>29</v>
      </c>
      <c r="M33" s="199" t="s">
        <v>34</v>
      </c>
      <c r="N33" s="199" t="s">
        <v>29</v>
      </c>
      <c r="O33" s="199" t="s">
        <v>35</v>
      </c>
      <c r="P33" s="199" t="s">
        <v>29</v>
      </c>
    </row>
    <row r="34" spans="1:16" s="181" customFormat="1" ht="12.75">
      <c r="B34" s="231">
        <v>2017</v>
      </c>
      <c r="C34" s="464">
        <v>0.72499999999999998</v>
      </c>
      <c r="D34" s="231">
        <v>2</v>
      </c>
      <c r="E34" s="464">
        <v>0.222</v>
      </c>
      <c r="F34" s="231">
        <v>1</v>
      </c>
      <c r="G34" s="464">
        <v>1.4999999999999999E-2</v>
      </c>
      <c r="H34" s="231">
        <v>0.4</v>
      </c>
      <c r="I34" s="464">
        <v>1.7000000000000001E-2</v>
      </c>
      <c r="J34" s="231">
        <v>0.1</v>
      </c>
      <c r="K34" s="464" t="s">
        <v>110</v>
      </c>
      <c r="L34" s="231" t="s">
        <v>110</v>
      </c>
      <c r="M34" s="464">
        <v>4.4999999999999998E-2</v>
      </c>
      <c r="N34" s="231">
        <v>1.2</v>
      </c>
      <c r="O34" s="464">
        <v>0.308</v>
      </c>
      <c r="P34" s="231" t="s">
        <v>110</v>
      </c>
    </row>
    <row r="35" spans="1:16" s="181" customFormat="1" ht="12.75">
      <c r="B35" s="231">
        <v>2018</v>
      </c>
      <c r="C35" s="464">
        <v>0.67900000000000005</v>
      </c>
      <c r="D35" s="231">
        <v>2.5</v>
      </c>
      <c r="E35" s="464">
        <v>0.221</v>
      </c>
      <c r="F35" s="231">
        <v>0.9</v>
      </c>
      <c r="G35" s="464">
        <v>0.02</v>
      </c>
      <c r="H35" s="231">
        <v>0.8</v>
      </c>
      <c r="I35" s="464">
        <v>1.7999999999999999E-2</v>
      </c>
      <c r="J35" s="231">
        <v>0.2</v>
      </c>
      <c r="K35" s="464" t="s">
        <v>110</v>
      </c>
      <c r="L35" s="231" t="s">
        <v>110</v>
      </c>
      <c r="M35" s="464">
        <v>0.1</v>
      </c>
      <c r="N35" s="231">
        <v>2.1</v>
      </c>
      <c r="O35" s="464">
        <v>0.314</v>
      </c>
      <c r="P35" s="231" t="s">
        <v>110</v>
      </c>
    </row>
    <row r="36" spans="1:16" s="181" customFormat="1" ht="12.75">
      <c r="B36" s="231">
        <v>2019</v>
      </c>
      <c r="C36" s="158">
        <v>0.68799999999999994</v>
      </c>
      <c r="D36" s="32">
        <v>2.9</v>
      </c>
      <c r="E36" s="158">
        <v>0.23699999999999999</v>
      </c>
      <c r="F36" s="32">
        <v>1.6</v>
      </c>
      <c r="G36" s="158">
        <v>2.1999999999999999E-2</v>
      </c>
      <c r="H36" s="32">
        <v>0.9</v>
      </c>
      <c r="I36" s="158">
        <v>2.5999999999999999E-2</v>
      </c>
      <c r="J36" s="32">
        <v>0.9</v>
      </c>
      <c r="K36" s="158">
        <v>1E-3</v>
      </c>
      <c r="L36" s="32">
        <v>0.1</v>
      </c>
      <c r="M36" s="158">
        <v>8.2000000000000003E-2</v>
      </c>
      <c r="N36" s="32">
        <v>2.5</v>
      </c>
      <c r="O36" s="158">
        <v>0.318</v>
      </c>
      <c r="P36" s="231" t="s">
        <v>110</v>
      </c>
    </row>
    <row r="37" spans="1:16" s="181" customFormat="1" ht="12.75">
      <c r="B37" s="181" t="s">
        <v>273</v>
      </c>
      <c r="C37" s="226">
        <v>0.69599999999999995</v>
      </c>
      <c r="D37" s="227" t="s">
        <v>259</v>
      </c>
      <c r="E37" s="226">
        <v>0.22500000000000001</v>
      </c>
      <c r="F37" s="227" t="s">
        <v>255</v>
      </c>
      <c r="G37" s="226">
        <v>1.9E-2</v>
      </c>
      <c r="H37" s="227" t="s">
        <v>255</v>
      </c>
      <c r="I37" s="226">
        <v>1.9E-2</v>
      </c>
      <c r="J37" s="227" t="s">
        <v>256</v>
      </c>
      <c r="K37" s="226">
        <v>0</v>
      </c>
      <c r="L37" s="227" t="s">
        <v>257</v>
      </c>
      <c r="M37" s="226">
        <v>0.111</v>
      </c>
      <c r="N37" s="227" t="s">
        <v>261</v>
      </c>
      <c r="O37" s="226">
        <v>0.313</v>
      </c>
      <c r="P37" s="227" t="s">
        <v>144</v>
      </c>
    </row>
    <row r="38" spans="1:16" s="181" customFormat="1" ht="12.75">
      <c r="B38" s="231">
        <v>2021</v>
      </c>
      <c r="C38" s="226">
        <v>0.66300000000000003</v>
      </c>
      <c r="D38" s="227" t="s">
        <v>263</v>
      </c>
      <c r="E38" s="226">
        <v>0.23599999999999999</v>
      </c>
      <c r="F38" s="227" t="s">
        <v>260</v>
      </c>
      <c r="G38" s="226">
        <v>2.4E-2</v>
      </c>
      <c r="H38" s="227" t="s">
        <v>251</v>
      </c>
      <c r="I38" s="226">
        <v>0.02</v>
      </c>
      <c r="J38" s="227" t="s">
        <v>255</v>
      </c>
      <c r="K38" s="226" t="s">
        <v>110</v>
      </c>
      <c r="L38" s="227" t="s">
        <v>110</v>
      </c>
      <c r="M38" s="226">
        <v>0.28599999999999998</v>
      </c>
      <c r="N38" s="227" t="s">
        <v>264</v>
      </c>
      <c r="O38" s="226">
        <v>0.33</v>
      </c>
      <c r="P38" s="227" t="s">
        <v>144</v>
      </c>
    </row>
    <row r="39" spans="1:16" s="198" customFormat="1"/>
    <row r="40" spans="1:16" s="198" customFormat="1" ht="23.85" customHeight="1">
      <c r="A40" s="535" t="s">
        <v>274</v>
      </c>
      <c r="B40" s="535"/>
      <c r="C40" s="535"/>
      <c r="D40" s="535"/>
      <c r="E40" s="535"/>
      <c r="F40" s="535"/>
      <c r="G40" s="535"/>
      <c r="H40" s="535"/>
      <c r="I40" s="535"/>
      <c r="J40" s="204"/>
    </row>
    <row r="41" spans="1:16" s="198" customFormat="1">
      <c r="A41" s="535" t="s">
        <v>583</v>
      </c>
      <c r="B41" s="535"/>
      <c r="C41" s="535"/>
      <c r="D41" s="535"/>
      <c r="E41" s="535"/>
      <c r="F41" s="535"/>
      <c r="G41" s="535"/>
      <c r="H41" s="535"/>
      <c r="I41" s="535"/>
      <c r="J41" s="206"/>
    </row>
    <row r="42" spans="1:16" s="198" customFormat="1">
      <c r="A42" s="535" t="s">
        <v>275</v>
      </c>
      <c r="B42" s="536"/>
      <c r="C42" s="536"/>
      <c r="D42" s="536"/>
      <c r="E42" s="536"/>
      <c r="F42" s="536"/>
      <c r="G42" s="536"/>
      <c r="H42" s="536"/>
      <c r="I42" s="536"/>
      <c r="J42" s="206"/>
    </row>
    <row r="43" spans="1:16" s="198" customFormat="1">
      <c r="A43" s="206"/>
      <c r="B43" s="208"/>
      <c r="C43" s="208"/>
      <c r="D43" s="208"/>
      <c r="E43" s="208"/>
      <c r="F43" s="208"/>
      <c r="G43" s="208"/>
      <c r="H43" s="208"/>
      <c r="I43" s="208"/>
      <c r="J43" s="206"/>
    </row>
    <row r="44" spans="1:16" s="173" customFormat="1">
      <c r="A44" s="207" t="s">
        <v>145</v>
      </c>
    </row>
    <row r="45" spans="1:16" s="198" customFormat="1"/>
    <row r="46" spans="1:16" s="198" customFormat="1">
      <c r="B46" s="232" t="s">
        <v>41</v>
      </c>
      <c r="C46" s="233">
        <v>2023</v>
      </c>
      <c r="D46" s="465" t="s">
        <v>41</v>
      </c>
      <c r="E46" s="465" t="s">
        <v>276</v>
      </c>
    </row>
    <row r="47" spans="1:16" s="198" customFormat="1">
      <c r="B47" s="235" t="s">
        <v>16</v>
      </c>
      <c r="C47" s="236">
        <v>74.922007734999994</v>
      </c>
      <c r="D47" s="234"/>
      <c r="E47" s="234">
        <v>64</v>
      </c>
    </row>
    <row r="48" spans="1:16" s="198" customFormat="1">
      <c r="B48" s="235" t="s">
        <v>14</v>
      </c>
      <c r="C48" s="236">
        <v>64.155286419000007</v>
      </c>
      <c r="D48" s="234"/>
      <c r="E48" s="234">
        <v>64</v>
      </c>
    </row>
    <row r="49" spans="2:5" s="198" customFormat="1">
      <c r="B49" s="235" t="s">
        <v>20</v>
      </c>
      <c r="C49" s="236">
        <v>63.919529808</v>
      </c>
      <c r="E49" s="234">
        <v>64</v>
      </c>
    </row>
    <row r="50" spans="2:5" s="198" customFormat="1">
      <c r="B50" s="235" t="s">
        <v>3</v>
      </c>
      <c r="C50" s="236">
        <v>63.272124165000001</v>
      </c>
      <c r="D50" s="234"/>
      <c r="E50" s="234">
        <v>64</v>
      </c>
    </row>
    <row r="51" spans="2:5" s="198" customFormat="1">
      <c r="B51" s="235" t="s">
        <v>12</v>
      </c>
      <c r="C51" s="236">
        <v>62.320807535999997</v>
      </c>
      <c r="D51" s="234"/>
      <c r="E51" s="234">
        <v>64</v>
      </c>
    </row>
    <row r="52" spans="2:5" s="198" customFormat="1">
      <c r="B52" s="235" t="s">
        <v>7</v>
      </c>
      <c r="C52" s="236">
        <v>61.424281014999998</v>
      </c>
      <c r="D52" s="234"/>
      <c r="E52" s="234">
        <v>64</v>
      </c>
    </row>
    <row r="53" spans="2:5" s="198" customFormat="1">
      <c r="B53" s="235" t="s">
        <v>17</v>
      </c>
      <c r="C53" s="236">
        <v>60.815573332</v>
      </c>
      <c r="D53" s="234"/>
      <c r="E53" s="234">
        <v>64</v>
      </c>
    </row>
    <row r="54" spans="2:5" s="198" customFormat="1">
      <c r="B54" s="235" t="s">
        <v>18</v>
      </c>
      <c r="C54" s="236">
        <v>59.450548632</v>
      </c>
      <c r="D54" s="234"/>
      <c r="E54" s="234">
        <v>64</v>
      </c>
    </row>
    <row r="55" spans="2:5" s="198" customFormat="1">
      <c r="B55" s="235" t="s">
        <v>19</v>
      </c>
      <c r="C55" s="236">
        <v>57.911655209999999</v>
      </c>
      <c r="D55" s="234"/>
      <c r="E55" s="234">
        <v>64</v>
      </c>
    </row>
    <row r="56" spans="2:5" s="198" customFormat="1">
      <c r="B56" s="235" t="s">
        <v>11</v>
      </c>
      <c r="C56" s="236">
        <v>57.810663214000002</v>
      </c>
      <c r="D56" s="234"/>
      <c r="E56" s="234">
        <v>64</v>
      </c>
    </row>
    <row r="57" spans="2:5" s="198" customFormat="1">
      <c r="B57" s="235" t="s">
        <v>15</v>
      </c>
      <c r="C57" s="236">
        <v>56.904076592000003</v>
      </c>
      <c r="D57" s="234"/>
      <c r="E57" s="234">
        <v>64</v>
      </c>
    </row>
    <row r="58" spans="2:5" s="198" customFormat="1">
      <c r="B58" s="235" t="s">
        <v>6</v>
      </c>
      <c r="C58" s="236">
        <v>55.675839619999998</v>
      </c>
      <c r="D58" s="234"/>
      <c r="E58" s="234">
        <v>64</v>
      </c>
    </row>
    <row r="59" spans="2:5" s="198" customFormat="1">
      <c r="B59" s="235" t="s">
        <v>5</v>
      </c>
      <c r="C59" s="236">
        <v>54.086268781999998</v>
      </c>
      <c r="E59" s="234">
        <v>64</v>
      </c>
    </row>
    <row r="60" spans="2:5" s="198" customFormat="1">
      <c r="B60" s="235" t="s">
        <v>2</v>
      </c>
      <c r="C60" s="236">
        <v>54.048709971999997</v>
      </c>
      <c r="D60" s="234"/>
      <c r="E60" s="234">
        <v>64</v>
      </c>
    </row>
    <row r="61" spans="2:5" s="198" customFormat="1">
      <c r="B61" s="235" t="s">
        <v>4</v>
      </c>
      <c r="C61" s="236">
        <v>51.688280499999998</v>
      </c>
      <c r="D61" s="234"/>
      <c r="E61" s="234">
        <v>64</v>
      </c>
    </row>
    <row r="62" spans="2:5" s="198" customFormat="1">
      <c r="B62" s="235" t="s">
        <v>13</v>
      </c>
      <c r="C62" s="236">
        <v>49.040392269000002</v>
      </c>
      <c r="D62" s="234"/>
      <c r="E62" s="234">
        <v>64</v>
      </c>
    </row>
    <row r="63" spans="2:5" s="198" customFormat="1">
      <c r="B63" s="235" t="s">
        <v>1</v>
      </c>
      <c r="C63" s="236">
        <v>48.940149726999998</v>
      </c>
      <c r="D63" s="234"/>
      <c r="E63" s="234">
        <v>64</v>
      </c>
    </row>
    <row r="64" spans="2:5" s="198" customFormat="1">
      <c r="B64" s="235" t="s">
        <v>10</v>
      </c>
      <c r="C64" s="236">
        <v>47.290237234000003</v>
      </c>
      <c r="D64" s="234"/>
      <c r="E64" s="234">
        <v>64</v>
      </c>
    </row>
    <row r="65" spans="1:5" s="198" customFormat="1">
      <c r="B65" s="235" t="s">
        <v>8</v>
      </c>
      <c r="C65" s="236">
        <v>43.271655655000004</v>
      </c>
      <c r="D65" s="234"/>
      <c r="E65" s="234">
        <v>64</v>
      </c>
    </row>
    <row r="66" spans="1:5" s="198" customFormat="1">
      <c r="B66" s="235" t="s">
        <v>9</v>
      </c>
      <c r="C66" s="236">
        <v>39.194286669</v>
      </c>
      <c r="D66" s="234"/>
      <c r="E66" s="234">
        <v>64</v>
      </c>
    </row>
    <row r="67" spans="1:5" s="198" customFormat="1">
      <c r="B67" s="472" t="s">
        <v>21</v>
      </c>
      <c r="D67" s="473">
        <v>35.139992941000003</v>
      </c>
      <c r="E67" s="234">
        <v>64</v>
      </c>
    </row>
    <row r="68" spans="1:5" s="198" customFormat="1">
      <c r="B68" s="237" t="s">
        <v>36</v>
      </c>
      <c r="C68" s="238">
        <v>64</v>
      </c>
      <c r="D68" s="234"/>
      <c r="E68" s="234"/>
    </row>
    <row r="69" spans="1:5" s="198" customFormat="1"/>
    <row r="70" spans="1:5" s="198" customFormat="1">
      <c r="A70" s="148" t="s">
        <v>554</v>
      </c>
    </row>
    <row r="71" spans="1:5" s="198" customFormat="1">
      <c r="A71" s="148" t="s">
        <v>555</v>
      </c>
    </row>
    <row r="72" spans="1:5" s="198" customFormat="1">
      <c r="A72" s="198" t="s">
        <v>146</v>
      </c>
    </row>
    <row r="73" spans="1:5" s="198" customFormat="1">
      <c r="A73" s="148" t="s">
        <v>556</v>
      </c>
    </row>
    <row r="74" spans="1:5" s="198" customFormat="1">
      <c r="A74" s="175" t="s">
        <v>557</v>
      </c>
    </row>
    <row r="75" spans="1:5" s="81" customFormat="1">
      <c r="A75" s="88"/>
    </row>
    <row r="76" spans="1:5" s="173" customFormat="1">
      <c r="A76" s="207" t="s">
        <v>147</v>
      </c>
    </row>
    <row r="77" spans="1:5" s="198" customFormat="1"/>
    <row r="78" spans="1:5" s="198" customFormat="1" ht="45">
      <c r="B78" s="309" t="s">
        <v>75</v>
      </c>
      <c r="C78" s="466" t="s">
        <v>148</v>
      </c>
    </row>
    <row r="79" spans="1:5" s="198" customFormat="1">
      <c r="B79" s="198">
        <v>2019</v>
      </c>
      <c r="C79" s="456">
        <v>28</v>
      </c>
      <c r="D79" s="454"/>
    </row>
    <row r="80" spans="1:5" s="198" customFormat="1">
      <c r="B80" s="198">
        <v>2020</v>
      </c>
      <c r="C80" s="455">
        <v>27</v>
      </c>
      <c r="D80" s="454"/>
    </row>
    <row r="81" spans="1:10" s="198" customFormat="1">
      <c r="B81" s="198">
        <v>2021</v>
      </c>
      <c r="C81" s="455">
        <v>30</v>
      </c>
      <c r="D81" s="285"/>
    </row>
    <row r="82" spans="1:10" s="198" customFormat="1">
      <c r="B82" s="198">
        <v>2022</v>
      </c>
      <c r="C82" s="455">
        <v>37</v>
      </c>
      <c r="D82" s="282"/>
    </row>
    <row r="83" spans="1:10" s="198" customFormat="1">
      <c r="B83" s="198">
        <v>2023</v>
      </c>
      <c r="C83" s="457">
        <v>35</v>
      </c>
      <c r="D83" s="283"/>
    </row>
    <row r="84" spans="1:10" s="198" customFormat="1">
      <c r="C84" s="290"/>
    </row>
    <row r="85" spans="1:10" s="198" customFormat="1">
      <c r="A85" s="148" t="s">
        <v>558</v>
      </c>
    </row>
    <row r="86" spans="1:10" s="198" customFormat="1">
      <c r="A86" s="148" t="s">
        <v>555</v>
      </c>
    </row>
    <row r="87" spans="1:10" s="198" customFormat="1">
      <c r="A87" s="175" t="s">
        <v>277</v>
      </c>
    </row>
    <row r="88" spans="1:10" s="98" customFormat="1">
      <c r="A88" s="147"/>
    </row>
    <row r="89" spans="1:10" s="179" customFormat="1">
      <c r="A89" s="534" t="s">
        <v>149</v>
      </c>
      <c r="B89" s="534"/>
      <c r="C89" s="534"/>
      <c r="D89" s="534"/>
      <c r="E89" s="534"/>
      <c r="F89" s="534"/>
      <c r="G89" s="534"/>
      <c r="H89" s="534"/>
      <c r="I89" s="534"/>
      <c r="J89" s="205"/>
    </row>
    <row r="90" spans="1:10" s="198" customFormat="1">
      <c r="A90" s="206"/>
      <c r="B90" s="206"/>
      <c r="C90" s="206"/>
      <c r="D90" s="206"/>
      <c r="E90" s="206"/>
      <c r="F90" s="206"/>
      <c r="G90" s="206"/>
      <c r="H90" s="206"/>
      <c r="I90" s="206"/>
      <c r="J90" s="206"/>
    </row>
    <row r="91" spans="1:10" s="163" customFormat="1" ht="24">
      <c r="B91" s="199"/>
      <c r="C91" s="199" t="s">
        <v>38</v>
      </c>
      <c r="D91" s="199" t="s">
        <v>29</v>
      </c>
      <c r="E91" s="199" t="s">
        <v>41</v>
      </c>
      <c r="F91" s="199" t="s">
        <v>278</v>
      </c>
    </row>
    <row r="92" spans="1:10" s="198" customFormat="1">
      <c r="B92" s="76" t="s">
        <v>17</v>
      </c>
      <c r="C92" s="226">
        <v>3.5000000000000003E-2</v>
      </c>
      <c r="D92" s="227" t="s">
        <v>261</v>
      </c>
      <c r="E92" s="239"/>
      <c r="F92" s="118">
        <v>0.23</v>
      </c>
    </row>
    <row r="93" spans="1:10" s="198" customFormat="1">
      <c r="B93" s="76" t="s">
        <v>14</v>
      </c>
      <c r="C93" s="226">
        <v>0.05</v>
      </c>
      <c r="D93" s="227" t="s">
        <v>279</v>
      </c>
      <c r="E93" s="240"/>
      <c r="F93" s="118">
        <v>0.23</v>
      </c>
    </row>
    <row r="94" spans="1:10" s="198" customFormat="1">
      <c r="B94" s="76" t="s">
        <v>9</v>
      </c>
      <c r="C94" s="226">
        <v>6.0999999999999999E-2</v>
      </c>
      <c r="D94" s="227" t="s">
        <v>258</v>
      </c>
      <c r="E94" s="239"/>
      <c r="F94" s="118">
        <v>0.23</v>
      </c>
    </row>
    <row r="95" spans="1:10" s="198" customFormat="1">
      <c r="B95" s="76" t="s">
        <v>13</v>
      </c>
      <c r="C95" s="226">
        <v>8.2000000000000003E-2</v>
      </c>
      <c r="D95" s="227" t="s">
        <v>258</v>
      </c>
      <c r="E95" s="239"/>
      <c r="F95" s="118">
        <v>0.23</v>
      </c>
    </row>
    <row r="96" spans="1:10" s="198" customFormat="1">
      <c r="B96" s="76" t="s">
        <v>4</v>
      </c>
      <c r="C96" s="226">
        <v>8.5999999999999993E-2</v>
      </c>
      <c r="D96" s="227" t="s">
        <v>267</v>
      </c>
      <c r="E96" s="181"/>
      <c r="F96" s="118">
        <v>0.23</v>
      </c>
    </row>
    <row r="97" spans="2:6" s="198" customFormat="1">
      <c r="B97" s="76" t="s">
        <v>5</v>
      </c>
      <c r="C97" s="226">
        <v>9.8000000000000004E-2</v>
      </c>
      <c r="D97" s="227" t="s">
        <v>251</v>
      </c>
      <c r="E97" s="239"/>
      <c r="F97" s="118">
        <v>0.23</v>
      </c>
    </row>
    <row r="98" spans="2:6" s="198" customFormat="1">
      <c r="B98" s="76" t="s">
        <v>1</v>
      </c>
      <c r="C98" s="226">
        <v>0.107</v>
      </c>
      <c r="D98" s="227" t="s">
        <v>280</v>
      </c>
      <c r="E98" s="239"/>
      <c r="F98" s="118">
        <v>0.23</v>
      </c>
    </row>
    <row r="99" spans="2:6" s="198" customFormat="1">
      <c r="B99" s="169" t="s">
        <v>21</v>
      </c>
      <c r="D99" s="230" t="s">
        <v>281</v>
      </c>
      <c r="E99" s="229">
        <v>0.109</v>
      </c>
      <c r="F99" s="118">
        <v>0.23</v>
      </c>
    </row>
    <row r="100" spans="2:6" s="198" customFormat="1">
      <c r="B100" s="76" t="s">
        <v>10</v>
      </c>
      <c r="C100" s="226">
        <v>0.11</v>
      </c>
      <c r="D100" s="227" t="s">
        <v>249</v>
      </c>
      <c r="E100" s="239"/>
      <c r="F100" s="118">
        <v>0.23</v>
      </c>
    </row>
    <row r="101" spans="2:6" s="198" customFormat="1">
      <c r="B101" s="76" t="s">
        <v>15</v>
      </c>
      <c r="C101" s="226">
        <v>0.11600000000000001</v>
      </c>
      <c r="D101" s="227" t="s">
        <v>259</v>
      </c>
      <c r="E101" s="239"/>
      <c r="F101" s="118">
        <v>0.23</v>
      </c>
    </row>
    <row r="102" spans="2:6" s="198" customFormat="1">
      <c r="B102" s="76" t="s">
        <v>7</v>
      </c>
      <c r="C102" s="226">
        <v>0.129</v>
      </c>
      <c r="D102" s="227" t="s">
        <v>251</v>
      </c>
      <c r="E102" s="239"/>
      <c r="F102" s="118">
        <v>0.23</v>
      </c>
    </row>
    <row r="103" spans="2:6" s="198" customFormat="1">
      <c r="B103" s="76" t="s">
        <v>18</v>
      </c>
      <c r="C103" s="226">
        <v>0.16</v>
      </c>
      <c r="D103" s="227" t="s">
        <v>271</v>
      </c>
      <c r="F103" s="118">
        <v>0.23</v>
      </c>
    </row>
    <row r="104" spans="2:6" s="198" customFormat="1">
      <c r="B104" s="76" t="s">
        <v>2</v>
      </c>
      <c r="C104" s="226">
        <v>0.191</v>
      </c>
      <c r="D104" s="227" t="s">
        <v>267</v>
      </c>
      <c r="E104" s="239"/>
      <c r="F104" s="118">
        <v>0.23</v>
      </c>
    </row>
    <row r="105" spans="2:6" s="198" customFormat="1">
      <c r="B105" s="76" t="s">
        <v>12</v>
      </c>
      <c r="C105" s="226">
        <v>0.22500000000000001</v>
      </c>
      <c r="D105" s="227" t="s">
        <v>266</v>
      </c>
      <c r="E105" s="239"/>
      <c r="F105" s="118">
        <v>0.23</v>
      </c>
    </row>
    <row r="106" spans="2:6" s="198" customFormat="1">
      <c r="B106" s="76" t="s">
        <v>3</v>
      </c>
      <c r="C106" s="226">
        <v>0.27800000000000002</v>
      </c>
      <c r="D106" s="227" t="s">
        <v>271</v>
      </c>
      <c r="E106" s="239"/>
      <c r="F106" s="118">
        <v>0.23</v>
      </c>
    </row>
    <row r="107" spans="2:6" s="198" customFormat="1">
      <c r="B107" s="76" t="s">
        <v>16</v>
      </c>
      <c r="C107" s="226">
        <v>0.29499999999999998</v>
      </c>
      <c r="D107" s="227" t="s">
        <v>271</v>
      </c>
      <c r="E107" s="239"/>
      <c r="F107" s="118">
        <v>0.23</v>
      </c>
    </row>
    <row r="108" spans="2:6" s="198" customFormat="1">
      <c r="B108" s="76" t="s">
        <v>6</v>
      </c>
      <c r="C108" s="226">
        <v>0.30499999999999999</v>
      </c>
      <c r="D108" s="227" t="s">
        <v>259</v>
      </c>
      <c r="E108" s="239"/>
      <c r="F108" s="118">
        <v>0.23</v>
      </c>
    </row>
    <row r="109" spans="2:6" s="198" customFormat="1">
      <c r="B109" s="211" t="s">
        <v>20</v>
      </c>
      <c r="C109" s="226">
        <v>0.308</v>
      </c>
      <c r="D109" s="227" t="s">
        <v>253</v>
      </c>
      <c r="F109" s="118">
        <v>0.23</v>
      </c>
    </row>
    <row r="110" spans="2:6" s="198" customFormat="1">
      <c r="B110" s="76" t="s">
        <v>11</v>
      </c>
      <c r="C110" s="226">
        <v>0.32800000000000001</v>
      </c>
      <c r="D110" s="227" t="s">
        <v>271</v>
      </c>
      <c r="E110" s="239"/>
      <c r="F110" s="118">
        <v>0.23</v>
      </c>
    </row>
    <row r="111" spans="2:6" s="198" customFormat="1">
      <c r="B111" s="76" t="s">
        <v>8</v>
      </c>
      <c r="C111" s="226">
        <v>0.34899999999999998</v>
      </c>
      <c r="D111" s="227" t="s">
        <v>259</v>
      </c>
      <c r="E111" s="241"/>
      <c r="F111" s="118">
        <v>0.23</v>
      </c>
    </row>
    <row r="112" spans="2:6" s="198" customFormat="1">
      <c r="B112" s="76" t="s">
        <v>19</v>
      </c>
      <c r="C112" s="226">
        <v>0.42</v>
      </c>
      <c r="D112" s="227" t="s">
        <v>267</v>
      </c>
      <c r="E112" s="153"/>
      <c r="F112" s="118">
        <v>0.23</v>
      </c>
    </row>
    <row r="113" spans="1:10" s="198" customFormat="1">
      <c r="B113" s="105" t="s">
        <v>39</v>
      </c>
      <c r="C113" s="242">
        <v>0.13600000000000001</v>
      </c>
      <c r="D113" s="227" t="s">
        <v>257</v>
      </c>
      <c r="E113" s="239"/>
      <c r="F113" s="118"/>
    </row>
    <row r="114" spans="1:10" s="198" customFormat="1">
      <c r="B114" s="105" t="s">
        <v>36</v>
      </c>
      <c r="C114" s="226">
        <v>0.23</v>
      </c>
      <c r="D114" s="227" t="s">
        <v>252</v>
      </c>
      <c r="E114" s="239"/>
      <c r="F114" s="118"/>
    </row>
    <row r="115" spans="1:10" s="198" customFormat="1">
      <c r="B115" s="105"/>
      <c r="D115" s="51"/>
    </row>
    <row r="116" spans="1:10" s="198" customFormat="1" ht="14.25" customHeight="1">
      <c r="A116" s="535" t="s">
        <v>282</v>
      </c>
      <c r="B116" s="535"/>
      <c r="C116" s="535"/>
      <c r="D116" s="535"/>
      <c r="E116" s="535"/>
      <c r="F116" s="535"/>
      <c r="G116" s="535"/>
      <c r="H116" s="535"/>
      <c r="I116" s="535"/>
      <c r="J116" s="206"/>
    </row>
    <row r="117" spans="1:10" s="34" customFormat="1" ht="14.25" customHeight="1">
      <c r="A117" s="50"/>
      <c r="B117" s="50"/>
      <c r="C117" s="50"/>
      <c r="D117" s="50"/>
      <c r="E117" s="50"/>
      <c r="F117" s="50"/>
      <c r="G117" s="50"/>
      <c r="H117" s="50"/>
      <c r="I117" s="50"/>
      <c r="J117" s="50"/>
    </row>
    <row r="118" spans="1:10" s="179" customFormat="1">
      <c r="A118" s="534" t="s">
        <v>150</v>
      </c>
      <c r="B118" s="534"/>
      <c r="C118" s="534"/>
      <c r="D118" s="534"/>
      <c r="E118" s="534"/>
      <c r="F118" s="534"/>
      <c r="G118" s="534"/>
      <c r="H118" s="534"/>
      <c r="I118" s="534"/>
      <c r="J118" s="205"/>
    </row>
    <row r="119" spans="1:10" s="198" customFormat="1">
      <c r="A119" s="206"/>
      <c r="B119" s="206"/>
      <c r="C119" s="206"/>
      <c r="D119" s="206"/>
      <c r="E119" s="206"/>
      <c r="F119" s="206"/>
      <c r="G119" s="206"/>
      <c r="H119" s="206"/>
      <c r="I119" s="206"/>
      <c r="J119" s="206"/>
    </row>
    <row r="120" spans="1:10" s="211" customFormat="1" ht="12.75">
      <c r="A120" s="209"/>
      <c r="B120" s="135"/>
      <c r="C120" s="18" t="s">
        <v>38</v>
      </c>
      <c r="D120" s="18" t="s">
        <v>29</v>
      </c>
      <c r="E120" s="209"/>
      <c r="F120" s="209"/>
      <c r="G120" s="209"/>
      <c r="H120" s="209"/>
      <c r="I120" s="209"/>
      <c r="J120" s="209"/>
    </row>
    <row r="121" spans="1:10" s="211" customFormat="1" ht="12.75">
      <c r="A121" s="209"/>
      <c r="B121" s="231">
        <v>2017</v>
      </c>
      <c r="C121" s="160">
        <v>0.106</v>
      </c>
      <c r="D121" s="153" t="s">
        <v>279</v>
      </c>
      <c r="E121" s="209"/>
      <c r="F121" s="209"/>
      <c r="G121" s="209"/>
      <c r="H121" s="209"/>
      <c r="I121" s="209"/>
      <c r="J121" s="209"/>
    </row>
    <row r="122" spans="1:10" s="211" customFormat="1" ht="12.75">
      <c r="A122" s="209"/>
      <c r="B122" s="231">
        <v>2018</v>
      </c>
      <c r="C122" s="160">
        <v>9.2999999999999999E-2</v>
      </c>
      <c r="D122" s="153" t="s">
        <v>265</v>
      </c>
      <c r="E122" s="209"/>
      <c r="F122" s="209"/>
      <c r="G122" s="209"/>
      <c r="H122" s="209"/>
      <c r="I122" s="209"/>
      <c r="J122" s="209"/>
    </row>
    <row r="123" spans="1:10" s="211" customFormat="1" ht="12.75">
      <c r="A123" s="209"/>
      <c r="B123" s="231">
        <v>2019</v>
      </c>
      <c r="C123" s="160">
        <v>0.11700000000000001</v>
      </c>
      <c r="D123" s="153" t="s">
        <v>589</v>
      </c>
      <c r="E123" s="209"/>
      <c r="F123" s="209"/>
      <c r="G123" s="209"/>
      <c r="H123" s="209"/>
      <c r="I123" s="209"/>
      <c r="J123" s="209"/>
    </row>
    <row r="124" spans="1:10" s="211" customFormat="1" ht="12.75">
      <c r="A124" s="209"/>
      <c r="B124" s="181" t="s">
        <v>273</v>
      </c>
      <c r="C124" s="226">
        <v>9.9000000000000005E-2</v>
      </c>
      <c r="D124" s="227" t="s">
        <v>258</v>
      </c>
      <c r="E124" s="209"/>
      <c r="F124" s="209"/>
      <c r="G124" s="209"/>
      <c r="H124" s="209"/>
      <c r="I124" s="209"/>
      <c r="J124" s="209"/>
    </row>
    <row r="125" spans="1:10" s="211" customFormat="1" ht="12.75">
      <c r="A125" s="209"/>
      <c r="B125" s="231">
        <v>2021</v>
      </c>
      <c r="C125" s="226">
        <v>0.109</v>
      </c>
      <c r="D125" s="227" t="s">
        <v>281</v>
      </c>
      <c r="E125" s="209"/>
      <c r="F125" s="209"/>
      <c r="G125" s="209"/>
      <c r="H125" s="209"/>
      <c r="I125" s="209"/>
      <c r="J125" s="209"/>
    </row>
    <row r="126" spans="1:10" s="211" customFormat="1" ht="12.75">
      <c r="A126" s="209"/>
      <c r="B126" s="209"/>
      <c r="C126" s="209"/>
      <c r="D126" s="209"/>
      <c r="E126" s="209"/>
      <c r="F126" s="209"/>
      <c r="G126" s="209"/>
      <c r="H126" s="209"/>
      <c r="I126" s="209"/>
      <c r="J126" s="209"/>
    </row>
    <row r="127" spans="1:10" s="211" customFormat="1" ht="24.75" customHeight="1">
      <c r="A127" s="533" t="s">
        <v>283</v>
      </c>
      <c r="B127" s="533"/>
      <c r="C127" s="533"/>
      <c r="D127" s="533"/>
      <c r="E127" s="533"/>
      <c r="F127" s="533"/>
      <c r="G127" s="533"/>
      <c r="H127" s="533"/>
      <c r="I127" s="533"/>
      <c r="J127" s="209"/>
    </row>
    <row r="128" spans="1:10" s="211" customFormat="1" ht="12.75">
      <c r="A128" s="533" t="s">
        <v>275</v>
      </c>
      <c r="B128" s="533"/>
      <c r="C128" s="533"/>
      <c r="D128" s="533"/>
      <c r="E128" s="533"/>
      <c r="F128" s="533"/>
      <c r="G128" s="533"/>
      <c r="H128" s="533"/>
      <c r="I128" s="533"/>
      <c r="J128" s="209"/>
    </row>
    <row r="129" spans="1:10" s="211" customFormat="1" ht="12.75">
      <c r="A129" s="209"/>
      <c r="B129" s="209"/>
      <c r="C129" s="209"/>
      <c r="D129" s="209"/>
      <c r="E129" s="209"/>
      <c r="F129" s="209"/>
      <c r="G129" s="209"/>
      <c r="H129" s="209"/>
      <c r="I129" s="209"/>
      <c r="J129" s="209"/>
    </row>
    <row r="130" spans="1:10" s="179" customFormat="1">
      <c r="A130" s="534" t="s">
        <v>151</v>
      </c>
      <c r="B130" s="534"/>
      <c r="C130" s="534"/>
      <c r="D130" s="534"/>
      <c r="E130" s="534"/>
      <c r="F130" s="534"/>
      <c r="G130" s="534"/>
      <c r="H130" s="534"/>
      <c r="I130" s="534"/>
      <c r="J130" s="205"/>
    </row>
    <row r="131" spans="1:10" s="211" customFormat="1" ht="12.75">
      <c r="C131" s="243"/>
    </row>
    <row r="132" spans="1:10" s="211" customFormat="1" ht="38.25">
      <c r="B132" s="135"/>
      <c r="C132" s="244" t="s">
        <v>38</v>
      </c>
      <c r="D132" s="18" t="s">
        <v>29</v>
      </c>
      <c r="E132" s="18" t="s">
        <v>590</v>
      </c>
      <c r="F132" s="18"/>
    </row>
    <row r="133" spans="1:10" s="211" customFormat="1" ht="12.75">
      <c r="B133" s="245" t="s">
        <v>591</v>
      </c>
      <c r="C133" s="158">
        <v>0.219</v>
      </c>
      <c r="D133" s="181" t="s">
        <v>284</v>
      </c>
      <c r="E133" s="246">
        <v>0.105</v>
      </c>
      <c r="F133" s="227"/>
    </row>
    <row r="134" spans="1:10" s="211" customFormat="1" ht="12.75">
      <c r="B134" s="245" t="s">
        <v>592</v>
      </c>
      <c r="C134" s="158">
        <v>0.11</v>
      </c>
      <c r="D134" s="181" t="s">
        <v>280</v>
      </c>
      <c r="E134" s="246">
        <v>0.105</v>
      </c>
    </row>
    <row r="135" spans="1:10" s="211" customFormat="1" ht="12.75">
      <c r="B135" s="245" t="s">
        <v>593</v>
      </c>
      <c r="C135" s="158">
        <v>6.9000000000000006E-2</v>
      </c>
      <c r="D135" s="181" t="s">
        <v>279</v>
      </c>
      <c r="E135" s="246">
        <v>0.105</v>
      </c>
      <c r="F135" s="181"/>
    </row>
    <row r="136" spans="1:10" s="211" customFormat="1" ht="12.75">
      <c r="B136" s="245" t="s">
        <v>594</v>
      </c>
      <c r="C136" s="158">
        <v>6.6000000000000003E-2</v>
      </c>
      <c r="D136" s="181" t="s">
        <v>269</v>
      </c>
      <c r="E136" s="246">
        <v>0.105</v>
      </c>
      <c r="F136" s="181"/>
    </row>
    <row r="137" spans="1:10" s="211" customFormat="1" ht="12.75">
      <c r="B137" s="245" t="s">
        <v>595</v>
      </c>
      <c r="C137" s="158">
        <v>5.8999999999999997E-2</v>
      </c>
      <c r="D137" s="181" t="s">
        <v>265</v>
      </c>
      <c r="E137" s="246">
        <v>0.105</v>
      </c>
      <c r="F137" s="181"/>
    </row>
    <row r="138" spans="1:10" s="211" customFormat="1" ht="12.75">
      <c r="B138" s="245" t="s">
        <v>596</v>
      </c>
      <c r="C138" s="158">
        <v>5.7000000000000002E-2</v>
      </c>
      <c r="D138" s="181" t="s">
        <v>270</v>
      </c>
      <c r="E138" s="246">
        <v>0.105</v>
      </c>
      <c r="F138" s="181"/>
    </row>
    <row r="139" spans="1:10" s="211" customFormat="1" ht="12.75">
      <c r="B139" s="245" t="s">
        <v>597</v>
      </c>
      <c r="C139" s="158">
        <v>4.7E-2</v>
      </c>
      <c r="D139" s="181" t="s">
        <v>598</v>
      </c>
      <c r="E139" s="246">
        <v>0.105</v>
      </c>
      <c r="F139" s="181"/>
    </row>
    <row r="140" spans="1:10" s="211" customFormat="1" ht="12.75">
      <c r="B140" s="245" t="s">
        <v>599</v>
      </c>
      <c r="C140" s="158">
        <v>4.1000000000000002E-2</v>
      </c>
      <c r="D140" s="181" t="s">
        <v>600</v>
      </c>
      <c r="E140" s="246">
        <v>0.105</v>
      </c>
      <c r="F140" s="181"/>
    </row>
    <row r="141" spans="1:10" s="211" customFormat="1" ht="12.75">
      <c r="B141" s="245" t="s">
        <v>601</v>
      </c>
      <c r="C141" s="158">
        <v>3.6999999999999998E-2</v>
      </c>
      <c r="D141" s="181" t="s">
        <v>602</v>
      </c>
      <c r="E141" s="246">
        <v>0.105</v>
      </c>
      <c r="F141" s="181"/>
    </row>
    <row r="142" spans="1:10" s="211" customFormat="1" ht="12.75">
      <c r="B142" s="245" t="s">
        <v>603</v>
      </c>
      <c r="C142" s="158">
        <v>3.4000000000000002E-2</v>
      </c>
      <c r="D142" s="181" t="s">
        <v>280</v>
      </c>
      <c r="E142" s="246">
        <v>0.105</v>
      </c>
    </row>
    <row r="143" spans="1:10" s="211" customFormat="1" ht="12.75">
      <c r="B143" s="245" t="s">
        <v>604</v>
      </c>
      <c r="C143" s="158">
        <v>3.2000000000000001E-2</v>
      </c>
      <c r="D143" s="181" t="s">
        <v>269</v>
      </c>
      <c r="E143" s="246">
        <v>0.105</v>
      </c>
    </row>
    <row r="144" spans="1:10" s="211" customFormat="1" ht="12.75">
      <c r="B144" s="245" t="s">
        <v>605</v>
      </c>
      <c r="C144" s="158">
        <v>2.8000000000000001E-2</v>
      </c>
      <c r="D144" s="181" t="s">
        <v>270</v>
      </c>
      <c r="E144" s="246">
        <v>0.105</v>
      </c>
    </row>
    <row r="145" spans="2:25" s="211" customFormat="1" ht="12.75">
      <c r="B145" s="245" t="s">
        <v>606</v>
      </c>
      <c r="C145" s="158">
        <v>1.9E-2</v>
      </c>
      <c r="D145" s="181" t="s">
        <v>267</v>
      </c>
      <c r="E145" s="246">
        <v>0.105</v>
      </c>
    </row>
    <row r="146" spans="2:25" s="211" customFormat="1" ht="12.75">
      <c r="B146" s="245" t="s">
        <v>607</v>
      </c>
      <c r="C146" s="158">
        <v>1.2999999999999999E-2</v>
      </c>
      <c r="D146" s="181" t="s">
        <v>251</v>
      </c>
      <c r="E146" s="246">
        <v>0.105</v>
      </c>
    </row>
    <row r="147" spans="2:25" s="211" customFormat="1" ht="12.75">
      <c r="B147" s="245"/>
      <c r="C147" s="158"/>
      <c r="D147" s="181"/>
      <c r="E147" s="246"/>
    </row>
    <row r="148" spans="2:25" s="211" customFormat="1" ht="12.75">
      <c r="B148" s="245"/>
      <c r="C148" s="158"/>
      <c r="D148" s="181"/>
      <c r="E148" s="246"/>
    </row>
    <row r="149" spans="2:25" s="211" customFormat="1" ht="12.75">
      <c r="B149" s="245"/>
      <c r="C149" s="158"/>
      <c r="D149" s="181"/>
      <c r="E149" s="246"/>
    </row>
    <row r="150" spans="2:25" s="211" customFormat="1" ht="12.75">
      <c r="B150" s="245"/>
      <c r="C150" s="158"/>
      <c r="D150" s="181"/>
      <c r="E150" s="246"/>
    </row>
    <row r="151" spans="2:25" s="211" customFormat="1" ht="12.75">
      <c r="B151" s="245"/>
      <c r="C151" s="158"/>
      <c r="D151" s="181"/>
      <c r="E151" s="246"/>
    </row>
    <row r="152" spans="2:25" s="211" customFormat="1" ht="12.75">
      <c r="B152" s="245"/>
      <c r="C152" s="158"/>
      <c r="D152" s="181"/>
      <c r="E152" s="246"/>
    </row>
    <row r="153" spans="2:25" s="211" customFormat="1" ht="12.75">
      <c r="B153" s="245"/>
      <c r="C153" s="158"/>
      <c r="D153" s="181"/>
      <c r="E153" s="246"/>
    </row>
    <row r="154" spans="2:25" s="211" customFormat="1" ht="12.75">
      <c r="B154" s="245"/>
      <c r="C154" s="158"/>
      <c r="D154" s="181"/>
      <c r="E154" s="246"/>
    </row>
    <row r="155" spans="2:25" s="211" customFormat="1" ht="12.75">
      <c r="B155" s="245"/>
      <c r="C155" s="158"/>
      <c r="D155" s="181"/>
      <c r="E155" s="246"/>
    </row>
    <row r="156" spans="2:25" s="211" customFormat="1" ht="12.75">
      <c r="C156" s="247"/>
      <c r="G156" s="209"/>
      <c r="H156" s="209"/>
      <c r="I156" s="209"/>
      <c r="J156" s="209"/>
      <c r="K156" s="209"/>
      <c r="L156" s="209"/>
      <c r="M156" s="209"/>
      <c r="N156" s="209"/>
      <c r="O156" s="209"/>
      <c r="P156" s="209"/>
      <c r="Q156" s="209"/>
      <c r="R156" s="209"/>
      <c r="S156" s="209"/>
      <c r="T156" s="209"/>
      <c r="U156" s="209"/>
      <c r="V156" s="209"/>
      <c r="W156" s="209"/>
      <c r="X156" s="209"/>
      <c r="Y156" s="209"/>
    </row>
    <row r="157" spans="2:25" s="211" customFormat="1" ht="12.75">
      <c r="C157" s="248"/>
      <c r="G157" s="209"/>
      <c r="H157" s="209"/>
      <c r="I157" s="209"/>
      <c r="J157" s="209"/>
      <c r="K157" s="209"/>
      <c r="L157" s="209"/>
      <c r="M157" s="209"/>
      <c r="N157" s="209"/>
      <c r="O157" s="209"/>
      <c r="P157" s="209"/>
      <c r="Q157" s="209"/>
      <c r="R157" s="209"/>
      <c r="S157" s="209"/>
      <c r="T157" s="209"/>
      <c r="U157" s="209"/>
      <c r="V157" s="209"/>
      <c r="W157" s="209"/>
      <c r="X157" s="209"/>
      <c r="Y157" s="209"/>
    </row>
    <row r="158" spans="2:25" s="211" customFormat="1" ht="12.75">
      <c r="C158" s="248"/>
      <c r="G158" s="209"/>
      <c r="H158" s="209"/>
      <c r="I158" s="209"/>
      <c r="J158" s="209"/>
      <c r="K158" s="209"/>
      <c r="L158" s="209"/>
      <c r="M158" s="209"/>
      <c r="N158" s="209"/>
      <c r="O158" s="209"/>
      <c r="P158" s="209"/>
      <c r="Q158" s="209"/>
      <c r="R158" s="209"/>
      <c r="S158" s="209"/>
      <c r="T158" s="209"/>
      <c r="U158" s="209"/>
      <c r="V158" s="209"/>
      <c r="W158" s="209"/>
      <c r="X158" s="209"/>
      <c r="Y158" s="209"/>
    </row>
    <row r="159" spans="2:25" s="211" customFormat="1" ht="12.75">
      <c r="B159" s="209"/>
      <c r="G159" s="209"/>
      <c r="H159" s="209"/>
      <c r="I159" s="209"/>
      <c r="J159" s="209"/>
      <c r="K159" s="209"/>
      <c r="L159" s="209"/>
      <c r="M159" s="209"/>
      <c r="N159" s="209"/>
      <c r="O159" s="209"/>
      <c r="P159" s="209"/>
      <c r="Q159" s="209"/>
      <c r="R159" s="209"/>
      <c r="S159" s="209"/>
      <c r="T159" s="209"/>
      <c r="U159" s="209"/>
      <c r="V159" s="209"/>
      <c r="W159" s="209"/>
      <c r="X159" s="209"/>
      <c r="Y159" s="209"/>
    </row>
    <row r="160" spans="2:25" s="211" customFormat="1" ht="12.75">
      <c r="B160" s="209"/>
      <c r="G160" s="209"/>
      <c r="H160" s="209"/>
      <c r="I160" s="209"/>
      <c r="J160" s="209"/>
      <c r="K160" s="209"/>
      <c r="L160" s="209"/>
      <c r="M160" s="209"/>
      <c r="N160" s="209"/>
      <c r="O160" s="209"/>
      <c r="P160" s="209"/>
      <c r="Q160" s="209"/>
      <c r="R160" s="209"/>
      <c r="S160" s="209"/>
      <c r="T160" s="209"/>
      <c r="U160" s="209"/>
      <c r="V160" s="209"/>
      <c r="W160" s="209"/>
      <c r="X160" s="209"/>
      <c r="Y160" s="209"/>
    </row>
    <row r="161" spans="2:25" s="211" customFormat="1" ht="12.75">
      <c r="B161" s="209"/>
      <c r="G161" s="209"/>
      <c r="H161" s="209"/>
      <c r="I161" s="209"/>
      <c r="J161" s="209"/>
      <c r="K161" s="209"/>
      <c r="L161" s="209"/>
      <c r="M161" s="209"/>
      <c r="N161" s="209"/>
      <c r="O161" s="209"/>
      <c r="P161" s="209"/>
      <c r="Q161" s="209"/>
      <c r="R161" s="209"/>
      <c r="S161" s="209"/>
      <c r="T161" s="209"/>
      <c r="U161" s="209"/>
      <c r="V161" s="209"/>
      <c r="W161" s="209"/>
      <c r="X161" s="209"/>
      <c r="Y161" s="209"/>
    </row>
    <row r="162" spans="2:25" s="211" customFormat="1" ht="12.75">
      <c r="B162" s="209"/>
      <c r="G162" s="209"/>
      <c r="H162" s="209"/>
      <c r="I162" s="209"/>
      <c r="J162" s="209"/>
      <c r="K162" s="209"/>
      <c r="L162" s="209"/>
      <c r="M162" s="209"/>
      <c r="N162" s="209"/>
      <c r="O162" s="209"/>
      <c r="P162" s="209"/>
      <c r="Q162" s="209"/>
      <c r="R162" s="209"/>
      <c r="S162" s="209"/>
      <c r="T162" s="209"/>
      <c r="U162" s="209"/>
      <c r="V162" s="209"/>
      <c r="W162" s="209"/>
      <c r="X162" s="209"/>
      <c r="Y162" s="209"/>
    </row>
    <row r="163" spans="2:25" s="211" customFormat="1" ht="12.75">
      <c r="B163" s="209"/>
      <c r="G163" s="209"/>
      <c r="H163" s="209"/>
      <c r="I163" s="209"/>
      <c r="J163" s="209"/>
      <c r="K163" s="209"/>
      <c r="L163" s="209"/>
      <c r="M163" s="209"/>
      <c r="N163" s="209"/>
      <c r="O163" s="209"/>
      <c r="P163" s="209"/>
      <c r="Q163" s="209"/>
      <c r="R163" s="209"/>
      <c r="S163" s="209"/>
      <c r="T163" s="209"/>
      <c r="U163" s="209"/>
      <c r="V163" s="209"/>
      <c r="W163" s="209"/>
      <c r="X163" s="209"/>
      <c r="Y163" s="209"/>
    </row>
    <row r="164" spans="2:25" s="211" customFormat="1" ht="12.75">
      <c r="B164" s="209"/>
      <c r="G164" s="209"/>
      <c r="H164" s="209"/>
      <c r="I164" s="209"/>
      <c r="J164" s="209"/>
      <c r="K164" s="209"/>
      <c r="L164" s="209"/>
      <c r="M164" s="209"/>
      <c r="N164" s="209"/>
      <c r="O164" s="209"/>
      <c r="P164" s="209"/>
      <c r="Q164" s="209"/>
      <c r="R164" s="209"/>
      <c r="S164" s="209"/>
      <c r="T164" s="209"/>
      <c r="U164" s="209"/>
      <c r="V164" s="209"/>
      <c r="W164" s="209"/>
      <c r="X164" s="209"/>
      <c r="Y164" s="209"/>
    </row>
    <row r="165" spans="2:25" s="211" customFormat="1" ht="12.75">
      <c r="B165" s="209"/>
      <c r="G165" s="209"/>
      <c r="H165" s="209"/>
      <c r="I165" s="209"/>
      <c r="J165" s="209"/>
      <c r="K165" s="209"/>
      <c r="L165" s="209"/>
      <c r="M165" s="209"/>
      <c r="N165" s="209"/>
      <c r="O165" s="209"/>
      <c r="P165" s="209"/>
      <c r="Q165" s="209"/>
      <c r="R165" s="209"/>
      <c r="S165" s="209"/>
      <c r="T165" s="209"/>
      <c r="U165" s="209"/>
      <c r="V165" s="209"/>
      <c r="W165" s="209"/>
      <c r="X165" s="209"/>
      <c r="Y165" s="209"/>
    </row>
    <row r="166" spans="2:25" s="211" customFormat="1" ht="12.75">
      <c r="B166" s="209"/>
      <c r="G166" s="209"/>
      <c r="H166" s="209"/>
      <c r="I166" s="209"/>
      <c r="J166" s="209"/>
      <c r="K166" s="209"/>
      <c r="L166" s="209"/>
      <c r="M166" s="209"/>
      <c r="N166" s="209"/>
      <c r="O166" s="209"/>
      <c r="P166" s="209"/>
      <c r="Q166" s="209"/>
      <c r="R166" s="209"/>
      <c r="S166" s="209"/>
      <c r="T166" s="209"/>
      <c r="U166" s="209"/>
      <c r="V166" s="209"/>
      <c r="W166" s="209"/>
      <c r="X166" s="209"/>
      <c r="Y166" s="209"/>
    </row>
    <row r="167" spans="2:25" s="211" customFormat="1" ht="12.75">
      <c r="B167" s="209"/>
      <c r="G167" s="209"/>
      <c r="H167" s="209"/>
      <c r="I167" s="209"/>
      <c r="J167" s="209"/>
      <c r="K167" s="209"/>
      <c r="L167" s="209"/>
      <c r="M167" s="209"/>
      <c r="N167" s="209"/>
      <c r="O167" s="209"/>
      <c r="P167" s="209"/>
      <c r="Q167" s="209"/>
      <c r="R167" s="209"/>
      <c r="S167" s="209"/>
      <c r="T167" s="209"/>
      <c r="U167" s="209"/>
      <c r="V167" s="209"/>
      <c r="W167" s="209"/>
      <c r="X167" s="209"/>
      <c r="Y167" s="209"/>
    </row>
    <row r="168" spans="2:25" s="211" customFormat="1" ht="12.75">
      <c r="B168" s="209"/>
      <c r="G168" s="209"/>
      <c r="H168" s="209"/>
      <c r="I168" s="209"/>
      <c r="J168" s="209"/>
      <c r="K168" s="209"/>
      <c r="L168" s="209"/>
      <c r="M168" s="209"/>
      <c r="N168" s="209"/>
      <c r="O168" s="209"/>
      <c r="P168" s="209"/>
      <c r="Q168" s="209"/>
      <c r="R168" s="209"/>
      <c r="S168" s="209"/>
      <c r="T168" s="209"/>
      <c r="U168" s="209"/>
      <c r="V168" s="209"/>
      <c r="W168" s="209"/>
      <c r="X168" s="209"/>
      <c r="Y168" s="209"/>
    </row>
    <row r="169" spans="2:25" s="211" customFormat="1" ht="12.75">
      <c r="B169" s="209"/>
      <c r="G169" s="209"/>
      <c r="H169" s="209"/>
      <c r="I169" s="209"/>
      <c r="J169" s="209"/>
      <c r="K169" s="209"/>
      <c r="L169" s="209"/>
      <c r="M169" s="209"/>
      <c r="N169" s="209"/>
      <c r="O169" s="209"/>
      <c r="P169" s="209"/>
      <c r="Q169" s="209"/>
      <c r="R169" s="209"/>
      <c r="S169" s="209"/>
      <c r="T169" s="209"/>
      <c r="U169" s="209"/>
      <c r="V169" s="209"/>
      <c r="W169" s="209"/>
      <c r="X169" s="209"/>
      <c r="Y169" s="209"/>
    </row>
    <row r="170" spans="2:25" s="211" customFormat="1" ht="12.75">
      <c r="B170" s="209"/>
      <c r="G170" s="209"/>
      <c r="H170" s="209"/>
      <c r="I170" s="209"/>
      <c r="J170" s="209"/>
      <c r="K170" s="209"/>
      <c r="L170" s="209"/>
      <c r="M170" s="209"/>
      <c r="N170" s="209"/>
      <c r="O170" s="209"/>
      <c r="P170" s="209"/>
      <c r="Q170" s="209"/>
      <c r="R170" s="209"/>
      <c r="S170" s="209"/>
      <c r="T170" s="209"/>
      <c r="U170" s="209"/>
      <c r="V170" s="209"/>
      <c r="W170" s="209"/>
      <c r="X170" s="209"/>
      <c r="Y170" s="209"/>
    </row>
    <row r="171" spans="2:25" s="211" customFormat="1" ht="12.75">
      <c r="B171" s="209"/>
      <c r="G171" s="209"/>
      <c r="H171" s="209"/>
      <c r="I171" s="209"/>
      <c r="J171" s="209"/>
      <c r="K171" s="209"/>
      <c r="L171" s="209"/>
      <c r="M171" s="209"/>
      <c r="N171" s="209"/>
      <c r="O171" s="209"/>
      <c r="P171" s="209"/>
      <c r="Q171" s="209"/>
      <c r="R171" s="209"/>
      <c r="S171" s="209"/>
      <c r="T171" s="209"/>
      <c r="U171" s="209"/>
      <c r="V171" s="209"/>
      <c r="W171" s="209"/>
      <c r="X171" s="209"/>
      <c r="Y171" s="209"/>
    </row>
    <row r="172" spans="2:25" s="211" customFormat="1" ht="12.75">
      <c r="B172" s="209"/>
      <c r="G172" s="209"/>
      <c r="H172" s="209"/>
      <c r="I172" s="209"/>
      <c r="J172" s="209"/>
      <c r="K172" s="209"/>
      <c r="L172" s="209"/>
      <c r="M172" s="209"/>
      <c r="N172" s="209"/>
      <c r="O172" s="209"/>
      <c r="P172" s="209"/>
      <c r="Q172" s="209"/>
      <c r="R172" s="209"/>
      <c r="S172" s="209"/>
      <c r="T172" s="209"/>
      <c r="U172" s="209"/>
      <c r="V172" s="209"/>
      <c r="W172" s="209"/>
      <c r="X172" s="209"/>
      <c r="Y172" s="209"/>
    </row>
    <row r="173" spans="2:25" s="211" customFormat="1" ht="12.75">
      <c r="B173" s="209"/>
      <c r="G173" s="209"/>
      <c r="H173" s="209"/>
      <c r="I173" s="209"/>
      <c r="J173" s="209"/>
      <c r="K173" s="209"/>
      <c r="L173" s="209"/>
      <c r="M173" s="209"/>
      <c r="N173" s="209"/>
      <c r="O173" s="209"/>
      <c r="P173" s="209"/>
      <c r="Q173" s="209"/>
      <c r="R173" s="209"/>
      <c r="S173" s="209"/>
      <c r="T173" s="209"/>
      <c r="U173" s="209"/>
      <c r="V173" s="209"/>
      <c r="W173" s="209"/>
      <c r="X173" s="209"/>
      <c r="Y173" s="209"/>
    </row>
    <row r="174" spans="2:25" s="211" customFormat="1" ht="12.75">
      <c r="B174" s="209"/>
      <c r="G174" s="209"/>
      <c r="H174" s="209"/>
      <c r="I174" s="209"/>
      <c r="J174" s="209"/>
      <c r="K174" s="209"/>
      <c r="L174" s="209"/>
      <c r="M174" s="209"/>
      <c r="N174" s="209"/>
      <c r="O174" s="209"/>
      <c r="P174" s="209"/>
      <c r="Q174" s="209"/>
      <c r="R174" s="209"/>
      <c r="S174" s="209"/>
      <c r="T174" s="209"/>
      <c r="U174" s="209"/>
      <c r="V174" s="209"/>
      <c r="W174" s="209"/>
      <c r="X174" s="209"/>
      <c r="Y174" s="209"/>
    </row>
    <row r="175" spans="2:25" s="211" customFormat="1" ht="12.75">
      <c r="B175" s="209"/>
      <c r="G175" s="209"/>
      <c r="H175" s="209"/>
      <c r="I175" s="209"/>
      <c r="J175" s="209"/>
      <c r="K175" s="209"/>
      <c r="L175" s="209"/>
      <c r="M175" s="209"/>
      <c r="N175" s="209"/>
      <c r="O175" s="209"/>
      <c r="P175" s="209"/>
      <c r="Q175" s="209"/>
      <c r="R175" s="209"/>
      <c r="S175" s="209"/>
      <c r="T175" s="209"/>
      <c r="U175" s="209"/>
      <c r="V175" s="209"/>
      <c r="W175" s="209"/>
      <c r="X175" s="209"/>
      <c r="Y175" s="209"/>
    </row>
    <row r="176" spans="2:25" s="211" customFormat="1" ht="12.75">
      <c r="B176" s="209"/>
      <c r="G176" s="209"/>
      <c r="H176" s="209"/>
      <c r="I176" s="209"/>
      <c r="J176" s="209"/>
      <c r="K176" s="209"/>
      <c r="L176" s="209"/>
      <c r="M176" s="209"/>
      <c r="N176" s="209"/>
      <c r="O176" s="209"/>
      <c r="P176" s="209"/>
      <c r="Q176" s="209"/>
      <c r="R176" s="209"/>
      <c r="S176" s="209"/>
      <c r="T176" s="209"/>
      <c r="U176" s="209"/>
      <c r="V176" s="209"/>
      <c r="W176" s="209"/>
      <c r="X176" s="209"/>
      <c r="Y176" s="209"/>
    </row>
    <row r="177" spans="1:25" s="211" customFormat="1" ht="12.75">
      <c r="B177" s="209"/>
      <c r="G177" s="209"/>
      <c r="H177" s="209"/>
      <c r="I177" s="209"/>
      <c r="J177" s="209"/>
      <c r="K177" s="209"/>
      <c r="L177" s="209"/>
      <c r="M177" s="209"/>
      <c r="N177" s="209"/>
      <c r="O177" s="209"/>
      <c r="P177" s="209"/>
      <c r="Q177" s="209"/>
      <c r="R177" s="209"/>
      <c r="S177" s="209"/>
      <c r="T177" s="209"/>
      <c r="U177" s="209"/>
      <c r="V177" s="209"/>
      <c r="W177" s="209"/>
      <c r="X177" s="209"/>
      <c r="Y177" s="209"/>
    </row>
    <row r="178" spans="1:25" s="211" customFormat="1" ht="12.75">
      <c r="B178" s="209"/>
      <c r="G178" s="209"/>
      <c r="H178" s="209"/>
      <c r="I178" s="209"/>
      <c r="J178" s="209"/>
      <c r="K178" s="209"/>
      <c r="L178" s="209"/>
      <c r="M178" s="209"/>
      <c r="N178" s="209"/>
      <c r="O178" s="209"/>
      <c r="P178" s="209"/>
      <c r="Q178" s="209"/>
      <c r="R178" s="209"/>
      <c r="S178" s="209"/>
      <c r="T178" s="209"/>
      <c r="U178" s="209"/>
      <c r="V178" s="209"/>
      <c r="W178" s="209"/>
      <c r="X178" s="209"/>
      <c r="Y178" s="209"/>
    </row>
    <row r="179" spans="1:25" s="211" customFormat="1" ht="12.75">
      <c r="B179" s="209"/>
      <c r="G179" s="209"/>
      <c r="H179" s="209"/>
      <c r="I179" s="209"/>
      <c r="J179" s="209"/>
      <c r="K179" s="209"/>
      <c r="L179" s="209"/>
      <c r="M179" s="209"/>
      <c r="N179" s="209"/>
      <c r="O179" s="209"/>
      <c r="P179" s="209"/>
      <c r="Q179" s="209"/>
      <c r="R179" s="209"/>
      <c r="S179" s="209"/>
      <c r="T179" s="209"/>
      <c r="U179" s="209"/>
      <c r="V179" s="209"/>
      <c r="W179" s="209"/>
      <c r="X179" s="209"/>
      <c r="Y179" s="209"/>
    </row>
    <row r="180" spans="1:25" s="211" customFormat="1" ht="12.75">
      <c r="B180" s="209"/>
      <c r="G180" s="209"/>
      <c r="H180" s="209"/>
      <c r="I180" s="209"/>
      <c r="J180" s="209"/>
      <c r="K180" s="209"/>
      <c r="L180" s="209"/>
      <c r="M180" s="209"/>
      <c r="N180" s="209"/>
      <c r="O180" s="209"/>
      <c r="P180" s="209"/>
      <c r="Q180" s="209"/>
      <c r="R180" s="209"/>
      <c r="S180" s="209"/>
      <c r="T180" s="209"/>
      <c r="U180" s="209"/>
      <c r="V180" s="209"/>
      <c r="W180" s="209"/>
      <c r="X180" s="209"/>
      <c r="Y180" s="209"/>
    </row>
    <row r="181" spans="1:25" s="211" customFormat="1" ht="12.75">
      <c r="B181" s="209"/>
      <c r="G181" s="209"/>
      <c r="H181" s="209"/>
      <c r="I181" s="209"/>
      <c r="J181" s="209"/>
      <c r="K181" s="209"/>
      <c r="L181" s="209"/>
      <c r="M181" s="209"/>
      <c r="N181" s="209"/>
      <c r="O181" s="209"/>
      <c r="P181" s="209"/>
      <c r="Q181" s="209"/>
      <c r="R181" s="209"/>
      <c r="S181" s="209"/>
      <c r="T181" s="209"/>
      <c r="U181" s="209"/>
      <c r="V181" s="209"/>
      <c r="W181" s="209"/>
      <c r="X181" s="209"/>
      <c r="Y181" s="209"/>
    </row>
    <row r="182" spans="1:25" s="211" customFormat="1" ht="12.75">
      <c r="A182" s="209"/>
      <c r="B182" s="209"/>
      <c r="C182" s="209"/>
      <c r="D182" s="209"/>
      <c r="E182" s="209"/>
      <c r="F182" s="209"/>
      <c r="G182" s="209"/>
      <c r="H182" s="209"/>
      <c r="I182" s="209"/>
      <c r="J182" s="209"/>
      <c r="K182" s="209"/>
      <c r="L182" s="209"/>
      <c r="M182" s="209"/>
      <c r="N182" s="209"/>
      <c r="O182" s="209"/>
      <c r="P182" s="209"/>
      <c r="Q182" s="209"/>
      <c r="R182" s="209"/>
      <c r="S182" s="209"/>
      <c r="T182" s="209"/>
      <c r="U182" s="209"/>
      <c r="V182" s="209"/>
      <c r="W182" s="209"/>
      <c r="X182" s="209"/>
      <c r="Y182" s="209"/>
    </row>
    <row r="183" spans="1:25" s="211" customFormat="1">
      <c r="A183" s="209"/>
      <c r="B183" s="198"/>
      <c r="C183" s="209"/>
      <c r="D183" s="209"/>
      <c r="E183" s="209"/>
      <c r="F183" s="209"/>
      <c r="G183" s="209"/>
      <c r="H183" s="209"/>
      <c r="I183" s="209"/>
      <c r="J183" s="209"/>
      <c r="K183" s="209"/>
      <c r="L183" s="209"/>
      <c r="M183" s="209"/>
      <c r="N183" s="209"/>
      <c r="O183" s="209"/>
      <c r="P183" s="209"/>
      <c r="Q183" s="209"/>
      <c r="R183" s="209"/>
      <c r="S183" s="209"/>
      <c r="T183" s="209"/>
      <c r="U183" s="209"/>
      <c r="V183" s="209"/>
      <c r="W183" s="209"/>
      <c r="X183" s="209"/>
      <c r="Y183" s="209"/>
    </row>
    <row r="184" spans="1:25" s="211" customFormat="1">
      <c r="A184" s="209"/>
      <c r="B184" s="198"/>
      <c r="C184" s="209"/>
      <c r="D184" s="209"/>
      <c r="E184" s="209"/>
      <c r="F184" s="209"/>
      <c r="G184" s="209"/>
      <c r="H184" s="209"/>
      <c r="I184" s="209"/>
      <c r="J184" s="209"/>
      <c r="K184" s="209"/>
      <c r="L184" s="209"/>
      <c r="M184" s="209"/>
      <c r="N184" s="209"/>
      <c r="O184" s="209"/>
      <c r="P184" s="209"/>
      <c r="Q184" s="209"/>
      <c r="R184" s="209"/>
      <c r="S184" s="209"/>
      <c r="T184" s="209"/>
      <c r="U184" s="209"/>
      <c r="V184" s="209"/>
      <c r="W184" s="209"/>
      <c r="X184" s="209"/>
      <c r="Y184" s="209"/>
    </row>
    <row r="185" spans="1:25" s="211" customFormat="1">
      <c r="A185" s="209"/>
      <c r="B185" s="198"/>
      <c r="C185" s="209"/>
      <c r="D185" s="209"/>
      <c r="E185" s="209"/>
      <c r="F185" s="209"/>
      <c r="G185" s="209"/>
      <c r="H185" s="209"/>
      <c r="I185" s="209"/>
      <c r="J185" s="209"/>
      <c r="K185" s="209"/>
      <c r="L185" s="209"/>
      <c r="M185" s="209"/>
      <c r="N185" s="209"/>
      <c r="O185" s="209"/>
      <c r="P185" s="209"/>
      <c r="Q185" s="209"/>
      <c r="R185" s="209"/>
      <c r="S185" s="209"/>
      <c r="T185" s="209"/>
      <c r="U185" s="209"/>
      <c r="V185" s="209"/>
      <c r="W185" s="209"/>
      <c r="X185" s="209"/>
      <c r="Y185" s="209"/>
    </row>
    <row r="186" spans="1:25" s="211" customFormat="1">
      <c r="A186" s="209"/>
      <c r="B186" s="198"/>
      <c r="C186" s="209"/>
      <c r="D186" s="209"/>
      <c r="E186" s="209"/>
      <c r="F186" s="209"/>
      <c r="G186" s="209"/>
      <c r="H186" s="209"/>
      <c r="I186" s="209"/>
      <c r="J186" s="209"/>
      <c r="K186" s="209"/>
      <c r="L186" s="209"/>
      <c r="M186" s="209"/>
      <c r="N186" s="209"/>
      <c r="O186" s="209"/>
      <c r="P186" s="209"/>
      <c r="Q186" s="209"/>
      <c r="R186" s="209"/>
      <c r="S186" s="209"/>
      <c r="T186" s="209"/>
      <c r="U186" s="209"/>
      <c r="V186" s="209"/>
      <c r="W186" s="209"/>
      <c r="X186" s="209"/>
      <c r="Y186" s="209"/>
    </row>
    <row r="187" spans="1:25" s="211" customFormat="1">
      <c r="A187" s="209"/>
      <c r="B187" s="198"/>
      <c r="C187" s="209"/>
      <c r="D187" s="209"/>
      <c r="E187" s="209"/>
      <c r="F187" s="209"/>
      <c r="G187" s="209"/>
      <c r="H187" s="209"/>
      <c r="I187" s="209"/>
      <c r="J187" s="209"/>
      <c r="K187" s="209"/>
      <c r="L187" s="209"/>
      <c r="M187" s="209"/>
      <c r="N187" s="209"/>
      <c r="O187" s="209"/>
      <c r="P187" s="209"/>
      <c r="Q187" s="209"/>
      <c r="R187" s="209"/>
      <c r="S187" s="209"/>
      <c r="T187" s="209"/>
      <c r="U187" s="209"/>
      <c r="V187" s="209"/>
      <c r="W187" s="209"/>
      <c r="X187" s="209"/>
      <c r="Y187" s="209"/>
    </row>
    <row r="188" spans="1:25" s="211" customFormat="1">
      <c r="A188" s="209"/>
      <c r="B188" s="198"/>
      <c r="C188" s="209"/>
      <c r="D188" s="209"/>
      <c r="E188" s="209"/>
      <c r="F188" s="209"/>
      <c r="G188" s="209"/>
      <c r="H188" s="209"/>
      <c r="I188" s="209"/>
      <c r="J188" s="209"/>
      <c r="K188" s="209"/>
      <c r="L188" s="209"/>
      <c r="M188" s="209"/>
      <c r="N188" s="209"/>
      <c r="O188" s="209"/>
      <c r="P188" s="209"/>
      <c r="Q188" s="209"/>
      <c r="R188" s="209"/>
      <c r="S188" s="209"/>
      <c r="T188" s="209"/>
      <c r="U188" s="209"/>
      <c r="V188" s="209"/>
      <c r="W188" s="209"/>
      <c r="X188" s="209"/>
      <c r="Y188" s="209"/>
    </row>
    <row r="189" spans="1:25" s="211" customFormat="1">
      <c r="A189" s="209"/>
      <c r="B189" s="198"/>
      <c r="C189" s="209"/>
      <c r="D189" s="209"/>
      <c r="E189" s="209"/>
      <c r="F189" s="209"/>
      <c r="G189" s="209"/>
      <c r="H189" s="209"/>
      <c r="I189" s="209"/>
      <c r="J189" s="209"/>
      <c r="K189" s="209"/>
      <c r="L189" s="209"/>
      <c r="M189" s="209"/>
      <c r="N189" s="209"/>
      <c r="O189" s="209"/>
      <c r="P189" s="209"/>
      <c r="Q189" s="209"/>
      <c r="R189" s="209"/>
      <c r="S189" s="209"/>
      <c r="T189" s="209"/>
      <c r="U189" s="209"/>
      <c r="V189" s="209"/>
      <c r="W189" s="209"/>
      <c r="X189" s="209"/>
      <c r="Y189" s="209"/>
    </row>
    <row r="190" spans="1:25" s="211" customFormat="1">
      <c r="A190" s="209"/>
      <c r="B190" s="198"/>
      <c r="C190" s="209"/>
      <c r="D190" s="209"/>
      <c r="E190" s="209"/>
      <c r="F190" s="209"/>
      <c r="G190" s="209"/>
      <c r="H190" s="209"/>
      <c r="I190" s="209"/>
      <c r="J190" s="209"/>
      <c r="K190" s="209"/>
      <c r="L190" s="209"/>
      <c r="M190" s="209"/>
      <c r="N190" s="209"/>
      <c r="O190" s="209"/>
      <c r="P190" s="209"/>
      <c r="Q190" s="209"/>
      <c r="R190" s="209"/>
      <c r="S190" s="209"/>
      <c r="T190" s="209"/>
      <c r="U190" s="209"/>
      <c r="V190" s="209"/>
      <c r="W190" s="209"/>
      <c r="X190" s="209"/>
      <c r="Y190" s="209"/>
    </row>
    <row r="191" spans="1:25" s="211" customFormat="1">
      <c r="A191" s="209"/>
      <c r="B191" s="198"/>
      <c r="C191" s="209"/>
      <c r="D191" s="209"/>
      <c r="E191" s="209"/>
      <c r="F191" s="209"/>
      <c r="G191" s="209"/>
      <c r="H191" s="209"/>
      <c r="I191" s="209"/>
      <c r="J191" s="209"/>
      <c r="K191" s="209"/>
      <c r="L191" s="209"/>
      <c r="M191" s="209"/>
      <c r="N191" s="209"/>
      <c r="O191" s="209"/>
      <c r="P191" s="209"/>
      <c r="Q191" s="209"/>
      <c r="R191" s="209"/>
      <c r="S191" s="209"/>
      <c r="T191" s="209"/>
      <c r="U191" s="209"/>
      <c r="V191" s="209"/>
      <c r="W191" s="209"/>
      <c r="X191" s="209"/>
      <c r="Y191" s="209"/>
    </row>
    <row r="192" spans="1:25" s="211" customFormat="1">
      <c r="A192" s="209"/>
      <c r="B192" s="198"/>
      <c r="C192" s="209"/>
      <c r="D192" s="209"/>
      <c r="E192" s="209"/>
      <c r="F192" s="209"/>
      <c r="G192" s="209"/>
      <c r="H192" s="209"/>
      <c r="I192" s="209"/>
      <c r="J192" s="209"/>
      <c r="K192" s="209"/>
      <c r="L192" s="209"/>
      <c r="M192" s="209"/>
      <c r="N192" s="209"/>
      <c r="O192" s="209"/>
      <c r="P192" s="209"/>
      <c r="Q192" s="209"/>
      <c r="R192" s="209"/>
      <c r="S192" s="209"/>
      <c r="T192" s="209"/>
      <c r="U192" s="209"/>
      <c r="V192" s="209"/>
      <c r="W192" s="209"/>
      <c r="X192" s="209"/>
      <c r="Y192" s="209"/>
    </row>
    <row r="193" spans="1:25" s="211" customFormat="1">
      <c r="A193" s="209"/>
      <c r="B193" s="198"/>
      <c r="C193" s="209"/>
      <c r="D193" s="209"/>
      <c r="E193" s="209"/>
      <c r="F193" s="209"/>
      <c r="G193" s="209"/>
      <c r="H193" s="209"/>
      <c r="I193" s="209"/>
      <c r="J193" s="209"/>
      <c r="K193" s="209"/>
      <c r="L193" s="209"/>
      <c r="M193" s="209"/>
      <c r="N193" s="209"/>
      <c r="O193" s="209"/>
      <c r="P193" s="209"/>
      <c r="Q193" s="209"/>
      <c r="R193" s="209"/>
      <c r="S193" s="209"/>
      <c r="T193" s="209"/>
      <c r="U193" s="209"/>
      <c r="V193" s="209"/>
      <c r="W193" s="209"/>
      <c r="X193" s="209"/>
      <c r="Y193" s="209"/>
    </row>
    <row r="194" spans="1:25" s="211" customFormat="1">
      <c r="A194" s="209"/>
      <c r="B194" s="198"/>
      <c r="C194" s="209"/>
      <c r="D194" s="209"/>
      <c r="E194" s="209"/>
      <c r="F194" s="209"/>
      <c r="G194" s="209"/>
      <c r="H194" s="209"/>
      <c r="I194" s="209"/>
      <c r="J194" s="209"/>
      <c r="K194" s="209"/>
      <c r="L194" s="209"/>
      <c r="M194" s="209"/>
      <c r="N194" s="209"/>
      <c r="O194" s="209"/>
      <c r="P194" s="209"/>
      <c r="Q194" s="209"/>
      <c r="R194" s="209"/>
      <c r="S194" s="209"/>
      <c r="T194" s="209"/>
      <c r="U194" s="209"/>
      <c r="V194" s="209"/>
      <c r="W194" s="209"/>
      <c r="X194" s="209"/>
      <c r="Y194" s="209"/>
    </row>
    <row r="195" spans="1:25" s="211" customFormat="1">
      <c r="A195" s="209"/>
      <c r="B195" s="198"/>
      <c r="C195" s="209"/>
      <c r="D195" s="209"/>
      <c r="E195" s="209"/>
      <c r="F195" s="209"/>
      <c r="G195" s="209"/>
      <c r="H195" s="209"/>
      <c r="I195" s="209"/>
      <c r="J195" s="209"/>
      <c r="K195" s="209"/>
      <c r="L195" s="209"/>
      <c r="M195" s="209"/>
      <c r="N195" s="209"/>
      <c r="O195" s="209"/>
      <c r="P195" s="209"/>
      <c r="Q195" s="209"/>
      <c r="R195" s="209"/>
      <c r="S195" s="209"/>
      <c r="T195" s="209"/>
      <c r="U195" s="209"/>
      <c r="V195" s="209"/>
      <c r="W195" s="209"/>
      <c r="X195" s="209"/>
      <c r="Y195" s="209"/>
    </row>
    <row r="196" spans="1:25" s="211" customFormat="1">
      <c r="A196" s="209"/>
      <c r="B196" s="198"/>
      <c r="C196" s="209"/>
      <c r="D196" s="209"/>
      <c r="E196" s="209"/>
      <c r="F196" s="209"/>
      <c r="G196" s="209"/>
      <c r="H196" s="209"/>
      <c r="I196" s="209"/>
      <c r="J196" s="209"/>
      <c r="K196" s="209"/>
      <c r="L196" s="209"/>
      <c r="M196" s="209"/>
      <c r="N196" s="209"/>
      <c r="O196" s="209"/>
      <c r="P196" s="209"/>
      <c r="Q196" s="209"/>
      <c r="R196" s="209"/>
      <c r="S196" s="209"/>
      <c r="T196" s="209"/>
      <c r="U196" s="209"/>
      <c r="V196" s="209"/>
      <c r="W196" s="209"/>
      <c r="X196" s="209"/>
      <c r="Y196" s="209"/>
    </row>
    <row r="197" spans="1:25" s="211" customFormat="1">
      <c r="A197" s="209"/>
      <c r="B197" s="198"/>
      <c r="C197" s="209"/>
      <c r="D197" s="209"/>
      <c r="E197" s="209"/>
      <c r="F197" s="209"/>
      <c r="G197" s="209"/>
      <c r="H197" s="209"/>
      <c r="I197" s="209"/>
      <c r="J197" s="209"/>
      <c r="K197" s="209"/>
      <c r="L197" s="209"/>
      <c r="M197" s="209"/>
      <c r="N197" s="209"/>
      <c r="O197" s="209"/>
      <c r="P197" s="209"/>
      <c r="Q197" s="209"/>
      <c r="R197" s="209"/>
      <c r="S197" s="209"/>
      <c r="T197" s="209"/>
      <c r="U197" s="209"/>
      <c r="V197" s="209"/>
      <c r="W197" s="209"/>
      <c r="X197" s="209"/>
      <c r="Y197" s="209"/>
    </row>
    <row r="198" spans="1:25" s="211" customFormat="1">
      <c r="A198" s="209"/>
      <c r="B198" s="198"/>
      <c r="C198" s="209"/>
      <c r="D198" s="209"/>
      <c r="E198" s="209"/>
      <c r="F198" s="209"/>
      <c r="G198" s="209"/>
      <c r="H198" s="209"/>
      <c r="I198" s="209"/>
      <c r="J198" s="209"/>
      <c r="K198" s="209"/>
      <c r="L198" s="209"/>
      <c r="M198" s="209"/>
      <c r="N198" s="209"/>
      <c r="O198" s="209"/>
      <c r="P198" s="209"/>
      <c r="Q198" s="209"/>
      <c r="R198" s="209"/>
      <c r="S198" s="209"/>
      <c r="T198" s="209"/>
      <c r="U198" s="209"/>
      <c r="V198" s="209"/>
      <c r="W198" s="209"/>
      <c r="X198" s="209"/>
      <c r="Y198" s="209"/>
    </row>
    <row r="199" spans="1:25" s="211" customFormat="1">
      <c r="A199" s="209"/>
      <c r="B199" s="198"/>
      <c r="C199" s="209"/>
      <c r="D199" s="209"/>
      <c r="E199" s="209"/>
      <c r="F199" s="209"/>
      <c r="G199" s="209"/>
      <c r="H199" s="209"/>
      <c r="I199" s="209"/>
      <c r="J199" s="209"/>
      <c r="K199" s="209"/>
      <c r="L199" s="209"/>
      <c r="M199" s="209"/>
      <c r="N199" s="209"/>
      <c r="O199" s="209"/>
      <c r="P199" s="209"/>
      <c r="Q199" s="209"/>
      <c r="R199" s="209"/>
      <c r="S199" s="209"/>
      <c r="T199" s="209"/>
      <c r="U199" s="209"/>
      <c r="V199" s="209"/>
      <c r="W199" s="209"/>
      <c r="X199" s="209"/>
      <c r="Y199" s="209"/>
    </row>
    <row r="200" spans="1:25" s="211" customFormat="1">
      <c r="A200" s="209"/>
      <c r="B200" s="198"/>
      <c r="C200" s="209"/>
      <c r="D200" s="209"/>
      <c r="E200" s="209"/>
      <c r="F200" s="209"/>
      <c r="G200" s="209"/>
      <c r="H200" s="209"/>
      <c r="I200" s="209"/>
      <c r="J200" s="209"/>
      <c r="K200" s="209"/>
      <c r="L200" s="209"/>
      <c r="M200" s="209"/>
      <c r="N200" s="209"/>
      <c r="O200" s="209"/>
      <c r="P200" s="209"/>
      <c r="Q200" s="209"/>
      <c r="R200" s="209"/>
      <c r="S200" s="209"/>
      <c r="T200" s="209"/>
      <c r="U200" s="209"/>
      <c r="V200" s="209"/>
      <c r="W200" s="209"/>
      <c r="X200" s="209"/>
      <c r="Y200" s="209"/>
    </row>
    <row r="201" spans="1:25" s="211" customFormat="1">
      <c r="A201" s="209"/>
      <c r="B201" s="198"/>
      <c r="C201" s="209"/>
      <c r="D201" s="209"/>
      <c r="E201" s="209"/>
      <c r="F201" s="209"/>
      <c r="G201" s="209"/>
      <c r="H201" s="209"/>
      <c r="I201" s="209"/>
      <c r="J201" s="209"/>
      <c r="K201" s="209"/>
      <c r="L201" s="209"/>
      <c r="M201" s="209"/>
      <c r="N201" s="209"/>
      <c r="O201" s="209"/>
      <c r="P201" s="209"/>
      <c r="Q201" s="209"/>
      <c r="R201" s="209"/>
      <c r="S201" s="209"/>
      <c r="T201" s="209"/>
      <c r="U201" s="209"/>
      <c r="V201" s="209"/>
      <c r="W201" s="209"/>
      <c r="X201" s="209"/>
      <c r="Y201" s="209"/>
    </row>
    <row r="202" spans="1:25" s="211" customFormat="1">
      <c r="A202" s="209"/>
      <c r="B202" s="198"/>
      <c r="C202" s="209"/>
      <c r="D202" s="209"/>
      <c r="E202" s="209"/>
      <c r="F202" s="209"/>
      <c r="G202" s="209"/>
      <c r="H202" s="209"/>
      <c r="I202" s="209"/>
      <c r="J202" s="209"/>
      <c r="K202" s="209"/>
      <c r="L202" s="209"/>
      <c r="M202" s="209"/>
      <c r="N202" s="209"/>
      <c r="O202" s="209"/>
      <c r="P202" s="209"/>
      <c r="Q202" s="209"/>
      <c r="R202" s="209"/>
      <c r="S202" s="209"/>
      <c r="T202" s="209"/>
      <c r="U202" s="209"/>
      <c r="V202" s="209"/>
      <c r="W202" s="209"/>
      <c r="X202" s="209"/>
      <c r="Y202" s="209"/>
    </row>
    <row r="203" spans="1:25" s="211" customFormat="1">
      <c r="A203" s="209"/>
      <c r="B203" s="198"/>
      <c r="C203" s="209"/>
      <c r="D203" s="209"/>
      <c r="E203" s="209"/>
      <c r="F203" s="209"/>
      <c r="G203" s="209"/>
      <c r="H203" s="209"/>
      <c r="I203" s="209"/>
      <c r="J203" s="209"/>
      <c r="K203" s="209"/>
      <c r="L203" s="209"/>
      <c r="M203" s="209"/>
      <c r="N203" s="209"/>
      <c r="O203" s="209"/>
      <c r="P203" s="209"/>
      <c r="Q203" s="209"/>
      <c r="R203" s="209"/>
      <c r="S203" s="209"/>
      <c r="T203" s="209"/>
      <c r="U203" s="209"/>
      <c r="V203" s="209"/>
      <c r="W203" s="209"/>
      <c r="X203" s="209"/>
      <c r="Y203" s="209"/>
    </row>
    <row r="204" spans="1:25" s="211" customFormat="1" ht="25.5" customHeight="1">
      <c r="A204" s="533" t="s">
        <v>286</v>
      </c>
      <c r="B204" s="536"/>
      <c r="C204" s="536"/>
      <c r="D204" s="536"/>
      <c r="E204" s="536"/>
      <c r="F204" s="536"/>
      <c r="G204" s="536"/>
      <c r="H204" s="536"/>
      <c r="I204" s="209"/>
      <c r="J204" s="209"/>
    </row>
    <row r="205" spans="1:25">
      <c r="A205" s="539"/>
      <c r="B205" s="539"/>
      <c r="C205" s="539"/>
      <c r="D205" s="539"/>
      <c r="E205" s="539"/>
      <c r="F205" s="539"/>
      <c r="G205" s="539"/>
      <c r="H205" s="539"/>
      <c r="I205" s="539"/>
      <c r="J205" s="42"/>
    </row>
    <row r="206" spans="1:25" s="179" customFormat="1">
      <c r="A206" s="534" t="s">
        <v>287</v>
      </c>
      <c r="B206" s="534"/>
      <c r="C206" s="534"/>
      <c r="D206" s="534"/>
      <c r="E206" s="534"/>
      <c r="F206" s="534"/>
      <c r="G206" s="534"/>
      <c r="H206" s="534"/>
      <c r="I206" s="534"/>
      <c r="J206" s="205"/>
    </row>
    <row r="207" spans="1:25" s="33" customFormat="1">
      <c r="A207" s="29"/>
      <c r="B207" s="29"/>
      <c r="C207" s="29"/>
      <c r="D207" s="29"/>
      <c r="E207" s="29"/>
      <c r="F207" s="29"/>
      <c r="G207" s="29"/>
      <c r="H207" s="29"/>
      <c r="I207" s="29"/>
      <c r="J207" s="29"/>
    </row>
    <row r="208" spans="1:25" s="198" customFormat="1" ht="25.5">
      <c r="B208" s="211"/>
      <c r="C208" s="18" t="s">
        <v>40</v>
      </c>
      <c r="D208" s="18" t="s">
        <v>29</v>
      </c>
      <c r="E208" s="21" t="s">
        <v>41</v>
      </c>
      <c r="F208" s="18" t="s">
        <v>288</v>
      </c>
    </row>
    <row r="209" spans="1:9" s="163" customFormat="1">
      <c r="A209" s="198"/>
      <c r="B209" s="73" t="s">
        <v>19</v>
      </c>
      <c r="C209" s="226">
        <v>0.439</v>
      </c>
      <c r="D209" s="227" t="s">
        <v>271</v>
      </c>
      <c r="E209" s="181"/>
      <c r="F209" s="158">
        <v>0.68300000000000005</v>
      </c>
      <c r="G209" s="198"/>
      <c r="H209" s="198"/>
      <c r="I209" s="198"/>
    </row>
    <row r="210" spans="1:9" s="188" customFormat="1">
      <c r="B210" s="73" t="s">
        <v>20</v>
      </c>
      <c r="C210" s="226">
        <v>0.51700000000000002</v>
      </c>
      <c r="D210" s="227" t="s">
        <v>266</v>
      </c>
      <c r="F210" s="158">
        <v>0.68300000000000005</v>
      </c>
    </row>
    <row r="211" spans="1:9" s="198" customFormat="1">
      <c r="B211" s="73" t="s">
        <v>8</v>
      </c>
      <c r="C211" s="226">
        <v>0.52900000000000003</v>
      </c>
      <c r="D211" s="227" t="s">
        <v>261</v>
      </c>
      <c r="E211" s="181"/>
      <c r="F211" s="158">
        <v>0.68300000000000005</v>
      </c>
    </row>
    <row r="212" spans="1:9" s="198" customFormat="1">
      <c r="B212" s="73" t="s">
        <v>11</v>
      </c>
      <c r="C212" s="226">
        <v>0.53700000000000003</v>
      </c>
      <c r="D212" s="227" t="s">
        <v>265</v>
      </c>
      <c r="E212" s="181"/>
      <c r="F212" s="158">
        <v>0.68300000000000005</v>
      </c>
    </row>
    <row r="213" spans="1:9" s="198" customFormat="1">
      <c r="B213" s="73" t="s">
        <v>6</v>
      </c>
      <c r="C213" s="226">
        <v>0.59299999999999997</v>
      </c>
      <c r="D213" s="227" t="s">
        <v>267</v>
      </c>
      <c r="E213" s="181"/>
      <c r="F213" s="158">
        <v>0.68300000000000005</v>
      </c>
    </row>
    <row r="214" spans="1:9" s="198" customFormat="1">
      <c r="B214" s="73" t="s">
        <v>16</v>
      </c>
      <c r="C214" s="226">
        <v>0.63200000000000001</v>
      </c>
      <c r="D214" s="227" t="s">
        <v>271</v>
      </c>
      <c r="E214" s="181"/>
      <c r="F214" s="158">
        <v>0.68300000000000005</v>
      </c>
    </row>
    <row r="215" spans="1:9" s="198" customFormat="1">
      <c r="B215" s="73" t="s">
        <v>3</v>
      </c>
      <c r="C215" s="226">
        <v>0.65500000000000003</v>
      </c>
      <c r="D215" s="227" t="s">
        <v>265</v>
      </c>
      <c r="E215" s="181"/>
      <c r="F215" s="158">
        <v>0.68300000000000005</v>
      </c>
    </row>
    <row r="216" spans="1:9" s="198" customFormat="1">
      <c r="B216" s="73" t="s">
        <v>12</v>
      </c>
      <c r="C216" s="226">
        <v>0.70799999999999996</v>
      </c>
      <c r="D216" s="227" t="s">
        <v>266</v>
      </c>
      <c r="E216" s="181"/>
      <c r="F216" s="158">
        <v>0.68300000000000005</v>
      </c>
    </row>
    <row r="217" spans="1:9" s="198" customFormat="1">
      <c r="B217" s="83" t="s">
        <v>21</v>
      </c>
      <c r="D217" s="230" t="s">
        <v>264</v>
      </c>
      <c r="E217" s="229">
        <v>0.74199999999999999</v>
      </c>
      <c r="F217" s="158">
        <v>0.68300000000000005</v>
      </c>
    </row>
    <row r="218" spans="1:9" s="198" customFormat="1">
      <c r="B218" s="73" t="s">
        <v>2</v>
      </c>
      <c r="C218" s="226">
        <v>0.748</v>
      </c>
      <c r="D218" s="227" t="s">
        <v>267</v>
      </c>
      <c r="E218" s="181"/>
      <c r="F218" s="158">
        <v>0.68300000000000005</v>
      </c>
    </row>
    <row r="219" spans="1:9" s="198" customFormat="1">
      <c r="B219" s="73" t="s">
        <v>18</v>
      </c>
      <c r="C219" s="226">
        <v>0.749</v>
      </c>
      <c r="D219" s="227" t="s">
        <v>280</v>
      </c>
      <c r="F219" s="158">
        <v>0.68300000000000005</v>
      </c>
    </row>
    <row r="220" spans="1:9" s="198" customFormat="1">
      <c r="B220" s="73" t="s">
        <v>15</v>
      </c>
      <c r="C220" s="226">
        <v>0.8</v>
      </c>
      <c r="D220" s="227" t="s">
        <v>259</v>
      </c>
      <c r="E220" s="181"/>
      <c r="F220" s="158">
        <v>0.68300000000000005</v>
      </c>
    </row>
    <row r="221" spans="1:9" s="198" customFormat="1">
      <c r="B221" s="73" t="s">
        <v>7</v>
      </c>
      <c r="C221" s="226">
        <v>0.82599999999999996</v>
      </c>
      <c r="D221" s="227" t="s">
        <v>259</v>
      </c>
      <c r="E221" s="181"/>
      <c r="F221" s="158">
        <v>0.68300000000000005</v>
      </c>
    </row>
    <row r="222" spans="1:9" s="198" customFormat="1">
      <c r="B222" s="73" t="s">
        <v>10</v>
      </c>
      <c r="C222" s="226">
        <v>0.84699999999999998</v>
      </c>
      <c r="D222" s="227" t="s">
        <v>285</v>
      </c>
      <c r="E222" s="181"/>
      <c r="F222" s="158">
        <v>0.68300000000000005</v>
      </c>
    </row>
    <row r="223" spans="1:9" s="198" customFormat="1">
      <c r="B223" s="73" t="s">
        <v>1</v>
      </c>
      <c r="C223" s="226">
        <v>0.86499999999999999</v>
      </c>
      <c r="D223" s="227" t="s">
        <v>249</v>
      </c>
      <c r="E223" s="181"/>
      <c r="F223" s="158">
        <v>0.68300000000000005</v>
      </c>
    </row>
    <row r="224" spans="1:9" s="198" customFormat="1">
      <c r="B224" s="73" t="s">
        <v>5</v>
      </c>
      <c r="C224" s="226">
        <v>0.874</v>
      </c>
      <c r="D224" s="227" t="s">
        <v>259</v>
      </c>
      <c r="E224" s="181"/>
      <c r="F224" s="158">
        <v>0.68300000000000005</v>
      </c>
    </row>
    <row r="225" spans="1:10" s="198" customFormat="1">
      <c r="B225" s="245" t="s">
        <v>13</v>
      </c>
      <c r="C225" s="226">
        <v>0.877</v>
      </c>
      <c r="D225" s="227" t="s">
        <v>271</v>
      </c>
      <c r="E225" s="181"/>
      <c r="F225" s="158">
        <v>0.68300000000000005</v>
      </c>
    </row>
    <row r="226" spans="1:10" s="198" customFormat="1">
      <c r="B226" s="73" t="s">
        <v>4</v>
      </c>
      <c r="C226" s="226">
        <v>0.88400000000000001</v>
      </c>
      <c r="D226" s="227" t="s">
        <v>266</v>
      </c>
      <c r="E226" s="181"/>
      <c r="F226" s="158">
        <v>0.68300000000000005</v>
      </c>
    </row>
    <row r="227" spans="1:10" s="198" customFormat="1">
      <c r="B227" s="73" t="s">
        <v>9</v>
      </c>
      <c r="C227" s="226">
        <v>0.89600000000000002</v>
      </c>
      <c r="D227" s="227" t="s">
        <v>261</v>
      </c>
      <c r="E227" s="181"/>
      <c r="F227" s="158">
        <v>0.68300000000000005</v>
      </c>
    </row>
    <row r="228" spans="1:10" s="198" customFormat="1">
      <c r="B228" s="73" t="s">
        <v>14</v>
      </c>
      <c r="C228" s="226">
        <v>0.90600000000000003</v>
      </c>
      <c r="D228" s="227" t="s">
        <v>279</v>
      </c>
      <c r="E228" s="181"/>
      <c r="F228" s="158">
        <v>0.68300000000000005</v>
      </c>
    </row>
    <row r="229" spans="1:10" s="198" customFormat="1">
      <c r="B229" s="73" t="s">
        <v>17</v>
      </c>
      <c r="C229" s="226">
        <v>0.92</v>
      </c>
      <c r="D229" s="227" t="s">
        <v>259</v>
      </c>
      <c r="E229" s="181"/>
      <c r="F229" s="158">
        <v>0.68300000000000005</v>
      </c>
    </row>
    <row r="230" spans="1:10" s="198" customFormat="1">
      <c r="B230" s="249" t="s">
        <v>36</v>
      </c>
      <c r="C230" s="226">
        <v>0.68300000000000005</v>
      </c>
      <c r="D230" s="227" t="s">
        <v>252</v>
      </c>
      <c r="E230" s="181"/>
      <c r="F230" s="250"/>
    </row>
    <row r="231" spans="1:10" s="198" customFormat="1">
      <c r="B231" s="249" t="s">
        <v>39</v>
      </c>
      <c r="C231" s="226">
        <v>0.78400000000000003</v>
      </c>
      <c r="D231" s="227" t="s">
        <v>257</v>
      </c>
      <c r="E231" s="181"/>
      <c r="F231" s="250"/>
    </row>
    <row r="232" spans="1:10" s="198" customFormat="1">
      <c r="B232" s="76"/>
      <c r="C232" s="32"/>
      <c r="D232" s="181"/>
    </row>
    <row r="233" spans="1:10" s="211" customFormat="1" ht="19.7" customHeight="1">
      <c r="A233" s="533" t="s">
        <v>289</v>
      </c>
      <c r="B233" s="533"/>
      <c r="C233" s="533"/>
      <c r="D233" s="533"/>
      <c r="E233" s="533"/>
      <c r="F233" s="533"/>
      <c r="G233" s="533"/>
      <c r="H233" s="533"/>
      <c r="I233" s="533"/>
      <c r="J233" s="209"/>
    </row>
    <row r="234" spans="1:10" s="211" customFormat="1" ht="27.75" customHeight="1">
      <c r="A234" s="533" t="s">
        <v>290</v>
      </c>
      <c r="B234" s="536"/>
      <c r="C234" s="536"/>
      <c r="D234" s="536"/>
      <c r="E234" s="536"/>
      <c r="F234" s="536"/>
      <c r="G234" s="536"/>
      <c r="H234" s="536"/>
      <c r="I234" s="536"/>
      <c r="J234" s="209"/>
    </row>
    <row r="235" spans="1:10" s="98" customFormat="1" ht="19.899999999999999" customHeight="1">
      <c r="B235" s="89"/>
      <c r="C235" s="89"/>
      <c r="D235" s="89"/>
      <c r="E235" s="89"/>
      <c r="F235" s="89"/>
      <c r="G235" s="89"/>
      <c r="H235" s="89"/>
      <c r="I235" s="89"/>
      <c r="J235" s="87"/>
    </row>
    <row r="236" spans="1:10" s="179" customFormat="1">
      <c r="A236" s="534" t="s">
        <v>152</v>
      </c>
      <c r="B236" s="534"/>
      <c r="C236" s="534"/>
      <c r="D236" s="534"/>
      <c r="E236" s="534"/>
      <c r="F236" s="534"/>
      <c r="G236" s="534"/>
      <c r="H236" s="534"/>
      <c r="I236" s="534"/>
      <c r="J236" s="205"/>
    </row>
    <row r="237" spans="1:10" s="198" customFormat="1">
      <c r="A237" s="206"/>
      <c r="B237" s="206"/>
      <c r="C237" s="206"/>
      <c r="D237" s="206"/>
      <c r="E237" s="206"/>
      <c r="F237" s="206"/>
      <c r="G237" s="206"/>
      <c r="H237" s="206"/>
      <c r="I237" s="206"/>
      <c r="J237" s="206"/>
    </row>
    <row r="238" spans="1:10" s="135" customFormat="1" ht="12.75">
      <c r="B238" s="18"/>
      <c r="C238" s="18" t="s">
        <v>40</v>
      </c>
      <c r="D238" s="18" t="s">
        <v>29</v>
      </c>
    </row>
    <row r="239" spans="1:10" s="211" customFormat="1" ht="12.75">
      <c r="A239" s="209"/>
      <c r="B239" s="231">
        <v>2017</v>
      </c>
      <c r="C239" s="150">
        <v>0.71199999999999997</v>
      </c>
      <c r="D239" s="153" t="s">
        <v>280</v>
      </c>
      <c r="E239" s="209"/>
      <c r="F239" s="209"/>
      <c r="G239" s="209"/>
      <c r="H239" s="209"/>
      <c r="I239" s="209"/>
      <c r="J239" s="209"/>
    </row>
    <row r="240" spans="1:10" s="211" customFormat="1" ht="12.75">
      <c r="A240" s="209"/>
      <c r="B240" s="231">
        <v>2018</v>
      </c>
      <c r="C240" s="150">
        <v>0.72199999999999998</v>
      </c>
      <c r="D240" s="153" t="s">
        <v>279</v>
      </c>
      <c r="E240" s="209"/>
      <c r="F240" s="209"/>
      <c r="G240" s="209"/>
      <c r="H240" s="209"/>
      <c r="I240" s="209"/>
      <c r="J240" s="209"/>
    </row>
    <row r="241" spans="1:10" s="211" customFormat="1" ht="12.75">
      <c r="A241" s="209"/>
      <c r="B241" s="231">
        <v>2019</v>
      </c>
      <c r="C241" s="150">
        <v>0.71199999999999997</v>
      </c>
      <c r="D241" s="153" t="s">
        <v>281</v>
      </c>
      <c r="E241" s="209"/>
      <c r="F241" s="209"/>
      <c r="G241" s="209"/>
      <c r="H241" s="209"/>
      <c r="I241" s="209"/>
      <c r="J241" s="209"/>
    </row>
    <row r="242" spans="1:10" s="211" customFormat="1" ht="12.75">
      <c r="A242" s="209"/>
      <c r="B242" s="181" t="s">
        <v>273</v>
      </c>
      <c r="C242" s="226">
        <v>0.72399999999999998</v>
      </c>
      <c r="D242" s="227" t="s">
        <v>261</v>
      </c>
      <c r="E242" s="209"/>
      <c r="F242" s="209"/>
      <c r="G242" s="209"/>
      <c r="H242" s="209"/>
      <c r="I242" s="209"/>
      <c r="J242" s="209"/>
    </row>
    <row r="243" spans="1:10" s="211" customFormat="1" ht="12.75">
      <c r="A243" s="209"/>
      <c r="B243" s="231">
        <v>2021</v>
      </c>
      <c r="C243" s="226">
        <v>0.74199999999999999</v>
      </c>
      <c r="D243" s="227" t="s">
        <v>264</v>
      </c>
      <c r="E243" s="209"/>
      <c r="F243" s="209"/>
      <c r="G243" s="209"/>
      <c r="H243" s="209"/>
      <c r="I243" s="209"/>
      <c r="J243" s="209"/>
    </row>
    <row r="244" spans="1:10" s="211" customFormat="1" ht="12.75"/>
    <row r="245" spans="1:10" s="211" customFormat="1" ht="27.75" customHeight="1">
      <c r="A245" s="533" t="s">
        <v>291</v>
      </c>
      <c r="B245" s="533"/>
      <c r="C245" s="533"/>
      <c r="D245" s="533"/>
      <c r="E245" s="533"/>
      <c r="F245" s="533"/>
      <c r="G245" s="533"/>
      <c r="H245" s="533"/>
      <c r="I245" s="533"/>
      <c r="J245" s="209"/>
    </row>
    <row r="246" spans="1:10" s="211" customFormat="1" ht="12.75">
      <c r="A246" s="533" t="s">
        <v>275</v>
      </c>
      <c r="B246" s="533"/>
      <c r="C246" s="533"/>
      <c r="D246" s="533"/>
      <c r="E246" s="533"/>
      <c r="F246" s="533"/>
      <c r="G246" s="533"/>
      <c r="H246" s="533"/>
      <c r="I246" s="533"/>
      <c r="J246" s="209"/>
    </row>
    <row r="247" spans="1:10" s="98" customFormat="1"/>
    <row r="248" spans="1:10" s="173" customFormat="1">
      <c r="A248" s="538" t="s">
        <v>213</v>
      </c>
      <c r="B248" s="538"/>
      <c r="C248" s="538"/>
      <c r="D248" s="538"/>
      <c r="E248" s="538"/>
      <c r="F248" s="538"/>
      <c r="G248" s="538"/>
      <c r="H248" s="538"/>
      <c r="I248" s="538"/>
      <c r="J248" s="139"/>
    </row>
    <row r="249" spans="1:10" s="198" customFormat="1"/>
    <row r="250" spans="1:10" s="198" customFormat="1" ht="26.25">
      <c r="B250" s="59"/>
      <c r="C250" s="100" t="s">
        <v>587</v>
      </c>
      <c r="D250" s="453" t="s">
        <v>41</v>
      </c>
    </row>
    <row r="251" spans="1:10" s="198" customFormat="1">
      <c r="B251" s="209" t="s">
        <v>17</v>
      </c>
      <c r="C251" s="251">
        <v>14185</v>
      </c>
      <c r="D251" s="24"/>
    </row>
    <row r="252" spans="1:10" s="198" customFormat="1">
      <c r="B252" s="209" t="s">
        <v>14</v>
      </c>
      <c r="C252" s="251">
        <v>16160</v>
      </c>
      <c r="D252" s="24"/>
    </row>
    <row r="253" spans="1:10" s="198" customFormat="1">
      <c r="B253" s="209" t="s">
        <v>10</v>
      </c>
      <c r="C253" s="251">
        <v>21188</v>
      </c>
      <c r="D253" s="24"/>
    </row>
    <row r="254" spans="1:10" s="198" customFormat="1">
      <c r="B254" s="209" t="s">
        <v>1</v>
      </c>
      <c r="C254" s="251">
        <v>23629</v>
      </c>
      <c r="D254" s="24"/>
    </row>
    <row r="255" spans="1:10" s="198" customFormat="1">
      <c r="B255" s="209" t="s">
        <v>4</v>
      </c>
      <c r="C255" s="251">
        <v>27894</v>
      </c>
      <c r="D255" s="24"/>
    </row>
    <row r="256" spans="1:10" s="198" customFormat="1">
      <c r="B256" s="474" t="s">
        <v>21</v>
      </c>
      <c r="D256" s="475">
        <v>37180</v>
      </c>
    </row>
    <row r="257" spans="2:4" s="198" customFormat="1">
      <c r="B257" s="264" t="s">
        <v>18</v>
      </c>
      <c r="C257" s="251">
        <v>57290</v>
      </c>
    </row>
    <row r="258" spans="2:4" s="198" customFormat="1">
      <c r="B258" s="209" t="s">
        <v>9</v>
      </c>
      <c r="C258" s="251">
        <v>65324</v>
      </c>
      <c r="D258" s="24"/>
    </row>
    <row r="259" spans="2:4" s="198" customFormat="1">
      <c r="B259" s="209" t="s">
        <v>3</v>
      </c>
      <c r="C259" s="251">
        <v>73090</v>
      </c>
      <c r="D259" s="24"/>
    </row>
    <row r="260" spans="2:4" s="198" customFormat="1">
      <c r="B260" s="209" t="s">
        <v>12</v>
      </c>
      <c r="C260" s="251">
        <v>81648</v>
      </c>
      <c r="D260" s="24"/>
    </row>
    <row r="261" spans="2:4" s="198" customFormat="1">
      <c r="B261" s="209" t="s">
        <v>5</v>
      </c>
      <c r="C261" s="251">
        <v>94772</v>
      </c>
      <c r="D261" s="24"/>
    </row>
    <row r="262" spans="2:4" s="198" customFormat="1">
      <c r="B262" s="209" t="s">
        <v>2</v>
      </c>
      <c r="C262" s="251">
        <v>104949</v>
      </c>
      <c r="D262" s="24"/>
    </row>
    <row r="263" spans="2:4" s="198" customFormat="1">
      <c r="B263" s="209" t="s">
        <v>15</v>
      </c>
      <c r="C263" s="251">
        <v>118648</v>
      </c>
      <c r="D263" s="24"/>
    </row>
    <row r="264" spans="2:4" s="198" customFormat="1">
      <c r="B264" s="209" t="s">
        <v>20</v>
      </c>
      <c r="C264" s="251">
        <v>122270</v>
      </c>
    </row>
    <row r="265" spans="2:4" s="198" customFormat="1">
      <c r="B265" s="209" t="s">
        <v>7</v>
      </c>
      <c r="C265" s="251">
        <v>133774</v>
      </c>
      <c r="D265" s="24"/>
    </row>
    <row r="266" spans="2:4" s="198" customFormat="1">
      <c r="B266" s="209" t="s">
        <v>11</v>
      </c>
      <c r="C266" s="251">
        <v>133785</v>
      </c>
      <c r="D266" s="24"/>
    </row>
    <row r="267" spans="2:4" s="198" customFormat="1">
      <c r="B267" s="209" t="s">
        <v>19</v>
      </c>
      <c r="C267" s="251">
        <v>142361</v>
      </c>
      <c r="D267" s="24"/>
    </row>
    <row r="268" spans="2:4" s="198" customFormat="1">
      <c r="B268" s="209" t="s">
        <v>13</v>
      </c>
      <c r="C268" s="251">
        <v>160419</v>
      </c>
      <c r="D268" s="24"/>
    </row>
    <row r="269" spans="2:4" s="198" customFormat="1">
      <c r="B269" s="209" t="s">
        <v>8</v>
      </c>
      <c r="C269" s="251">
        <v>185199</v>
      </c>
      <c r="D269" s="24"/>
    </row>
    <row r="270" spans="2:4" s="198" customFormat="1">
      <c r="B270" s="209" t="s">
        <v>6</v>
      </c>
      <c r="C270" s="251">
        <v>200279</v>
      </c>
      <c r="D270" s="24"/>
    </row>
    <row r="271" spans="2:4" s="198" customFormat="1">
      <c r="B271" s="209" t="s">
        <v>16</v>
      </c>
      <c r="C271" s="251">
        <v>201445</v>
      </c>
      <c r="D271" s="24"/>
    </row>
    <row r="272" spans="2:4" s="198" customFormat="1">
      <c r="B272" s="476" t="s">
        <v>36</v>
      </c>
      <c r="C272" s="477">
        <v>2015489</v>
      </c>
      <c r="D272" s="24"/>
    </row>
    <row r="273" spans="1:10" s="198" customFormat="1">
      <c r="A273" s="206"/>
      <c r="B273" s="206"/>
      <c r="C273" s="206"/>
      <c r="D273" s="206"/>
      <c r="E273" s="206"/>
      <c r="F273" s="206"/>
      <c r="G273" s="206"/>
      <c r="H273" s="206"/>
      <c r="I273" s="206"/>
      <c r="J273" s="206"/>
    </row>
    <row r="274" spans="1:10" s="198" customFormat="1" ht="30.75" customHeight="1">
      <c r="A274" s="537" t="s">
        <v>292</v>
      </c>
      <c r="B274" s="537"/>
      <c r="C274" s="537"/>
      <c r="D274" s="537"/>
      <c r="E274" s="537"/>
      <c r="F274" s="537"/>
      <c r="G274" s="537"/>
      <c r="H274" s="537"/>
      <c r="I274" s="537"/>
      <c r="J274" s="206"/>
    </row>
    <row r="275" spans="1:10" s="198" customFormat="1" ht="27" customHeight="1">
      <c r="A275" s="535" t="s">
        <v>293</v>
      </c>
      <c r="B275" s="535"/>
      <c r="C275" s="535"/>
      <c r="D275" s="535"/>
      <c r="E275" s="535"/>
      <c r="F275" s="535"/>
      <c r="G275" s="535"/>
      <c r="H275" s="535"/>
      <c r="I275" s="535"/>
      <c r="J275" s="206"/>
    </row>
    <row r="276" spans="1:10" s="98" customFormat="1" ht="21" customHeight="1">
      <c r="A276" s="535"/>
      <c r="B276" s="535"/>
      <c r="C276" s="89"/>
      <c r="D276" s="89"/>
      <c r="E276" s="89"/>
      <c r="F276" s="89"/>
      <c r="G276" s="89"/>
      <c r="H276" s="89"/>
      <c r="I276" s="89"/>
      <c r="J276" s="89"/>
    </row>
    <row r="277" spans="1:10" s="179" customFormat="1">
      <c r="A277" s="534" t="s">
        <v>214</v>
      </c>
      <c r="B277" s="534"/>
      <c r="C277" s="534"/>
      <c r="D277" s="534"/>
      <c r="E277" s="534"/>
      <c r="F277" s="534"/>
      <c r="G277" s="534"/>
      <c r="H277" s="534"/>
      <c r="I277" s="534"/>
      <c r="J277" s="205"/>
    </row>
    <row r="278" spans="1:10" s="198" customFormat="1"/>
    <row r="279" spans="1:10" s="211" customFormat="1" ht="63.75">
      <c r="B279" s="245" t="s">
        <v>153</v>
      </c>
      <c r="C279" s="18" t="s">
        <v>154</v>
      </c>
      <c r="D279" s="18" t="s">
        <v>155</v>
      </c>
    </row>
    <row r="280" spans="1:10" s="211" customFormat="1" ht="12.75">
      <c r="B280" s="245" t="s">
        <v>156</v>
      </c>
      <c r="C280" s="211">
        <v>9847</v>
      </c>
      <c r="D280" s="155">
        <v>0.26484669176976899</v>
      </c>
    </row>
    <row r="281" spans="1:10" s="211" customFormat="1" ht="12.75">
      <c r="B281" s="252" t="s">
        <v>157</v>
      </c>
      <c r="C281" s="211">
        <v>13776</v>
      </c>
      <c r="D281" s="155">
        <v>0.370521785906401</v>
      </c>
    </row>
    <row r="282" spans="1:10" s="211" customFormat="1" ht="12.75">
      <c r="B282" s="253" t="s">
        <v>158</v>
      </c>
      <c r="C282" s="211">
        <v>13557</v>
      </c>
      <c r="D282" s="155">
        <v>0.36463152232383</v>
      </c>
    </row>
    <row r="283" spans="1:10" s="211" customFormat="1" ht="12.75"/>
    <row r="284" spans="1:10" s="211" customFormat="1" ht="27" customHeight="1">
      <c r="A284" s="533" t="s">
        <v>294</v>
      </c>
      <c r="B284" s="536"/>
      <c r="C284" s="536"/>
      <c r="D284" s="536"/>
      <c r="E284" s="536"/>
      <c r="F284" s="536"/>
      <c r="G284" s="536"/>
      <c r="H284" s="209"/>
      <c r="I284" s="209"/>
    </row>
    <row r="285" spans="1:10" s="211" customFormat="1" ht="26.25" customHeight="1">
      <c r="A285" s="533" t="s">
        <v>295</v>
      </c>
      <c r="B285" s="536"/>
      <c r="C285" s="536"/>
      <c r="D285" s="536"/>
      <c r="E285" s="536"/>
      <c r="F285" s="536"/>
      <c r="G285" s="536"/>
      <c r="H285" s="209"/>
      <c r="I285" s="209"/>
      <c r="J285" s="209"/>
    </row>
    <row r="286" spans="1:10" s="81" customFormat="1" ht="15.75" customHeight="1">
      <c r="A286" s="86"/>
      <c r="B286" s="85"/>
      <c r="C286" s="85"/>
      <c r="D286" s="85"/>
      <c r="E286" s="85"/>
      <c r="F286" s="85"/>
      <c r="G286" s="85"/>
      <c r="H286" s="85"/>
      <c r="I286" s="85"/>
      <c r="J286" s="85"/>
    </row>
    <row r="287" spans="1:10" s="179" customFormat="1">
      <c r="A287" s="534" t="s">
        <v>215</v>
      </c>
      <c r="B287" s="534"/>
      <c r="C287" s="534"/>
      <c r="D287" s="534"/>
      <c r="E287" s="534"/>
      <c r="F287" s="534"/>
      <c r="G287" s="534"/>
      <c r="H287" s="534"/>
      <c r="I287" s="534"/>
      <c r="J287" s="205"/>
    </row>
    <row r="288" spans="1:10" s="211" customFormat="1" ht="12.75"/>
    <row r="289" spans="1:12" s="211" customFormat="1" ht="38.25">
      <c r="C289" s="18" t="s">
        <v>132</v>
      </c>
      <c r="D289" s="21"/>
      <c r="E289" s="18"/>
      <c r="F289" s="21"/>
      <c r="G289" s="18"/>
      <c r="H289" s="21"/>
    </row>
    <row r="290" spans="1:12" s="211" customFormat="1">
      <c r="A290" s="181"/>
      <c r="B290" s="211" t="s">
        <v>592</v>
      </c>
      <c r="C290" s="251">
        <v>14583</v>
      </c>
      <c r="E290" s="171"/>
      <c r="G290" s="171"/>
      <c r="H290" s="208"/>
      <c r="K290" s="245"/>
      <c r="L290" s="251"/>
    </row>
    <row r="291" spans="1:12" s="211" customFormat="1">
      <c r="A291" s="181"/>
      <c r="B291" s="211" t="s">
        <v>591</v>
      </c>
      <c r="C291" s="251">
        <v>8741</v>
      </c>
      <c r="E291" s="171"/>
      <c r="G291" s="171"/>
      <c r="H291" s="208"/>
      <c r="K291" s="245"/>
      <c r="L291" s="251"/>
    </row>
    <row r="292" spans="1:12" s="211" customFormat="1">
      <c r="A292" s="181"/>
      <c r="B292" s="211" t="s">
        <v>594</v>
      </c>
      <c r="C292" s="251">
        <v>5946</v>
      </c>
      <c r="E292" s="171"/>
      <c r="G292" s="171"/>
      <c r="H292" s="208"/>
      <c r="I292" s="178"/>
      <c r="K292" s="245"/>
      <c r="L292" s="251"/>
    </row>
    <row r="293" spans="1:12" s="211" customFormat="1" ht="12.75">
      <c r="A293" s="181"/>
      <c r="B293" s="211" t="s">
        <v>596</v>
      </c>
      <c r="C293" s="251">
        <v>2016</v>
      </c>
      <c r="E293" s="171"/>
      <c r="G293" s="171"/>
      <c r="I293" s="178"/>
      <c r="K293" s="245"/>
      <c r="L293" s="251"/>
    </row>
    <row r="294" spans="1:12" s="211" customFormat="1" ht="12.75">
      <c r="A294" s="181"/>
      <c r="B294" s="211" t="s">
        <v>607</v>
      </c>
      <c r="C294" s="251">
        <v>1356</v>
      </c>
      <c r="E294" s="171"/>
      <c r="G294" s="171"/>
      <c r="I294" s="178"/>
      <c r="K294" s="245"/>
      <c r="L294" s="251"/>
    </row>
    <row r="295" spans="1:12" s="211" customFormat="1" ht="12.75">
      <c r="A295" s="181"/>
      <c r="B295" s="211" t="s">
        <v>595</v>
      </c>
      <c r="C295" s="251">
        <v>1039</v>
      </c>
      <c r="E295" s="171"/>
      <c r="G295" s="171"/>
      <c r="I295" s="178"/>
      <c r="K295" s="245"/>
      <c r="L295" s="251"/>
    </row>
    <row r="296" spans="1:12" s="211" customFormat="1" ht="12.75">
      <c r="A296" s="181"/>
      <c r="B296" s="211" t="s">
        <v>603</v>
      </c>
      <c r="C296" s="251">
        <v>982</v>
      </c>
      <c r="E296" s="171"/>
      <c r="G296" s="171"/>
      <c r="I296" s="178"/>
      <c r="K296" s="245"/>
      <c r="L296" s="251"/>
    </row>
    <row r="297" spans="1:12" s="211" customFormat="1" ht="12.75">
      <c r="A297" s="181"/>
      <c r="B297" s="211" t="s">
        <v>597</v>
      </c>
      <c r="C297" s="251">
        <v>776</v>
      </c>
      <c r="E297" s="171"/>
      <c r="G297" s="171"/>
      <c r="I297" s="178"/>
      <c r="K297" s="245"/>
      <c r="L297" s="251"/>
    </row>
    <row r="298" spans="1:12" s="211" customFormat="1" ht="12.75">
      <c r="A298" s="181"/>
      <c r="B298" s="211" t="s">
        <v>604</v>
      </c>
      <c r="C298" s="251">
        <v>713</v>
      </c>
      <c r="E298" s="171"/>
      <c r="G298" s="171"/>
      <c r="I298" s="178"/>
      <c r="K298" s="245"/>
      <c r="L298" s="251"/>
    </row>
    <row r="299" spans="1:12" s="211" customFormat="1" ht="12.75">
      <c r="A299" s="181"/>
      <c r="B299" s="211" t="s">
        <v>593</v>
      </c>
      <c r="C299" s="251">
        <v>573</v>
      </c>
      <c r="E299" s="171"/>
      <c r="G299" s="171"/>
      <c r="I299" s="178"/>
      <c r="K299" s="245"/>
      <c r="L299" s="251"/>
    </row>
    <row r="300" spans="1:12" s="211" customFormat="1" ht="12.75">
      <c r="A300" s="181"/>
      <c r="B300" s="211" t="s">
        <v>606</v>
      </c>
      <c r="C300" s="251">
        <v>302</v>
      </c>
      <c r="E300" s="171"/>
      <c r="G300" s="171"/>
      <c r="I300" s="178"/>
      <c r="K300" s="245"/>
      <c r="L300" s="251"/>
    </row>
    <row r="301" spans="1:12" s="211" customFormat="1" ht="12.75">
      <c r="A301" s="181"/>
      <c r="B301" s="211" t="s">
        <v>605</v>
      </c>
      <c r="C301" s="251">
        <v>254</v>
      </c>
      <c r="E301" s="171"/>
      <c r="G301" s="171"/>
      <c r="I301" s="178"/>
      <c r="K301" s="245"/>
      <c r="L301" s="251"/>
    </row>
    <row r="302" spans="1:12" s="211" customFormat="1" ht="12.75">
      <c r="A302" s="181"/>
      <c r="B302" s="211" t="s">
        <v>599</v>
      </c>
      <c r="C302" s="251">
        <v>79</v>
      </c>
      <c r="E302" s="171"/>
      <c r="G302" s="171"/>
      <c r="I302" s="178"/>
      <c r="K302" s="245"/>
      <c r="L302" s="251"/>
    </row>
    <row r="303" spans="1:12" s="211" customFormat="1" ht="12.75">
      <c r="A303" s="181"/>
      <c r="B303" s="211" t="s">
        <v>601</v>
      </c>
      <c r="C303" s="251">
        <v>59</v>
      </c>
      <c r="E303" s="171"/>
      <c r="G303" s="171"/>
      <c r="I303" s="178"/>
      <c r="K303" s="245"/>
      <c r="L303" s="251"/>
    </row>
    <row r="304" spans="1:12" s="211" customFormat="1" ht="12.75">
      <c r="A304" s="181"/>
      <c r="C304" s="251"/>
      <c r="E304" s="171"/>
      <c r="G304" s="171"/>
      <c r="I304" s="178"/>
      <c r="K304" s="245"/>
      <c r="L304" s="251"/>
    </row>
    <row r="305" spans="1:12" s="211" customFormat="1" ht="12.75">
      <c r="A305" s="181"/>
      <c r="C305" s="209"/>
      <c r="E305" s="171"/>
      <c r="G305" s="171"/>
      <c r="I305" s="178"/>
      <c r="K305" s="245"/>
      <c r="L305" s="251"/>
    </row>
    <row r="306" spans="1:12" s="211" customFormat="1" ht="12.75">
      <c r="A306" s="181"/>
      <c r="C306" s="209"/>
      <c r="E306" s="171"/>
      <c r="G306" s="171"/>
      <c r="I306" s="178"/>
      <c r="K306" s="245"/>
      <c r="L306" s="251"/>
    </row>
    <row r="307" spans="1:12" s="211" customFormat="1" ht="12.75">
      <c r="A307" s="181"/>
      <c r="C307" s="209"/>
      <c r="E307" s="171"/>
      <c r="G307" s="171"/>
      <c r="I307" s="178"/>
      <c r="K307" s="245"/>
      <c r="L307" s="209"/>
    </row>
    <row r="308" spans="1:12" s="211" customFormat="1" ht="12.75">
      <c r="A308" s="181"/>
      <c r="C308" s="209"/>
      <c r="E308" s="171"/>
      <c r="G308" s="171"/>
      <c r="I308" s="178"/>
      <c r="K308" s="245"/>
      <c r="L308" s="209"/>
    </row>
    <row r="309" spans="1:12" s="211" customFormat="1" ht="12.75">
      <c r="A309" s="181"/>
      <c r="C309" s="209"/>
      <c r="E309" s="171"/>
      <c r="G309" s="171"/>
      <c r="I309" s="178"/>
      <c r="K309" s="245"/>
      <c r="L309" s="209"/>
    </row>
    <row r="310" spans="1:12" s="211" customFormat="1" ht="12.75">
      <c r="A310" s="181"/>
      <c r="B310" s="171"/>
      <c r="C310" s="209"/>
      <c r="E310" s="171"/>
      <c r="G310" s="171"/>
      <c r="I310" s="178"/>
      <c r="K310" s="245"/>
      <c r="L310" s="209"/>
    </row>
    <row r="311" spans="1:12" s="211" customFormat="1" ht="12.75">
      <c r="A311" s="181"/>
      <c r="B311" s="171"/>
      <c r="C311" s="209"/>
      <c r="E311" s="171"/>
      <c r="G311" s="171"/>
      <c r="I311" s="178"/>
      <c r="K311" s="245"/>
      <c r="L311" s="209"/>
    </row>
    <row r="312" spans="1:12" s="211" customFormat="1" ht="12.75">
      <c r="A312" s="181"/>
      <c r="B312" s="171"/>
      <c r="C312" s="209"/>
      <c r="E312" s="171"/>
      <c r="G312" s="171"/>
      <c r="I312" s="178"/>
      <c r="K312" s="245"/>
      <c r="L312" s="209"/>
    </row>
    <row r="313" spans="1:12" s="211" customFormat="1" ht="12.75">
      <c r="B313" s="76"/>
      <c r="K313" s="245"/>
      <c r="L313" s="209"/>
    </row>
    <row r="314" spans="1:12" s="198" customFormat="1"/>
    <row r="315" spans="1:12" s="198" customFormat="1"/>
    <row r="316" spans="1:12" s="198" customFormat="1"/>
    <row r="317" spans="1:12" s="198" customFormat="1"/>
    <row r="318" spans="1:12" s="198" customFormat="1"/>
    <row r="319" spans="1:12" s="198" customFormat="1"/>
    <row r="320" spans="1:12" s="198" customFormat="1"/>
    <row r="321" s="198" customFormat="1"/>
    <row r="322" s="198" customFormat="1"/>
    <row r="323" s="198" customFormat="1"/>
    <row r="324" s="198" customFormat="1"/>
    <row r="325" s="198" customFormat="1"/>
    <row r="326" s="198" customFormat="1"/>
    <row r="327" s="198" customFormat="1"/>
    <row r="328" s="198" customFormat="1"/>
    <row r="329" s="198" customFormat="1"/>
    <row r="330" s="198" customFormat="1"/>
    <row r="331" s="198" customFormat="1"/>
    <row r="332" s="198" customFormat="1"/>
    <row r="333" s="198" customFormat="1"/>
    <row r="334" s="198" customFormat="1"/>
    <row r="335" s="198" customFormat="1"/>
    <row r="336" s="198" customFormat="1"/>
    <row r="337" s="198" customFormat="1"/>
    <row r="338" s="198" customFormat="1"/>
    <row r="339" s="198" customFormat="1"/>
    <row r="340" s="198" customFormat="1"/>
    <row r="341" s="198" customFormat="1"/>
    <row r="342" s="198" customFormat="1"/>
    <row r="343" s="198" customFormat="1"/>
    <row r="344" s="198" customFormat="1"/>
    <row r="345" s="198" customFormat="1"/>
    <row r="346" s="198" customFormat="1"/>
    <row r="347" s="198" customFormat="1"/>
    <row r="348" s="198" customFormat="1"/>
    <row r="349" s="198" customFormat="1"/>
    <row r="350" s="198" customFormat="1"/>
    <row r="351" s="198" customFormat="1"/>
    <row r="352" s="198" customFormat="1"/>
    <row r="353" spans="1:12" s="198" customFormat="1"/>
    <row r="354" spans="1:12" s="198" customFormat="1"/>
    <row r="355" spans="1:12" s="198" customFormat="1"/>
    <row r="356" spans="1:12" s="198" customFormat="1"/>
    <row r="357" spans="1:12" s="198" customFormat="1"/>
    <row r="358" spans="1:12" s="198" customFormat="1"/>
    <row r="359" spans="1:12" s="198" customFormat="1"/>
    <row r="360" spans="1:12" s="198" customFormat="1"/>
    <row r="361" spans="1:12" s="211" customFormat="1" ht="27" customHeight="1">
      <c r="A361" s="533" t="s">
        <v>296</v>
      </c>
      <c r="B361" s="533"/>
      <c r="C361" s="533"/>
      <c r="D361" s="533"/>
      <c r="E361" s="533"/>
      <c r="F361" s="533"/>
      <c r="G361" s="533"/>
      <c r="H361" s="533"/>
      <c r="I361" s="209"/>
      <c r="K361" s="245"/>
      <c r="L361" s="209"/>
    </row>
    <row r="362" spans="1:12" s="211" customFormat="1" ht="12.75">
      <c r="A362" s="533" t="s">
        <v>297</v>
      </c>
      <c r="B362" s="533"/>
      <c r="C362" s="533"/>
      <c r="D362" s="533"/>
      <c r="E362" s="533"/>
      <c r="F362" s="533"/>
      <c r="G362" s="533"/>
      <c r="H362" s="533"/>
      <c r="I362" s="209"/>
      <c r="K362" s="245"/>
      <c r="L362" s="209"/>
    </row>
    <row r="364" spans="1:12" s="173" customFormat="1">
      <c r="A364" s="514" t="s">
        <v>667</v>
      </c>
    </row>
    <row r="365" spans="1:12" s="198" customFormat="1"/>
    <row r="366" spans="1:12" s="198" customFormat="1" ht="45">
      <c r="A366" s="282"/>
      <c r="B366" s="307" t="s">
        <v>41</v>
      </c>
      <c r="C366" s="308" t="s">
        <v>159</v>
      </c>
      <c r="D366" s="309" t="s">
        <v>41</v>
      </c>
      <c r="E366" s="309" t="s">
        <v>298</v>
      </c>
    </row>
    <row r="367" spans="1:12" s="198" customFormat="1">
      <c r="A367" s="283"/>
      <c r="B367" s="288" t="s">
        <v>16</v>
      </c>
      <c r="C367" s="284">
        <v>0.34524904007000001</v>
      </c>
      <c r="E367" s="157">
        <v>0.22</v>
      </c>
    </row>
    <row r="368" spans="1:12" s="198" customFormat="1">
      <c r="A368" s="283"/>
      <c r="B368" s="286" t="s">
        <v>17</v>
      </c>
      <c r="C368" s="284">
        <v>0.33717930343000002</v>
      </c>
      <c r="E368" s="157">
        <v>0.22</v>
      </c>
    </row>
    <row r="369" spans="1:11" s="198" customFormat="1">
      <c r="A369" s="283"/>
      <c r="B369" s="478" t="s">
        <v>21</v>
      </c>
      <c r="D369" s="479">
        <v>0.32476735480000002</v>
      </c>
      <c r="E369" s="157">
        <v>0.22</v>
      </c>
    </row>
    <row r="370" spans="1:11" s="198" customFormat="1">
      <c r="A370" s="283"/>
      <c r="B370" s="288" t="s">
        <v>15</v>
      </c>
      <c r="C370" s="284">
        <v>0.30908051676999998</v>
      </c>
      <c r="E370" s="157">
        <v>0.22</v>
      </c>
    </row>
    <row r="371" spans="1:11" s="198" customFormat="1">
      <c r="A371" s="283"/>
      <c r="B371" s="286" t="s">
        <v>19</v>
      </c>
      <c r="C371" s="284">
        <v>0.27787588813000003</v>
      </c>
      <c r="E371" s="157">
        <v>0.22</v>
      </c>
    </row>
    <row r="372" spans="1:11" s="198" customFormat="1">
      <c r="A372" s="283"/>
      <c r="B372" s="288" t="s">
        <v>20</v>
      </c>
      <c r="C372" s="458">
        <v>0.27580533842999999</v>
      </c>
      <c r="E372" s="157">
        <v>0.22</v>
      </c>
    </row>
    <row r="373" spans="1:11" s="198" customFormat="1">
      <c r="A373" s="283"/>
      <c r="B373" s="288" t="s">
        <v>18</v>
      </c>
      <c r="C373" s="284">
        <v>0.26993485398</v>
      </c>
      <c r="E373" s="157">
        <v>0.22</v>
      </c>
    </row>
    <row r="374" spans="1:11" s="198" customFormat="1">
      <c r="A374" s="283"/>
      <c r="B374" s="288" t="s">
        <v>12</v>
      </c>
      <c r="C374" s="284">
        <v>0.26440937049000002</v>
      </c>
      <c r="E374" s="157">
        <v>0.22</v>
      </c>
    </row>
    <row r="375" spans="1:11" s="198" customFormat="1">
      <c r="A375" s="283"/>
      <c r="B375" s="288" t="s">
        <v>11</v>
      </c>
      <c r="C375" s="284">
        <v>0.23577603798999999</v>
      </c>
      <c r="E375" s="157">
        <v>0.22</v>
      </c>
    </row>
    <row r="376" spans="1:11" s="198" customFormat="1" ht="18.75" thickBot="1">
      <c r="A376" s="283"/>
      <c r="B376" s="288" t="s">
        <v>5</v>
      </c>
      <c r="C376" s="284">
        <v>0.21532273269999999</v>
      </c>
      <c r="E376" s="157">
        <v>0.22</v>
      </c>
      <c r="G376" s="254"/>
      <c r="H376" s="255"/>
      <c r="I376" s="256"/>
      <c r="J376" s="255"/>
      <c r="K376" s="255"/>
    </row>
    <row r="377" spans="1:11" s="198" customFormat="1" ht="18.75" thickBot="1">
      <c r="A377" s="283"/>
      <c r="B377" s="288" t="s">
        <v>9</v>
      </c>
      <c r="C377" s="284">
        <v>0.21041752161999999</v>
      </c>
      <c r="E377" s="157">
        <v>0.22</v>
      </c>
      <c r="G377" s="254"/>
      <c r="H377" s="255"/>
      <c r="I377" s="256"/>
      <c r="J377" s="255"/>
      <c r="K377" s="255"/>
    </row>
    <row r="378" spans="1:11" s="198" customFormat="1" ht="18.75" thickBot="1">
      <c r="A378" s="283"/>
      <c r="B378" s="288" t="s">
        <v>14</v>
      </c>
      <c r="C378" s="284">
        <v>0.20543212818000001</v>
      </c>
      <c r="E378" s="157">
        <v>0.22</v>
      </c>
      <c r="G378" s="254"/>
      <c r="H378" s="255"/>
      <c r="I378" s="256"/>
      <c r="J378" s="255"/>
      <c r="K378" s="255"/>
    </row>
    <row r="379" spans="1:11" s="198" customFormat="1" ht="18.75" thickBot="1">
      <c r="A379" s="283"/>
      <c r="B379" s="288" t="s">
        <v>10</v>
      </c>
      <c r="C379" s="284">
        <v>0.19881513271000001</v>
      </c>
      <c r="E379" s="157">
        <v>0.22</v>
      </c>
      <c r="G379" s="254"/>
      <c r="H379" s="255"/>
      <c r="I379" s="256"/>
      <c r="J379" s="255"/>
      <c r="K379" s="255"/>
    </row>
    <row r="380" spans="1:11" s="198" customFormat="1" ht="18.75" thickBot="1">
      <c r="A380" s="283"/>
      <c r="B380" s="288" t="s">
        <v>8</v>
      </c>
      <c r="C380" s="284">
        <v>0.17797867458</v>
      </c>
      <c r="E380" s="157">
        <v>0.22</v>
      </c>
      <c r="G380" s="254"/>
      <c r="H380" s="255"/>
      <c r="I380" s="256"/>
      <c r="J380" s="255"/>
      <c r="K380" s="255"/>
    </row>
    <row r="381" spans="1:11" s="198" customFormat="1" ht="18.75" thickBot="1">
      <c r="A381" s="283"/>
      <c r="B381" s="288" t="s">
        <v>4</v>
      </c>
      <c r="C381" s="284">
        <v>0.16878351679</v>
      </c>
      <c r="E381" s="157">
        <v>0.22</v>
      </c>
      <c r="G381" s="254"/>
      <c r="H381" s="255"/>
      <c r="I381" s="256"/>
      <c r="J381" s="255"/>
      <c r="K381" s="255"/>
    </row>
    <row r="382" spans="1:11" s="198" customFormat="1" ht="18.75" thickBot="1">
      <c r="A382" s="283"/>
      <c r="B382" s="286" t="s">
        <v>7</v>
      </c>
      <c r="C382" s="284">
        <v>0.15932402644999999</v>
      </c>
      <c r="E382" s="157">
        <v>0.22</v>
      </c>
      <c r="G382" s="254"/>
      <c r="H382" s="255"/>
      <c r="I382" s="256"/>
      <c r="J382" s="255"/>
      <c r="K382" s="255"/>
    </row>
    <row r="383" spans="1:11" s="198" customFormat="1" ht="18.75" thickBot="1">
      <c r="A383" s="283"/>
      <c r="B383" s="288" t="s">
        <v>6</v>
      </c>
      <c r="C383" s="284">
        <v>0.15372594258</v>
      </c>
      <c r="E383" s="157">
        <v>0.22</v>
      </c>
      <c r="G383" s="254"/>
      <c r="H383" s="255"/>
      <c r="I383" s="256"/>
      <c r="J383" s="255"/>
      <c r="K383" s="255"/>
    </row>
    <row r="384" spans="1:11" s="198" customFormat="1" ht="18.75" thickBot="1">
      <c r="A384" s="283"/>
      <c r="B384" s="287" t="s">
        <v>3</v>
      </c>
      <c r="C384" s="284">
        <v>0.14345373976</v>
      </c>
      <c r="E384" s="157">
        <v>0.22</v>
      </c>
      <c r="G384" s="254"/>
      <c r="H384" s="255"/>
      <c r="I384" s="256"/>
      <c r="J384" s="255"/>
      <c r="K384" s="255"/>
    </row>
    <row r="385" spans="1:15" s="198" customFormat="1" ht="18.75" thickBot="1">
      <c r="A385" s="283"/>
      <c r="B385" s="287" t="s">
        <v>13</v>
      </c>
      <c r="C385" s="284">
        <v>0.12303843087000001</v>
      </c>
      <c r="E385" s="157">
        <v>0.22</v>
      </c>
      <c r="G385" s="254"/>
      <c r="H385" s="255"/>
      <c r="I385" s="256"/>
      <c r="J385" s="255"/>
      <c r="K385" s="255"/>
    </row>
    <row r="386" spans="1:15" s="198" customFormat="1" ht="18.75" thickBot="1">
      <c r="A386" s="283"/>
      <c r="B386" s="288" t="s">
        <v>2</v>
      </c>
      <c r="C386" s="284">
        <v>0.12282585355</v>
      </c>
      <c r="E386" s="157">
        <v>0.22</v>
      </c>
      <c r="G386" s="254"/>
      <c r="H386" s="255"/>
      <c r="I386" s="256"/>
      <c r="J386" s="255"/>
      <c r="K386" s="255"/>
    </row>
    <row r="387" spans="1:15" s="198" customFormat="1" ht="18.75" thickBot="1">
      <c r="A387" s="283"/>
      <c r="B387" s="286" t="s">
        <v>1</v>
      </c>
      <c r="C387" s="292">
        <v>0.10924648999</v>
      </c>
      <c r="E387" s="157">
        <v>0.22</v>
      </c>
      <c r="G387" s="254"/>
      <c r="H387" s="255"/>
      <c r="I387" s="256"/>
      <c r="J387" s="255"/>
      <c r="K387" s="255"/>
    </row>
    <row r="388" spans="1:15" s="198" customFormat="1" ht="18.75" thickBot="1">
      <c r="A388" s="285"/>
      <c r="B388" s="289" t="s">
        <v>36</v>
      </c>
      <c r="C388" s="291">
        <v>0.22</v>
      </c>
      <c r="G388" s="254"/>
      <c r="H388" s="255"/>
      <c r="I388" s="256"/>
      <c r="J388" s="255"/>
      <c r="K388" s="255"/>
    </row>
    <row r="389" spans="1:15" s="198" customFormat="1" ht="18.75" thickBot="1">
      <c r="B389" s="290"/>
      <c r="J389" s="255"/>
      <c r="K389" s="256"/>
      <c r="L389" s="256"/>
      <c r="M389" s="68"/>
      <c r="N389" s="255"/>
      <c r="O389" s="255"/>
    </row>
    <row r="390" spans="1:15" s="198" customFormat="1">
      <c r="A390" s="515" t="s">
        <v>559</v>
      </c>
    </row>
    <row r="391" spans="1:15" s="198" customFormat="1">
      <c r="A391" s="515" t="s">
        <v>668</v>
      </c>
    </row>
    <row r="392" spans="1:15" s="198" customFormat="1">
      <c r="A392" s="515" t="s">
        <v>560</v>
      </c>
    </row>
    <row r="393" spans="1:15" s="198" customFormat="1">
      <c r="A393" s="515" t="s">
        <v>561</v>
      </c>
    </row>
    <row r="394" spans="1:15" s="198" customFormat="1">
      <c r="A394" s="515" t="s">
        <v>562</v>
      </c>
    </row>
    <row r="395" spans="1:15" s="198" customFormat="1">
      <c r="A395" s="202" t="s">
        <v>669</v>
      </c>
    </row>
    <row r="397" spans="1:15" s="173" customFormat="1">
      <c r="A397" s="207" t="s">
        <v>160</v>
      </c>
    </row>
    <row r="398" spans="1:15" s="198" customFormat="1">
      <c r="A398" s="188"/>
    </row>
    <row r="399" spans="1:15" s="198" customFormat="1" ht="75.75" customHeight="1">
      <c r="A399" s="188"/>
      <c r="C399" s="459" t="s">
        <v>161</v>
      </c>
    </row>
    <row r="400" spans="1:15" s="198" customFormat="1">
      <c r="A400" s="188"/>
      <c r="B400" s="198">
        <v>2019</v>
      </c>
      <c r="C400" s="257">
        <v>0.5</v>
      </c>
    </row>
    <row r="401" spans="1:3" s="198" customFormat="1">
      <c r="A401" s="188"/>
      <c r="B401" s="198">
        <v>2020</v>
      </c>
      <c r="C401" s="257">
        <v>0.5</v>
      </c>
    </row>
    <row r="402" spans="1:3" s="198" customFormat="1">
      <c r="A402" s="188"/>
      <c r="B402" s="198">
        <v>2021</v>
      </c>
      <c r="C402" s="258">
        <v>0.35</v>
      </c>
    </row>
    <row r="403" spans="1:3" s="198" customFormat="1">
      <c r="A403" s="188"/>
      <c r="B403" s="198">
        <v>2022</v>
      </c>
      <c r="C403" s="259">
        <v>0.34</v>
      </c>
    </row>
    <row r="404" spans="1:3" s="198" customFormat="1">
      <c r="A404" s="188"/>
      <c r="B404" s="198">
        <v>2023</v>
      </c>
      <c r="C404" s="259">
        <v>0.32476735480000002</v>
      </c>
    </row>
    <row r="405" spans="1:3" s="198" customFormat="1">
      <c r="A405" s="188"/>
      <c r="C405" s="212"/>
    </row>
    <row r="406" spans="1:3" s="198" customFormat="1">
      <c r="A406" s="148" t="s">
        <v>559</v>
      </c>
    </row>
    <row r="407" spans="1:3" s="198" customFormat="1">
      <c r="A407" s="148" t="s">
        <v>563</v>
      </c>
    </row>
    <row r="408" spans="1:3" s="198" customFormat="1">
      <c r="A408" s="148" t="s">
        <v>564</v>
      </c>
    </row>
    <row r="409" spans="1:3" s="198" customFormat="1">
      <c r="A409" s="175" t="s">
        <v>565</v>
      </c>
    </row>
  </sheetData>
  <sortState xmlns:xlrd2="http://schemas.microsoft.com/office/spreadsheetml/2017/richdata2" ref="B290:C305">
    <sortCondition descending="1" ref="C290"/>
  </sortState>
  <mergeCells count="31">
    <mergeCell ref="A1:I1"/>
    <mergeCell ref="A28:I28"/>
    <mergeCell ref="A29:I29"/>
    <mergeCell ref="A89:I89"/>
    <mergeCell ref="A248:I248"/>
    <mergeCell ref="A116:I116"/>
    <mergeCell ref="A206:I206"/>
    <mergeCell ref="A233:I233"/>
    <mergeCell ref="A205:I205"/>
    <mergeCell ref="A130:I130"/>
    <mergeCell ref="A236:I236"/>
    <mergeCell ref="A245:I245"/>
    <mergeCell ref="A31:I31"/>
    <mergeCell ref="A40:I40"/>
    <mergeCell ref="A41:I41"/>
    <mergeCell ref="A118:I118"/>
    <mergeCell ref="A361:H361"/>
    <mergeCell ref="A362:H362"/>
    <mergeCell ref="A287:I287"/>
    <mergeCell ref="A127:I127"/>
    <mergeCell ref="A42:I42"/>
    <mergeCell ref="A246:I246"/>
    <mergeCell ref="A284:G284"/>
    <mergeCell ref="A285:G285"/>
    <mergeCell ref="A277:I277"/>
    <mergeCell ref="A128:I128"/>
    <mergeCell ref="A204:H204"/>
    <mergeCell ref="A234:I234"/>
    <mergeCell ref="A275:I275"/>
    <mergeCell ref="A276:B276"/>
    <mergeCell ref="A274:I27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2"/>
  <sheetViews>
    <sheetView topLeftCell="A31" zoomScale="80" zoomScaleNormal="80" workbookViewId="0">
      <selection activeCell="A55" sqref="A55"/>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1" max="11" width="12.7109375" customWidth="1"/>
  </cols>
  <sheetData>
    <row r="1" spans="1:13" s="205" customFormat="1">
      <c r="A1" s="205" t="s">
        <v>198</v>
      </c>
    </row>
    <row r="2" spans="1:13" s="198" customFormat="1"/>
    <row r="3" spans="1:13" s="198" customFormat="1" ht="24">
      <c r="C3" s="199" t="s">
        <v>43</v>
      </c>
      <c r="D3" s="199" t="s">
        <v>44</v>
      </c>
      <c r="E3" s="199" t="s">
        <v>45</v>
      </c>
      <c r="F3" s="199" t="s">
        <v>299</v>
      </c>
      <c r="G3" s="199" t="s">
        <v>46</v>
      </c>
      <c r="H3" s="199" t="s">
        <v>300</v>
      </c>
      <c r="I3" s="199" t="s">
        <v>47</v>
      </c>
      <c r="J3" s="199" t="s">
        <v>48</v>
      </c>
      <c r="K3" s="199" t="s">
        <v>49</v>
      </c>
    </row>
    <row r="4" spans="1:13" s="198" customFormat="1">
      <c r="A4" s="76"/>
      <c r="B4" s="76" t="s">
        <v>18</v>
      </c>
      <c r="C4" s="201">
        <v>1401</v>
      </c>
      <c r="D4" s="201">
        <v>862</v>
      </c>
      <c r="E4" s="200">
        <v>1173</v>
      </c>
      <c r="F4" s="201">
        <v>1197</v>
      </c>
      <c r="G4" s="201">
        <v>820</v>
      </c>
      <c r="H4" s="201">
        <v>1577</v>
      </c>
      <c r="I4" s="201">
        <v>910</v>
      </c>
      <c r="J4" s="201">
        <v>7941</v>
      </c>
      <c r="K4" s="201">
        <v>95292</v>
      </c>
      <c r="M4" s="260"/>
    </row>
    <row r="5" spans="1:13" s="198" customFormat="1">
      <c r="A5" s="76"/>
      <c r="B5" s="76" t="s">
        <v>6</v>
      </c>
      <c r="C5" s="201">
        <v>1888</v>
      </c>
      <c r="D5" s="201">
        <v>989</v>
      </c>
      <c r="E5" s="200">
        <v>1056</v>
      </c>
      <c r="F5" s="201">
        <v>1197</v>
      </c>
      <c r="G5" s="201">
        <v>1042</v>
      </c>
      <c r="H5" s="201">
        <v>1805</v>
      </c>
      <c r="I5" s="201">
        <v>1241</v>
      </c>
      <c r="J5" s="201">
        <v>9219</v>
      </c>
      <c r="K5" s="8">
        <v>110623</v>
      </c>
    </row>
    <row r="6" spans="1:13" s="198" customFormat="1" ht="25.5" customHeight="1">
      <c r="A6" s="76"/>
      <c r="B6" s="76" t="s">
        <v>5</v>
      </c>
      <c r="C6" s="201">
        <v>1487</v>
      </c>
      <c r="D6" s="201">
        <v>842</v>
      </c>
      <c r="E6" s="200">
        <v>1245</v>
      </c>
      <c r="F6" s="201">
        <v>1197</v>
      </c>
      <c r="G6" s="201">
        <v>844</v>
      </c>
      <c r="H6" s="201">
        <v>1581</v>
      </c>
      <c r="I6" s="201">
        <v>965</v>
      </c>
      <c r="J6" s="201">
        <v>8162</v>
      </c>
      <c r="K6" s="8">
        <v>97939</v>
      </c>
    </row>
    <row r="7" spans="1:13" s="198" customFormat="1">
      <c r="A7" s="76"/>
      <c r="B7" s="76" t="s">
        <v>15</v>
      </c>
      <c r="C7" s="201">
        <v>1192</v>
      </c>
      <c r="D7" s="201">
        <v>864</v>
      </c>
      <c r="E7" s="200">
        <v>1188</v>
      </c>
      <c r="F7" s="201">
        <v>1197</v>
      </c>
      <c r="G7" s="201">
        <v>745</v>
      </c>
      <c r="H7" s="201">
        <v>1434</v>
      </c>
      <c r="I7" s="201">
        <v>802</v>
      </c>
      <c r="J7" s="201">
        <v>7424</v>
      </c>
      <c r="K7" s="8">
        <v>89083</v>
      </c>
    </row>
    <row r="8" spans="1:13" s="198" customFormat="1">
      <c r="A8" s="76"/>
      <c r="B8" s="76" t="s">
        <v>14</v>
      </c>
      <c r="C8" s="201">
        <v>1361</v>
      </c>
      <c r="D8" s="201">
        <v>942</v>
      </c>
      <c r="E8" s="200">
        <v>1219</v>
      </c>
      <c r="F8" s="201">
        <v>1197</v>
      </c>
      <c r="G8" s="201">
        <v>834</v>
      </c>
      <c r="H8" s="201">
        <v>1516</v>
      </c>
      <c r="I8" s="201">
        <v>924</v>
      </c>
      <c r="J8" s="201">
        <v>7994</v>
      </c>
      <c r="K8" s="8">
        <v>95925</v>
      </c>
    </row>
    <row r="9" spans="1:13" s="198" customFormat="1" ht="25.5" customHeight="1">
      <c r="A9" s="76"/>
      <c r="B9" s="169" t="s">
        <v>21</v>
      </c>
      <c r="C9" s="39">
        <v>1353</v>
      </c>
      <c r="D9" s="39">
        <v>757</v>
      </c>
      <c r="E9" s="25">
        <v>1218</v>
      </c>
      <c r="F9" s="39">
        <v>1197</v>
      </c>
      <c r="G9" s="39">
        <v>765</v>
      </c>
      <c r="H9" s="39">
        <v>1547</v>
      </c>
      <c r="I9" s="39">
        <v>858</v>
      </c>
      <c r="J9" s="39">
        <v>7695</v>
      </c>
      <c r="K9" s="43">
        <v>92337</v>
      </c>
    </row>
    <row r="10" spans="1:13" s="198" customFormat="1">
      <c r="A10" s="76"/>
      <c r="B10" s="76" t="s">
        <v>16</v>
      </c>
      <c r="C10" s="201">
        <v>1528</v>
      </c>
      <c r="D10" s="201">
        <v>1052</v>
      </c>
      <c r="E10" s="200">
        <v>933</v>
      </c>
      <c r="F10" s="201">
        <v>1197</v>
      </c>
      <c r="G10" s="201">
        <v>935</v>
      </c>
      <c r="H10" s="201">
        <v>1624</v>
      </c>
      <c r="I10" s="201">
        <v>990</v>
      </c>
      <c r="J10" s="201">
        <v>8259</v>
      </c>
      <c r="K10" s="8">
        <v>99110</v>
      </c>
    </row>
    <row r="11" spans="1:13" s="198" customFormat="1" ht="25.5" customHeight="1">
      <c r="A11" s="76"/>
      <c r="B11" s="76" t="s">
        <v>9</v>
      </c>
      <c r="C11" s="201">
        <v>1354</v>
      </c>
      <c r="D11" s="201">
        <v>815</v>
      </c>
      <c r="E11" s="200">
        <v>1317</v>
      </c>
      <c r="F11" s="201">
        <v>1197</v>
      </c>
      <c r="G11" s="201">
        <v>786</v>
      </c>
      <c r="H11" s="201">
        <v>1514</v>
      </c>
      <c r="I11" s="201">
        <v>896</v>
      </c>
      <c r="J11" s="201">
        <v>7878</v>
      </c>
      <c r="K11" s="8">
        <v>94530</v>
      </c>
    </row>
    <row r="12" spans="1:13" s="198" customFormat="1">
      <c r="A12" s="76"/>
      <c r="B12" s="76" t="s">
        <v>19</v>
      </c>
      <c r="C12" s="201">
        <v>1958</v>
      </c>
      <c r="D12" s="201">
        <v>815</v>
      </c>
      <c r="E12" s="200">
        <v>651</v>
      </c>
      <c r="F12" s="201">
        <v>1197</v>
      </c>
      <c r="G12" s="201">
        <v>1005</v>
      </c>
      <c r="H12" s="201">
        <v>1800</v>
      </c>
      <c r="I12" s="201">
        <v>1039</v>
      </c>
      <c r="J12" s="201">
        <v>8464</v>
      </c>
      <c r="K12" s="8">
        <v>101568</v>
      </c>
    </row>
    <row r="13" spans="1:13" s="198" customFormat="1" ht="25.5" customHeight="1">
      <c r="A13" s="76"/>
      <c r="B13" s="76" t="s">
        <v>1</v>
      </c>
      <c r="C13" s="201">
        <v>1699</v>
      </c>
      <c r="D13" s="201">
        <v>849</v>
      </c>
      <c r="E13" s="200">
        <v>1343</v>
      </c>
      <c r="F13" s="201">
        <v>1197</v>
      </c>
      <c r="G13" s="201">
        <v>923</v>
      </c>
      <c r="H13" s="201">
        <v>1687</v>
      </c>
      <c r="I13" s="201">
        <v>1141</v>
      </c>
      <c r="J13" s="201">
        <v>8839</v>
      </c>
      <c r="K13" s="8">
        <v>106074</v>
      </c>
    </row>
    <row r="14" spans="1:13" s="198" customFormat="1">
      <c r="A14" s="76"/>
      <c r="B14" s="76" t="s">
        <v>12</v>
      </c>
      <c r="C14" s="201">
        <v>1539</v>
      </c>
      <c r="D14" s="201">
        <v>862</v>
      </c>
      <c r="E14" s="200">
        <v>1151</v>
      </c>
      <c r="F14" s="201">
        <v>1197</v>
      </c>
      <c r="G14" s="201">
        <v>870</v>
      </c>
      <c r="H14" s="201">
        <v>1597</v>
      </c>
      <c r="I14" s="201">
        <v>971</v>
      </c>
      <c r="J14" s="201">
        <v>8187</v>
      </c>
      <c r="K14" s="8">
        <v>98245</v>
      </c>
    </row>
    <row r="15" spans="1:13" s="198" customFormat="1">
      <c r="A15" s="76"/>
      <c r="B15" s="76" t="s">
        <v>8</v>
      </c>
      <c r="C15" s="201">
        <v>1726</v>
      </c>
      <c r="D15" s="201">
        <v>802</v>
      </c>
      <c r="E15" s="200">
        <v>1163</v>
      </c>
      <c r="F15" s="201">
        <v>1197</v>
      </c>
      <c r="G15" s="201">
        <v>916</v>
      </c>
      <c r="H15" s="201">
        <v>1700</v>
      </c>
      <c r="I15" s="201">
        <v>1070</v>
      </c>
      <c r="J15" s="201">
        <v>8574</v>
      </c>
      <c r="K15" s="8">
        <v>102891</v>
      </c>
    </row>
    <row r="16" spans="1:13" s="198" customFormat="1" ht="25.5" customHeight="1">
      <c r="A16" s="76"/>
      <c r="B16" s="76" t="s">
        <v>7</v>
      </c>
      <c r="C16" s="201">
        <v>1635</v>
      </c>
      <c r="D16" s="201">
        <v>887</v>
      </c>
      <c r="E16" s="200">
        <v>1228</v>
      </c>
      <c r="F16" s="201">
        <v>1197</v>
      </c>
      <c r="G16" s="201">
        <v>914</v>
      </c>
      <c r="H16" s="201">
        <v>1703</v>
      </c>
      <c r="I16" s="201">
        <v>1093</v>
      </c>
      <c r="J16" s="201">
        <v>8658</v>
      </c>
      <c r="K16" s="8">
        <v>103893</v>
      </c>
    </row>
    <row r="17" spans="1:11" s="198" customFormat="1">
      <c r="A17" s="76"/>
      <c r="B17" s="76" t="s">
        <v>2</v>
      </c>
      <c r="C17" s="201">
        <v>1990</v>
      </c>
      <c r="D17" s="201">
        <v>962</v>
      </c>
      <c r="E17" s="200">
        <v>1222</v>
      </c>
      <c r="F17" s="201">
        <v>1197</v>
      </c>
      <c r="G17" s="201">
        <v>1070</v>
      </c>
      <c r="H17" s="201">
        <v>1862</v>
      </c>
      <c r="I17" s="201">
        <v>1362</v>
      </c>
      <c r="J17" s="201">
        <v>9665</v>
      </c>
      <c r="K17" s="8">
        <v>115974</v>
      </c>
    </row>
    <row r="18" spans="1:11" s="198" customFormat="1">
      <c r="A18" s="76"/>
      <c r="B18" s="76" t="s">
        <v>13</v>
      </c>
      <c r="C18" s="201">
        <v>1669</v>
      </c>
      <c r="D18" s="201">
        <v>872</v>
      </c>
      <c r="E18" s="200">
        <v>1272</v>
      </c>
      <c r="F18" s="201">
        <v>1197</v>
      </c>
      <c r="G18" s="201">
        <v>921</v>
      </c>
      <c r="H18" s="201">
        <v>1721</v>
      </c>
      <c r="I18" s="201">
        <v>1124</v>
      </c>
      <c r="J18" s="201">
        <v>8776</v>
      </c>
      <c r="K18" s="8">
        <v>105309</v>
      </c>
    </row>
    <row r="19" spans="1:11" s="198" customFormat="1">
      <c r="A19" s="182"/>
      <c r="B19" s="211" t="s">
        <v>20</v>
      </c>
      <c r="C19" s="201">
        <v>1621</v>
      </c>
      <c r="D19" s="201">
        <v>874</v>
      </c>
      <c r="E19" s="200">
        <v>1084</v>
      </c>
      <c r="F19" s="201">
        <v>1197</v>
      </c>
      <c r="G19" s="201">
        <v>904</v>
      </c>
      <c r="H19" s="201">
        <v>1669</v>
      </c>
      <c r="I19" s="201">
        <v>1016</v>
      </c>
      <c r="J19" s="201">
        <v>8366</v>
      </c>
      <c r="K19" s="8">
        <v>100387</v>
      </c>
    </row>
    <row r="20" spans="1:11" s="198" customFormat="1">
      <c r="A20" s="76"/>
      <c r="B20" s="76" t="s">
        <v>17</v>
      </c>
      <c r="C20" s="201">
        <v>1126</v>
      </c>
      <c r="D20" s="201">
        <v>944</v>
      </c>
      <c r="E20" s="200">
        <v>1311</v>
      </c>
      <c r="F20" s="201">
        <v>1197</v>
      </c>
      <c r="G20" s="201">
        <v>750</v>
      </c>
      <c r="H20" s="201">
        <v>1401</v>
      </c>
      <c r="I20" s="201">
        <v>831</v>
      </c>
      <c r="J20" s="201">
        <v>7561</v>
      </c>
      <c r="K20" s="8">
        <v>90726</v>
      </c>
    </row>
    <row r="21" spans="1:11" s="198" customFormat="1">
      <c r="A21" s="76"/>
      <c r="B21" s="76" t="s">
        <v>3</v>
      </c>
      <c r="C21" s="201">
        <v>1873</v>
      </c>
      <c r="D21" s="201">
        <v>929</v>
      </c>
      <c r="E21" s="200">
        <v>1237</v>
      </c>
      <c r="F21" s="201">
        <v>1197</v>
      </c>
      <c r="G21" s="201">
        <v>1015</v>
      </c>
      <c r="H21" s="201">
        <v>1773</v>
      </c>
      <c r="I21" s="201">
        <v>1259</v>
      </c>
      <c r="J21" s="201">
        <v>9284</v>
      </c>
      <c r="K21" s="8">
        <v>111404</v>
      </c>
    </row>
    <row r="22" spans="1:11" s="198" customFormat="1">
      <c r="A22" s="76"/>
      <c r="B22" s="76" t="s">
        <v>4</v>
      </c>
      <c r="C22" s="201">
        <v>1705</v>
      </c>
      <c r="D22" s="201">
        <v>1002</v>
      </c>
      <c r="E22" s="200">
        <v>1316</v>
      </c>
      <c r="F22" s="201">
        <v>1197</v>
      </c>
      <c r="G22" s="201">
        <v>981</v>
      </c>
      <c r="H22" s="201">
        <v>1715</v>
      </c>
      <c r="I22" s="201">
        <v>1220</v>
      </c>
      <c r="J22" s="201">
        <v>9135</v>
      </c>
      <c r="K22" s="8">
        <v>109625</v>
      </c>
    </row>
    <row r="23" spans="1:11" s="198" customFormat="1">
      <c r="A23" s="76"/>
      <c r="B23" s="76" t="s">
        <v>11</v>
      </c>
      <c r="C23" s="201">
        <v>1674</v>
      </c>
      <c r="D23" s="201">
        <v>892</v>
      </c>
      <c r="E23" s="200">
        <v>1087</v>
      </c>
      <c r="F23" s="201">
        <v>1197</v>
      </c>
      <c r="G23" s="201">
        <v>930</v>
      </c>
      <c r="H23" s="201">
        <v>1699</v>
      </c>
      <c r="I23" s="201">
        <v>1061</v>
      </c>
      <c r="J23" s="201">
        <v>8540</v>
      </c>
      <c r="K23" s="8">
        <v>102475</v>
      </c>
    </row>
    <row r="24" spans="1:11" s="198" customFormat="1">
      <c r="A24" s="76"/>
      <c r="B24" s="76" t="s">
        <v>10</v>
      </c>
      <c r="C24" s="201">
        <v>1278</v>
      </c>
      <c r="D24" s="201">
        <v>887</v>
      </c>
      <c r="E24" s="200">
        <v>1274</v>
      </c>
      <c r="F24" s="201">
        <v>1197</v>
      </c>
      <c r="G24" s="201">
        <v>784</v>
      </c>
      <c r="H24" s="201">
        <v>1466</v>
      </c>
      <c r="I24" s="201">
        <v>871</v>
      </c>
      <c r="J24" s="201">
        <v>7758</v>
      </c>
      <c r="K24" s="8">
        <v>93098</v>
      </c>
    </row>
    <row r="25" spans="1:11" s="198" customFormat="1">
      <c r="B25" s="169" t="s">
        <v>21</v>
      </c>
      <c r="C25" s="39">
        <v>1353</v>
      </c>
      <c r="D25" s="39">
        <v>757</v>
      </c>
      <c r="E25" s="25">
        <v>1218</v>
      </c>
      <c r="F25" s="39">
        <v>1197</v>
      </c>
      <c r="G25" s="39">
        <v>765</v>
      </c>
      <c r="H25" s="39">
        <v>1547</v>
      </c>
      <c r="I25" s="39">
        <v>858</v>
      </c>
      <c r="J25" s="39">
        <v>7695</v>
      </c>
      <c r="K25" s="43">
        <v>92337</v>
      </c>
    </row>
    <row r="26" spans="1:11" s="198" customFormat="1">
      <c r="B26" s="182"/>
      <c r="C26" s="39"/>
      <c r="D26" s="39"/>
      <c r="E26" s="39"/>
      <c r="F26" s="39"/>
      <c r="G26" s="39"/>
      <c r="H26" s="39"/>
      <c r="I26" s="39"/>
      <c r="J26" s="39"/>
      <c r="K26" s="43"/>
    </row>
    <row r="27" spans="1:11" s="198" customFormat="1">
      <c r="A27" s="540" t="s">
        <v>566</v>
      </c>
      <c r="B27" s="540"/>
      <c r="C27" s="540"/>
      <c r="D27" s="540"/>
      <c r="E27" s="540"/>
      <c r="F27" s="540"/>
      <c r="G27" s="540"/>
      <c r="H27" s="540"/>
      <c r="I27" s="540"/>
    </row>
    <row r="28" spans="1:11" s="198" customFormat="1" ht="30.6" customHeight="1">
      <c r="A28" s="541" t="s">
        <v>301</v>
      </c>
      <c r="B28" s="541"/>
      <c r="C28" s="541"/>
      <c r="D28" s="541"/>
      <c r="E28" s="541"/>
      <c r="F28" s="541"/>
      <c r="G28" s="541"/>
      <c r="H28" s="541"/>
      <c r="I28" s="541"/>
    </row>
    <row r="30" spans="1:11" s="179" customFormat="1">
      <c r="A30" s="205" t="s">
        <v>199</v>
      </c>
    </row>
    <row r="31" spans="1:11" s="198" customFormat="1"/>
    <row r="32" spans="1:11" s="198" customFormat="1" ht="42" customHeight="1">
      <c r="B32" s="309" t="s">
        <v>41</v>
      </c>
      <c r="C32" s="151" t="s">
        <v>50</v>
      </c>
      <c r="D32" s="309" t="s">
        <v>41</v>
      </c>
    </row>
    <row r="33" spans="1:4" s="198" customFormat="1">
      <c r="A33" s="187"/>
      <c r="B33" s="76" t="s">
        <v>15</v>
      </c>
      <c r="C33" s="8">
        <v>89083</v>
      </c>
    </row>
    <row r="34" spans="1:4" s="198" customFormat="1">
      <c r="B34" s="76" t="s">
        <v>17</v>
      </c>
      <c r="C34" s="8">
        <v>90726</v>
      </c>
    </row>
    <row r="35" spans="1:4" s="198" customFormat="1">
      <c r="B35" s="169" t="s">
        <v>21</v>
      </c>
      <c r="D35" s="43">
        <v>92337</v>
      </c>
    </row>
    <row r="36" spans="1:4" s="198" customFormat="1">
      <c r="B36" s="76" t="s">
        <v>10</v>
      </c>
      <c r="C36" s="8">
        <v>93098</v>
      </c>
    </row>
    <row r="37" spans="1:4" s="198" customFormat="1">
      <c r="B37" s="76" t="s">
        <v>9</v>
      </c>
      <c r="C37" s="201">
        <v>94530</v>
      </c>
    </row>
    <row r="38" spans="1:4" s="198" customFormat="1">
      <c r="B38" s="76" t="s">
        <v>18</v>
      </c>
      <c r="C38" s="8">
        <v>95292</v>
      </c>
    </row>
    <row r="39" spans="1:4" s="198" customFormat="1">
      <c r="B39" s="76" t="s">
        <v>14</v>
      </c>
      <c r="C39" s="8">
        <v>95925</v>
      </c>
    </row>
    <row r="40" spans="1:4" s="198" customFormat="1">
      <c r="B40" s="76" t="s">
        <v>5</v>
      </c>
      <c r="C40" s="8">
        <v>97939</v>
      </c>
    </row>
    <row r="41" spans="1:4" s="198" customFormat="1">
      <c r="B41" s="76" t="s">
        <v>12</v>
      </c>
      <c r="C41" s="8">
        <v>98245</v>
      </c>
    </row>
    <row r="42" spans="1:4" s="198" customFormat="1">
      <c r="B42" s="76" t="s">
        <v>16</v>
      </c>
      <c r="C42" s="8">
        <v>99110</v>
      </c>
    </row>
    <row r="43" spans="1:4" s="198" customFormat="1">
      <c r="B43" s="76" t="s">
        <v>20</v>
      </c>
      <c r="C43" s="8">
        <v>100387</v>
      </c>
    </row>
    <row r="44" spans="1:4" s="198" customFormat="1">
      <c r="B44" s="76" t="s">
        <v>19</v>
      </c>
      <c r="C44" s="8">
        <v>101568</v>
      </c>
    </row>
    <row r="45" spans="1:4" s="198" customFormat="1">
      <c r="B45" s="76" t="s">
        <v>11</v>
      </c>
      <c r="C45" s="8">
        <v>102475</v>
      </c>
      <c r="D45" s="43"/>
    </row>
    <row r="46" spans="1:4" s="198" customFormat="1">
      <c r="B46" s="76" t="s">
        <v>8</v>
      </c>
      <c r="C46" s="8">
        <v>102891</v>
      </c>
    </row>
    <row r="47" spans="1:4" s="198" customFormat="1">
      <c r="B47" s="211" t="s">
        <v>7</v>
      </c>
      <c r="C47" s="8">
        <v>103893</v>
      </c>
    </row>
    <row r="48" spans="1:4" s="198" customFormat="1">
      <c r="B48" s="76" t="s">
        <v>13</v>
      </c>
      <c r="C48" s="8">
        <v>105309</v>
      </c>
    </row>
    <row r="49" spans="1:8" s="198" customFormat="1">
      <c r="B49" s="76" t="s">
        <v>1</v>
      </c>
      <c r="C49" s="8">
        <v>106074</v>
      </c>
    </row>
    <row r="50" spans="1:8" s="198" customFormat="1">
      <c r="B50" s="76" t="s">
        <v>4</v>
      </c>
      <c r="C50" s="8">
        <v>109625</v>
      </c>
    </row>
    <row r="51" spans="1:8" s="198" customFormat="1">
      <c r="B51" s="76" t="s">
        <v>6</v>
      </c>
      <c r="C51" s="8">
        <v>110623</v>
      </c>
    </row>
    <row r="52" spans="1:8" s="198" customFormat="1">
      <c r="B52" s="76" t="s">
        <v>3</v>
      </c>
      <c r="C52" s="8">
        <v>111404</v>
      </c>
    </row>
    <row r="53" spans="1:8" s="198" customFormat="1">
      <c r="A53" s="187"/>
      <c r="B53" s="76" t="s">
        <v>2</v>
      </c>
      <c r="C53" s="8">
        <v>115974</v>
      </c>
    </row>
    <row r="54" spans="1:8" s="198" customFormat="1"/>
    <row r="55" spans="1:8" s="198" customFormat="1">
      <c r="A55" s="515" t="s">
        <v>670</v>
      </c>
    </row>
    <row r="56" spans="1:8" s="198" customFormat="1"/>
    <row r="57" spans="1:8" s="179" customFormat="1">
      <c r="A57" s="534" t="s">
        <v>302</v>
      </c>
      <c r="B57" s="534"/>
      <c r="C57" s="534"/>
      <c r="D57" s="534"/>
      <c r="E57" s="534"/>
      <c r="F57" s="534"/>
      <c r="G57" s="534"/>
      <c r="H57" s="534"/>
    </row>
    <row r="58" spans="1:8" s="198" customFormat="1"/>
    <row r="59" spans="1:8" s="198" customFormat="1" ht="36">
      <c r="B59" s="76"/>
      <c r="C59" s="199" t="s">
        <v>51</v>
      </c>
      <c r="D59" s="199" t="s">
        <v>29</v>
      </c>
      <c r="E59" s="309" t="s">
        <v>41</v>
      </c>
      <c r="F59" s="151" t="s">
        <v>303</v>
      </c>
      <c r="G59" s="151" t="s">
        <v>304</v>
      </c>
    </row>
    <row r="60" spans="1:8" s="198" customFormat="1">
      <c r="B60" s="169" t="s">
        <v>21</v>
      </c>
      <c r="D60" s="25">
        <v>5345</v>
      </c>
      <c r="E60" s="25">
        <v>58389</v>
      </c>
      <c r="F60" s="152">
        <v>89296</v>
      </c>
      <c r="G60" s="152">
        <v>69717</v>
      </c>
    </row>
    <row r="61" spans="1:8" s="198" customFormat="1">
      <c r="B61" s="76" t="s">
        <v>16</v>
      </c>
      <c r="C61" s="200">
        <v>66198</v>
      </c>
      <c r="D61" s="200">
        <v>3255</v>
      </c>
      <c r="F61" s="152">
        <v>89296</v>
      </c>
      <c r="G61" s="152">
        <v>69717</v>
      </c>
    </row>
    <row r="62" spans="1:8" s="198" customFormat="1">
      <c r="B62" s="76" t="s">
        <v>18</v>
      </c>
      <c r="C62" s="200">
        <v>66388</v>
      </c>
      <c r="D62" s="200">
        <v>3754</v>
      </c>
      <c r="F62" s="152">
        <v>89296</v>
      </c>
      <c r="G62" s="152">
        <v>69717</v>
      </c>
    </row>
    <row r="63" spans="1:8" s="198" customFormat="1">
      <c r="B63" s="76" t="s">
        <v>17</v>
      </c>
      <c r="C63" s="200">
        <v>69886</v>
      </c>
      <c r="D63" s="200">
        <v>6120</v>
      </c>
      <c r="E63" s="77"/>
      <c r="F63" s="152">
        <v>89296</v>
      </c>
      <c r="G63" s="152">
        <v>69717</v>
      </c>
    </row>
    <row r="64" spans="1:8" s="198" customFormat="1">
      <c r="B64" s="211" t="s">
        <v>20</v>
      </c>
      <c r="C64" s="200">
        <v>75430</v>
      </c>
      <c r="D64" s="200">
        <v>3925</v>
      </c>
      <c r="F64" s="152">
        <v>89296</v>
      </c>
      <c r="G64" s="152">
        <v>69717</v>
      </c>
    </row>
    <row r="65" spans="2:7" s="198" customFormat="1">
      <c r="B65" s="76" t="s">
        <v>13</v>
      </c>
      <c r="C65" s="200">
        <v>75719</v>
      </c>
      <c r="D65" s="200">
        <v>2252</v>
      </c>
      <c r="F65" s="152">
        <v>89296</v>
      </c>
      <c r="G65" s="152">
        <v>69717</v>
      </c>
    </row>
    <row r="66" spans="2:7" s="198" customFormat="1">
      <c r="B66" s="76" t="s">
        <v>15</v>
      </c>
      <c r="C66" s="200">
        <v>78347</v>
      </c>
      <c r="D66" s="200">
        <v>3184</v>
      </c>
      <c r="F66" s="152">
        <v>89296</v>
      </c>
      <c r="G66" s="152">
        <v>69717</v>
      </c>
    </row>
    <row r="67" spans="2:7" s="188" customFormat="1">
      <c r="B67" s="76" t="s">
        <v>14</v>
      </c>
      <c r="C67" s="200">
        <v>78657</v>
      </c>
      <c r="D67" s="200">
        <v>6156</v>
      </c>
      <c r="F67" s="152">
        <v>89296</v>
      </c>
      <c r="G67" s="152">
        <v>69717</v>
      </c>
    </row>
    <row r="68" spans="2:7" s="198" customFormat="1">
      <c r="B68" s="76" t="s">
        <v>19</v>
      </c>
      <c r="C68" s="200">
        <v>80329</v>
      </c>
      <c r="D68" s="200">
        <v>3438</v>
      </c>
      <c r="F68" s="152">
        <v>89296</v>
      </c>
      <c r="G68" s="152">
        <v>69717</v>
      </c>
    </row>
    <row r="69" spans="2:7" s="198" customFormat="1">
      <c r="B69" s="76" t="s">
        <v>10</v>
      </c>
      <c r="C69" s="200">
        <v>81159</v>
      </c>
      <c r="D69" s="200">
        <v>9469</v>
      </c>
      <c r="F69" s="152">
        <v>89296</v>
      </c>
      <c r="G69" s="152">
        <v>69717</v>
      </c>
    </row>
    <row r="70" spans="2:7" s="198" customFormat="1">
      <c r="B70" s="76" t="s">
        <v>11</v>
      </c>
      <c r="C70" s="200">
        <v>86764</v>
      </c>
      <c r="D70" s="200">
        <v>4121</v>
      </c>
      <c r="F70" s="152">
        <v>89296</v>
      </c>
      <c r="G70" s="152">
        <v>69717</v>
      </c>
    </row>
    <row r="71" spans="2:7" s="198" customFormat="1">
      <c r="B71" s="76" t="s">
        <v>12</v>
      </c>
      <c r="C71" s="200">
        <v>87662</v>
      </c>
      <c r="D71" s="200">
        <v>6060</v>
      </c>
      <c r="F71" s="152">
        <v>89296</v>
      </c>
      <c r="G71" s="152">
        <v>69717</v>
      </c>
    </row>
    <row r="72" spans="2:7" s="198" customFormat="1">
      <c r="B72" s="76" t="s">
        <v>5</v>
      </c>
      <c r="C72" s="200">
        <v>94397</v>
      </c>
      <c r="D72" s="200">
        <v>3389</v>
      </c>
      <c r="F72" s="152">
        <v>89296</v>
      </c>
      <c r="G72" s="152">
        <v>69717</v>
      </c>
    </row>
    <row r="73" spans="2:7" s="198" customFormat="1">
      <c r="B73" s="76" t="s">
        <v>9</v>
      </c>
      <c r="C73" s="200">
        <v>94412</v>
      </c>
      <c r="D73" s="200">
        <v>3819</v>
      </c>
      <c r="F73" s="152">
        <v>89296</v>
      </c>
      <c r="G73" s="152">
        <v>69717</v>
      </c>
    </row>
    <row r="74" spans="2:7" s="198" customFormat="1">
      <c r="B74" s="76" t="s">
        <v>8</v>
      </c>
      <c r="C74" s="200">
        <v>99427</v>
      </c>
      <c r="D74" s="200">
        <v>2714</v>
      </c>
      <c r="F74" s="152">
        <v>89296</v>
      </c>
      <c r="G74" s="152">
        <v>69717</v>
      </c>
    </row>
    <row r="75" spans="2:7" s="198" customFormat="1">
      <c r="B75" s="76" t="s">
        <v>4</v>
      </c>
      <c r="C75" s="200">
        <v>99904</v>
      </c>
      <c r="D75" s="200">
        <v>3512</v>
      </c>
      <c r="F75" s="152">
        <v>89296</v>
      </c>
      <c r="G75" s="152">
        <v>69717</v>
      </c>
    </row>
    <row r="76" spans="2:7" s="198" customFormat="1">
      <c r="B76" s="76" t="s">
        <v>6</v>
      </c>
      <c r="C76" s="200">
        <v>105171</v>
      </c>
      <c r="D76" s="200">
        <v>3350</v>
      </c>
      <c r="F76" s="152">
        <v>89296</v>
      </c>
      <c r="G76" s="152">
        <v>69717</v>
      </c>
    </row>
    <row r="77" spans="2:7" s="198" customFormat="1">
      <c r="B77" s="76" t="s">
        <v>7</v>
      </c>
      <c r="C77" s="200">
        <v>108000</v>
      </c>
      <c r="D77" s="200">
        <v>3828</v>
      </c>
      <c r="F77" s="152">
        <v>89296</v>
      </c>
      <c r="G77" s="152">
        <v>69717</v>
      </c>
    </row>
    <row r="78" spans="2:7" s="198" customFormat="1">
      <c r="B78" s="76" t="s">
        <v>1</v>
      </c>
      <c r="C78" s="200">
        <v>121982</v>
      </c>
      <c r="D78" s="200">
        <v>8138</v>
      </c>
      <c r="F78" s="152">
        <v>89296</v>
      </c>
      <c r="G78" s="152">
        <v>69717</v>
      </c>
    </row>
    <row r="79" spans="2:7" s="198" customFormat="1">
      <c r="B79" s="76" t="s">
        <v>2</v>
      </c>
      <c r="C79" s="200">
        <v>122962</v>
      </c>
      <c r="D79" s="200">
        <v>5545</v>
      </c>
      <c r="F79" s="152">
        <v>89296</v>
      </c>
      <c r="G79" s="152">
        <v>69717</v>
      </c>
    </row>
    <row r="80" spans="2:7" s="198" customFormat="1">
      <c r="B80" s="76" t="s">
        <v>3</v>
      </c>
      <c r="C80" s="200">
        <v>124764</v>
      </c>
      <c r="D80" s="200">
        <v>7503</v>
      </c>
      <c r="F80" s="152">
        <v>89296</v>
      </c>
      <c r="G80" s="152">
        <v>69717</v>
      </c>
    </row>
    <row r="81" spans="1:15" s="198" customFormat="1">
      <c r="B81" s="106" t="s">
        <v>39</v>
      </c>
      <c r="C81" s="9">
        <v>69717</v>
      </c>
      <c r="D81" s="10">
        <v>134</v>
      </c>
      <c r="F81" s="152"/>
      <c r="G81" s="152"/>
    </row>
    <row r="82" spans="1:15" s="198" customFormat="1">
      <c r="B82" s="106" t="s">
        <v>36</v>
      </c>
      <c r="C82" s="38">
        <v>89296</v>
      </c>
      <c r="D82" s="38">
        <v>1088</v>
      </c>
      <c r="F82" s="152"/>
      <c r="G82" s="152"/>
    </row>
    <row r="83" spans="1:15" s="198" customFormat="1">
      <c r="B83" s="76"/>
    </row>
    <row r="84" spans="1:15" s="198" customFormat="1" ht="27.75" customHeight="1">
      <c r="A84" s="535" t="s">
        <v>305</v>
      </c>
      <c r="B84" s="535"/>
      <c r="C84" s="535"/>
      <c r="D84" s="535"/>
      <c r="E84" s="535"/>
      <c r="F84" s="535"/>
      <c r="G84" s="535"/>
      <c r="H84" s="535"/>
    </row>
    <row r="86" spans="1:15" s="179" customFormat="1">
      <c r="A86" s="534" t="s">
        <v>200</v>
      </c>
      <c r="B86" s="534"/>
      <c r="C86" s="534"/>
      <c r="D86" s="534"/>
      <c r="E86" s="534"/>
      <c r="F86" s="534"/>
      <c r="G86" s="534"/>
      <c r="H86" s="534"/>
    </row>
    <row r="87" spans="1:15" s="198" customFormat="1">
      <c r="K87" s="189"/>
      <c r="L87" s="189"/>
      <c r="M87" s="189"/>
      <c r="N87" s="189"/>
    </row>
    <row r="88" spans="1:15" s="198" customFormat="1" ht="36">
      <c r="C88" s="199" t="s">
        <v>51</v>
      </c>
      <c r="D88" s="199" t="s">
        <v>29</v>
      </c>
      <c r="E88" s="151"/>
      <c r="F88" s="151"/>
      <c r="K88" s="189"/>
      <c r="L88" s="189"/>
      <c r="M88" s="189"/>
      <c r="N88" s="189"/>
    </row>
    <row r="89" spans="1:15" s="198" customFormat="1">
      <c r="B89" s="211">
        <v>2017</v>
      </c>
      <c r="C89" s="200">
        <v>52627</v>
      </c>
      <c r="D89" s="200">
        <v>4020</v>
      </c>
      <c r="K89" s="189"/>
      <c r="L89" s="189"/>
      <c r="M89" s="189"/>
      <c r="N89" s="189"/>
    </row>
    <row r="90" spans="1:15" s="198" customFormat="1">
      <c r="B90" s="211">
        <v>2018</v>
      </c>
      <c r="C90" s="200">
        <v>52795</v>
      </c>
      <c r="D90" s="200">
        <v>6151</v>
      </c>
      <c r="K90" s="189"/>
      <c r="L90" s="189"/>
      <c r="M90" s="189"/>
      <c r="N90" s="189"/>
    </row>
    <row r="91" spans="1:15" s="198" customFormat="1">
      <c r="B91" s="211">
        <v>2019</v>
      </c>
      <c r="C91" s="201">
        <v>54587</v>
      </c>
      <c r="D91" s="201">
        <v>5572</v>
      </c>
      <c r="K91" s="189"/>
      <c r="L91" s="189"/>
      <c r="M91" s="189"/>
      <c r="N91" s="189"/>
    </row>
    <row r="92" spans="1:15" s="198" customFormat="1">
      <c r="B92" s="24" t="s">
        <v>306</v>
      </c>
      <c r="C92" s="201">
        <v>55709</v>
      </c>
      <c r="D92" s="201">
        <v>2200</v>
      </c>
      <c r="K92" s="189"/>
      <c r="L92" s="189"/>
      <c r="M92" s="189"/>
      <c r="N92" s="189"/>
    </row>
    <row r="93" spans="1:15" s="198" customFormat="1">
      <c r="B93" s="211">
        <v>2021</v>
      </c>
      <c r="C93" s="201">
        <v>58389</v>
      </c>
      <c r="D93" s="201">
        <v>5345</v>
      </c>
      <c r="K93" s="189"/>
      <c r="L93" s="189"/>
      <c r="M93" s="189"/>
      <c r="N93" s="189"/>
    </row>
    <row r="94" spans="1:15" s="198" customFormat="1"/>
    <row r="95" spans="1:15" s="198" customFormat="1">
      <c r="A95" s="542" t="s">
        <v>307</v>
      </c>
      <c r="B95" s="542"/>
      <c r="C95" s="542"/>
      <c r="D95" s="542"/>
      <c r="E95" s="542"/>
      <c r="F95" s="542"/>
      <c r="G95" s="542"/>
      <c r="H95" s="542"/>
    </row>
    <row r="96" spans="1:15" s="198" customFormat="1">
      <c r="A96" s="542" t="s">
        <v>308</v>
      </c>
      <c r="B96" s="542"/>
      <c r="C96" s="542"/>
      <c r="D96" s="542"/>
      <c r="E96" s="542"/>
      <c r="F96" s="542"/>
      <c r="G96" s="542"/>
      <c r="H96" s="542"/>
      <c r="J96" s="151"/>
      <c r="K96" s="151"/>
      <c r="L96" s="151"/>
      <c r="M96" s="151"/>
      <c r="N96" s="151"/>
      <c r="O96" s="151"/>
    </row>
    <row r="97" spans="1:15" s="198" customFormat="1">
      <c r="A97" s="204"/>
      <c r="B97" s="204"/>
      <c r="C97" s="204"/>
      <c r="D97" s="204"/>
      <c r="E97" s="204"/>
      <c r="F97" s="204"/>
      <c r="G97" s="204"/>
      <c r="H97" s="204"/>
      <c r="J97" s="151"/>
      <c r="K97" s="151"/>
      <c r="L97" s="151"/>
      <c r="M97" s="151"/>
      <c r="N97" s="151"/>
      <c r="O97" s="151"/>
    </row>
    <row r="98" spans="1:15" s="179" customFormat="1">
      <c r="A98" s="534" t="s">
        <v>609</v>
      </c>
      <c r="B98" s="534"/>
      <c r="C98" s="534"/>
      <c r="D98" s="534"/>
      <c r="E98" s="534"/>
      <c r="F98" s="534"/>
      <c r="G98" s="534"/>
      <c r="H98" s="534"/>
    </row>
    <row r="99" spans="1:15" s="198" customFormat="1">
      <c r="I99" s="189"/>
      <c r="J99" s="189"/>
    </row>
    <row r="100" spans="1:15" s="198" customFormat="1" ht="45" customHeight="1">
      <c r="B100" s="211"/>
      <c r="C100" s="18" t="s">
        <v>51</v>
      </c>
      <c r="D100" s="18" t="s">
        <v>29</v>
      </c>
      <c r="E100" s="18" t="s">
        <v>608</v>
      </c>
      <c r="F100" s="151"/>
      <c r="I100" s="189"/>
      <c r="J100" s="189"/>
    </row>
    <row r="101" spans="1:15" s="198" customFormat="1" ht="15" customHeight="1">
      <c r="B101" s="211" t="s">
        <v>591</v>
      </c>
      <c r="C101" s="261">
        <v>39995</v>
      </c>
      <c r="D101" s="261">
        <v>3529</v>
      </c>
      <c r="E101" s="262">
        <v>58397</v>
      </c>
      <c r="I101" s="189"/>
      <c r="J101" s="189"/>
    </row>
    <row r="102" spans="1:15" s="198" customFormat="1">
      <c r="B102" s="211" t="s">
        <v>607</v>
      </c>
      <c r="C102" s="261">
        <v>46481</v>
      </c>
      <c r="D102" s="261">
        <v>10666</v>
      </c>
      <c r="E102" s="262">
        <v>58397</v>
      </c>
      <c r="I102" s="189"/>
      <c r="J102" s="189"/>
    </row>
    <row r="103" spans="1:15" s="198" customFormat="1">
      <c r="B103" s="211" t="s">
        <v>606</v>
      </c>
      <c r="C103" s="261">
        <v>55379</v>
      </c>
      <c r="D103" s="261">
        <v>10663</v>
      </c>
      <c r="E103" s="262">
        <v>58397</v>
      </c>
      <c r="I103" s="189"/>
      <c r="J103" s="189"/>
    </row>
    <row r="104" spans="1:15" s="198" customFormat="1">
      <c r="B104" s="211" t="s">
        <v>595</v>
      </c>
      <c r="C104" s="261">
        <v>56970</v>
      </c>
      <c r="D104" s="261">
        <v>4410</v>
      </c>
      <c r="E104" s="262">
        <v>58397</v>
      </c>
      <c r="I104" s="189"/>
      <c r="J104" s="189"/>
    </row>
    <row r="105" spans="1:15" s="198" customFormat="1">
      <c r="B105" s="211" t="s">
        <v>592</v>
      </c>
      <c r="C105" s="261">
        <v>60018</v>
      </c>
      <c r="D105" s="261">
        <v>3633</v>
      </c>
      <c r="E105" s="262">
        <v>58397</v>
      </c>
      <c r="I105" s="189"/>
      <c r="J105" s="189"/>
    </row>
    <row r="106" spans="1:15" s="198" customFormat="1">
      <c r="B106" s="211" t="s">
        <v>593</v>
      </c>
      <c r="C106" s="261">
        <v>61042</v>
      </c>
      <c r="D106" s="261">
        <v>12015</v>
      </c>
      <c r="E106" s="262">
        <v>58397</v>
      </c>
      <c r="I106" s="189"/>
      <c r="J106" s="189"/>
    </row>
    <row r="107" spans="1:15" s="198" customFormat="1">
      <c r="B107" s="211" t="s">
        <v>594</v>
      </c>
      <c r="C107" s="261">
        <v>62111</v>
      </c>
      <c r="D107" s="261">
        <v>6457</v>
      </c>
      <c r="E107" s="262">
        <v>58397</v>
      </c>
      <c r="I107" s="189"/>
      <c r="J107" s="189"/>
    </row>
    <row r="108" spans="1:15" s="198" customFormat="1" ht="15" customHeight="1">
      <c r="B108" s="211" t="s">
        <v>596</v>
      </c>
      <c r="C108" s="261">
        <v>65735</v>
      </c>
      <c r="D108" s="261">
        <v>16441</v>
      </c>
      <c r="E108" s="262">
        <v>58397</v>
      </c>
      <c r="I108" s="189"/>
      <c r="J108" s="189"/>
    </row>
    <row r="109" spans="1:15" s="198" customFormat="1" ht="15" customHeight="1">
      <c r="B109" s="211" t="s">
        <v>601</v>
      </c>
      <c r="C109" s="261">
        <v>67500</v>
      </c>
      <c r="D109" s="261">
        <v>22436</v>
      </c>
      <c r="E109" s="262">
        <v>58397</v>
      </c>
      <c r="I109" s="189"/>
      <c r="J109" s="189"/>
    </row>
    <row r="110" spans="1:15" s="198" customFormat="1">
      <c r="B110" s="211" t="s">
        <v>597</v>
      </c>
      <c r="C110" s="261">
        <v>71250</v>
      </c>
      <c r="D110" s="261">
        <v>23311</v>
      </c>
      <c r="E110" s="262">
        <v>58397</v>
      </c>
      <c r="I110" s="189"/>
      <c r="J110" s="189"/>
    </row>
    <row r="111" spans="1:15" s="198" customFormat="1">
      <c r="B111" s="211" t="s">
        <v>604</v>
      </c>
      <c r="C111" s="261">
        <v>78750</v>
      </c>
      <c r="D111" s="261">
        <v>26008</v>
      </c>
      <c r="E111" s="262">
        <v>58397</v>
      </c>
      <c r="I111" s="189"/>
      <c r="J111" s="189"/>
    </row>
    <row r="112" spans="1:15" s="198" customFormat="1">
      <c r="B112" s="211" t="s">
        <v>605</v>
      </c>
      <c r="C112" s="261">
        <v>81023</v>
      </c>
      <c r="D112" s="261">
        <v>11052</v>
      </c>
      <c r="E112" s="262">
        <v>58397</v>
      </c>
      <c r="I112" s="189"/>
      <c r="J112" s="189"/>
    </row>
    <row r="113" spans="1:10" s="198" customFormat="1">
      <c r="B113" s="211" t="s">
        <v>603</v>
      </c>
      <c r="C113" s="261">
        <v>86335</v>
      </c>
      <c r="D113" s="261">
        <v>19592</v>
      </c>
      <c r="E113" s="262">
        <v>58397</v>
      </c>
      <c r="I113" s="189"/>
      <c r="J113" s="189"/>
    </row>
    <row r="114" spans="1:10" s="198" customFormat="1">
      <c r="B114" s="211" t="s">
        <v>599</v>
      </c>
      <c r="C114" s="261">
        <v>88906</v>
      </c>
      <c r="D114" s="261">
        <v>11272</v>
      </c>
      <c r="E114" s="262">
        <v>58397</v>
      </c>
      <c r="I114" s="189"/>
      <c r="J114" s="189"/>
    </row>
    <row r="115" spans="1:10" s="198" customFormat="1">
      <c r="B115" s="211"/>
      <c r="C115" s="261"/>
      <c r="D115" s="261"/>
      <c r="E115" s="262"/>
      <c r="I115" s="189"/>
      <c r="J115" s="189"/>
    </row>
    <row r="116" spans="1:10" s="198" customFormat="1" ht="15" customHeight="1">
      <c r="B116" s="211"/>
      <c r="C116" s="261"/>
      <c r="D116" s="261"/>
      <c r="E116" s="262"/>
      <c r="I116" s="189"/>
      <c r="J116" s="189"/>
    </row>
    <row r="117" spans="1:10" s="198" customFormat="1" ht="15" customHeight="1">
      <c r="B117" s="211"/>
      <c r="C117" s="261"/>
      <c r="D117" s="261"/>
      <c r="E117" s="262"/>
      <c r="F117" s="210"/>
      <c r="I117" s="189"/>
      <c r="J117" s="189"/>
    </row>
    <row r="118" spans="1:10" s="198" customFormat="1">
      <c r="B118" s="211"/>
      <c r="C118" s="261"/>
      <c r="D118" s="261"/>
      <c r="E118" s="262"/>
    </row>
    <row r="119" spans="1:10" s="198" customFormat="1">
      <c r="B119" s="211"/>
      <c r="C119" s="261"/>
      <c r="D119" s="261"/>
      <c r="E119" s="262"/>
    </row>
    <row r="120" spans="1:10" s="198" customFormat="1">
      <c r="B120" s="211"/>
      <c r="C120" s="261"/>
      <c r="D120" s="261"/>
      <c r="E120" s="262"/>
    </row>
    <row r="121" spans="1:10" s="198" customFormat="1">
      <c r="B121" s="211"/>
      <c r="C121" s="261"/>
      <c r="D121" s="261"/>
      <c r="E121" s="262"/>
    </row>
    <row r="122" spans="1:10" s="198" customFormat="1">
      <c r="B122" s="211"/>
      <c r="C122" s="261"/>
      <c r="D122" s="261"/>
      <c r="E122" s="262"/>
    </row>
    <row r="123" spans="1:10" s="198" customFormat="1">
      <c r="B123" s="211"/>
      <c r="C123" s="261"/>
      <c r="D123" s="261"/>
      <c r="E123" s="262"/>
    </row>
    <row r="124" spans="1:10" s="198" customFormat="1" ht="15" customHeight="1">
      <c r="B124" s="211"/>
      <c r="C124" s="263"/>
      <c r="D124" s="263"/>
    </row>
    <row r="125" spans="1:10" s="198" customFormat="1" ht="15" customHeight="1">
      <c r="A125" s="542"/>
      <c r="B125" s="542"/>
      <c r="C125" s="542"/>
      <c r="D125" s="542"/>
      <c r="E125" s="542"/>
      <c r="F125" s="542"/>
      <c r="G125" s="542"/>
      <c r="H125" s="542"/>
    </row>
    <row r="126" spans="1:10" s="198" customFormat="1">
      <c r="A126" s="535"/>
      <c r="B126" s="535"/>
      <c r="C126" s="535"/>
      <c r="D126" s="535"/>
      <c r="E126" s="535"/>
      <c r="F126" s="535"/>
      <c r="G126" s="535"/>
      <c r="H126" s="535"/>
    </row>
    <row r="127" spans="1:10" s="198" customFormat="1"/>
    <row r="128" spans="1:10" s="198" customFormat="1"/>
    <row r="129" s="198" customFormat="1"/>
    <row r="130" s="198" customFormat="1"/>
    <row r="131" s="198" customFormat="1"/>
    <row r="132" s="198" customFormat="1" ht="15" customHeight="1"/>
    <row r="133" s="198" customFormat="1" ht="15" customHeight="1"/>
    <row r="134" s="198" customFormat="1"/>
    <row r="135" s="198" customFormat="1"/>
    <row r="136" s="198" customFormat="1"/>
    <row r="137" s="198" customFormat="1"/>
    <row r="138" s="198" customFormat="1"/>
    <row r="139" s="198" customFormat="1"/>
    <row r="140" s="198" customFormat="1" ht="15" customHeight="1"/>
    <row r="141" s="198" customFormat="1" ht="15" customHeight="1"/>
    <row r="142" s="198" customFormat="1"/>
    <row r="143" s="198" customFormat="1"/>
    <row r="144" s="198" customFormat="1"/>
    <row r="145" s="198" customFormat="1"/>
    <row r="146" s="198" customFormat="1"/>
    <row r="147" s="198" customFormat="1"/>
    <row r="148" s="198" customFormat="1" ht="15" customHeight="1"/>
    <row r="149" s="198" customFormat="1" ht="15" customHeight="1"/>
    <row r="150" s="198" customFormat="1"/>
    <row r="151" s="198" customFormat="1"/>
    <row r="152" s="198" customFormat="1"/>
    <row r="153" s="198" customFormat="1"/>
    <row r="154" s="198" customFormat="1"/>
    <row r="155" s="198" customFormat="1"/>
    <row r="156" s="198" customFormat="1" ht="15" customHeight="1"/>
    <row r="157" s="198" customFormat="1" ht="15" customHeight="1"/>
    <row r="158" s="198" customFormat="1"/>
    <row r="159" s="198" customFormat="1"/>
    <row r="160" s="198" customFormat="1"/>
    <row r="161" spans="1:18" s="198" customFormat="1"/>
    <row r="162" spans="1:18" s="198" customFormat="1"/>
    <row r="163" spans="1:18" s="198" customFormat="1"/>
    <row r="164" spans="1:18" s="198" customFormat="1" ht="15" customHeight="1"/>
    <row r="165" spans="1:18" s="198" customFormat="1" ht="15" customHeight="1"/>
    <row r="166" spans="1:18" s="198" customFormat="1"/>
    <row r="167" spans="1:18" s="198" customFormat="1"/>
    <row r="168" spans="1:18" s="198" customFormat="1"/>
    <row r="169" spans="1:18" s="198" customFormat="1"/>
    <row r="170" spans="1:18" s="198" customFormat="1"/>
    <row r="171" spans="1:18" s="198" customFormat="1"/>
    <row r="172" spans="1:18" s="198" customFormat="1" ht="15" customHeight="1">
      <c r="A172" s="542" t="s">
        <v>309</v>
      </c>
      <c r="B172" s="542"/>
      <c r="C172" s="542"/>
      <c r="D172" s="542"/>
      <c r="E172" s="542"/>
      <c r="F172" s="542"/>
      <c r="G172" s="542"/>
      <c r="H172" s="542"/>
    </row>
    <row r="174" spans="1:18" s="102" customFormat="1" ht="14.25" customHeight="1">
      <c r="A174" s="543" t="s">
        <v>310</v>
      </c>
      <c r="B174" s="543"/>
      <c r="C174" s="543"/>
      <c r="D174" s="543"/>
      <c r="E174" s="543"/>
      <c r="F174" s="543"/>
      <c r="G174" s="543"/>
      <c r="H174" s="543"/>
      <c r="I174" s="543"/>
      <c r="J174" s="543"/>
      <c r="K174" s="543"/>
      <c r="L174" s="543"/>
      <c r="M174" s="543"/>
      <c r="N174" s="543"/>
      <c r="O174" s="543"/>
      <c r="P174" s="543"/>
      <c r="Q174" s="543"/>
      <c r="R174" s="543"/>
    </row>
    <row r="175" spans="1:18" s="198" customFormat="1"/>
    <row r="176" spans="1:18" s="198" customFormat="1">
      <c r="B176" s="211"/>
      <c r="C176" s="18" t="s">
        <v>42</v>
      </c>
      <c r="D176" s="18" t="s">
        <v>29</v>
      </c>
      <c r="E176" s="265" t="s">
        <v>41</v>
      </c>
      <c r="F176" s="265" t="s">
        <v>311</v>
      </c>
      <c r="G176" s="265" t="s">
        <v>312</v>
      </c>
    </row>
    <row r="177" spans="2:16" s="198" customFormat="1">
      <c r="B177" s="211" t="s">
        <v>1</v>
      </c>
      <c r="C177" s="171">
        <v>2.1000000000000001E-2</v>
      </c>
      <c r="D177" s="211">
        <v>1.4</v>
      </c>
      <c r="E177" s="211"/>
      <c r="F177" s="162">
        <v>0.14099999999999999</v>
      </c>
      <c r="G177" s="162">
        <v>0.115</v>
      </c>
    </row>
    <row r="178" spans="2:16" s="198" customFormat="1">
      <c r="B178" s="211" t="s">
        <v>3</v>
      </c>
      <c r="C178" s="171">
        <v>3.6999999999999998E-2</v>
      </c>
      <c r="D178" s="211">
        <v>1.7</v>
      </c>
      <c r="E178" s="211"/>
      <c r="F178" s="162">
        <v>0.14099999999999999</v>
      </c>
      <c r="G178" s="162">
        <v>0.115</v>
      </c>
    </row>
    <row r="179" spans="2:16" s="198" customFormat="1">
      <c r="B179" s="211" t="s">
        <v>25</v>
      </c>
      <c r="C179" s="171">
        <v>4.3999999999999997E-2</v>
      </c>
      <c r="D179" s="211">
        <v>3</v>
      </c>
      <c r="E179" s="211"/>
      <c r="F179" s="162">
        <v>0.14099999999999999</v>
      </c>
      <c r="G179" s="162">
        <v>0.115</v>
      </c>
    </row>
    <row r="180" spans="2:16" s="198" customFormat="1">
      <c r="B180" s="211" t="s">
        <v>2</v>
      </c>
      <c r="C180" s="171">
        <v>5.6000000000000001E-2</v>
      </c>
      <c r="D180" s="211">
        <v>1.9</v>
      </c>
      <c r="E180" s="211"/>
      <c r="F180" s="162">
        <v>0.14099999999999999</v>
      </c>
      <c r="G180" s="162">
        <v>0.115</v>
      </c>
    </row>
    <row r="181" spans="2:16" s="198" customFormat="1">
      <c r="B181" s="211" t="s">
        <v>129</v>
      </c>
      <c r="C181" s="171">
        <v>6.5000000000000002E-2</v>
      </c>
      <c r="D181" s="211">
        <v>2.9</v>
      </c>
      <c r="E181" s="211"/>
      <c r="F181" s="162">
        <v>0.14099999999999999</v>
      </c>
      <c r="G181" s="162">
        <v>0.115</v>
      </c>
    </row>
    <row r="182" spans="2:16" s="198" customFormat="1">
      <c r="B182" s="211" t="s">
        <v>8</v>
      </c>
      <c r="C182" s="171">
        <v>7.4999999999999997E-2</v>
      </c>
      <c r="D182" s="211">
        <v>1.9</v>
      </c>
      <c r="E182" s="211"/>
      <c r="F182" s="162">
        <v>0.14099999999999999</v>
      </c>
      <c r="G182" s="162">
        <v>0.115</v>
      </c>
    </row>
    <row r="183" spans="2:16" s="198" customFormat="1">
      <c r="B183" s="211" t="s">
        <v>7</v>
      </c>
      <c r="C183" s="171">
        <v>0.08</v>
      </c>
      <c r="D183" s="211">
        <v>2.1</v>
      </c>
      <c r="E183" s="211"/>
      <c r="F183" s="162">
        <v>0.14099999999999999</v>
      </c>
      <c r="G183" s="162">
        <v>0.115</v>
      </c>
    </row>
    <row r="184" spans="2:16" s="198" customFormat="1">
      <c r="B184" s="211" t="s">
        <v>6</v>
      </c>
      <c r="C184" s="171">
        <v>8.7999999999999995E-2</v>
      </c>
      <c r="D184" s="211">
        <v>1.9</v>
      </c>
      <c r="E184" s="211"/>
      <c r="F184" s="162">
        <v>0.14099999999999999</v>
      </c>
      <c r="G184" s="162">
        <v>0.115</v>
      </c>
    </row>
    <row r="185" spans="2:16" s="198" customFormat="1">
      <c r="B185" s="211" t="s">
        <v>12</v>
      </c>
      <c r="C185" s="171">
        <v>9.0999999999999998E-2</v>
      </c>
      <c r="D185" s="211">
        <v>3.2</v>
      </c>
      <c r="E185" s="211"/>
      <c r="F185" s="162">
        <v>0.14099999999999999</v>
      </c>
      <c r="G185" s="162">
        <v>0.115</v>
      </c>
    </row>
    <row r="186" spans="2:16" s="198" customFormat="1">
      <c r="B186" s="211" t="s">
        <v>11</v>
      </c>
      <c r="C186" s="171">
        <v>9.4E-2</v>
      </c>
      <c r="D186" s="211">
        <v>1.9</v>
      </c>
      <c r="E186" s="211"/>
      <c r="F186" s="162">
        <v>0.14099999999999999</v>
      </c>
      <c r="G186" s="162">
        <v>0.115</v>
      </c>
    </row>
    <row r="187" spans="2:16" s="198" customFormat="1">
      <c r="B187" s="211" t="s">
        <v>9</v>
      </c>
      <c r="C187" s="171">
        <v>0.10199999999999999</v>
      </c>
      <c r="D187" s="211">
        <v>2.7</v>
      </c>
      <c r="E187" s="211"/>
      <c r="F187" s="162">
        <v>0.14099999999999999</v>
      </c>
      <c r="G187" s="162">
        <v>0.115</v>
      </c>
    </row>
    <row r="188" spans="2:16" s="198" customFormat="1">
      <c r="B188" s="211" t="s">
        <v>5</v>
      </c>
      <c r="C188" s="171">
        <v>0.107</v>
      </c>
      <c r="D188" s="211">
        <v>2.7</v>
      </c>
      <c r="E188" s="211"/>
      <c r="F188" s="162">
        <v>0.14099999999999999</v>
      </c>
      <c r="G188" s="162">
        <v>0.115</v>
      </c>
    </row>
    <row r="189" spans="2:16" s="198" customFormat="1">
      <c r="B189" s="211" t="s">
        <v>10</v>
      </c>
      <c r="C189" s="171">
        <v>0.11799999999999999</v>
      </c>
      <c r="D189" s="211">
        <v>4.8</v>
      </c>
      <c r="E189" s="211"/>
      <c r="F189" s="162">
        <v>0.14099999999999999</v>
      </c>
      <c r="G189" s="162">
        <v>0.115</v>
      </c>
    </row>
    <row r="190" spans="2:16" s="198" customFormat="1">
      <c r="B190" s="211" t="s">
        <v>15</v>
      </c>
      <c r="C190" s="171">
        <v>0.13400000000000001</v>
      </c>
      <c r="D190" s="211">
        <v>2.4</v>
      </c>
      <c r="E190" s="211"/>
      <c r="F190" s="162">
        <v>0.14099999999999999</v>
      </c>
      <c r="G190" s="162">
        <v>0.115</v>
      </c>
    </row>
    <row r="191" spans="2:16" s="198" customFormat="1">
      <c r="B191" s="211" t="s">
        <v>13</v>
      </c>
      <c r="C191" s="171">
        <v>0.14199999999999999</v>
      </c>
      <c r="D191" s="211">
        <v>2.7</v>
      </c>
      <c r="E191" s="211"/>
      <c r="F191" s="162">
        <v>0.14099999999999999</v>
      </c>
      <c r="G191" s="162">
        <v>0.115</v>
      </c>
    </row>
    <row r="192" spans="2:16" s="198" customFormat="1">
      <c r="B192" s="182" t="s">
        <v>21</v>
      </c>
      <c r="D192" s="182">
        <v>5.0999999999999996</v>
      </c>
      <c r="E192" s="52">
        <v>0.152</v>
      </c>
      <c r="F192" s="162">
        <v>0.14099999999999999</v>
      </c>
      <c r="G192" s="162">
        <v>0.115</v>
      </c>
      <c r="K192" s="151"/>
      <c r="L192" s="151"/>
      <c r="M192" s="151"/>
      <c r="N192" s="151"/>
      <c r="O192" s="151"/>
      <c r="P192" s="151"/>
    </row>
    <row r="193" spans="1:18" s="198" customFormat="1">
      <c r="B193" s="211" t="s">
        <v>16</v>
      </c>
      <c r="C193" s="171">
        <v>0.17199999999999999</v>
      </c>
      <c r="D193" s="211">
        <v>2.6</v>
      </c>
      <c r="E193" s="211"/>
      <c r="F193" s="162">
        <v>0.14099999999999999</v>
      </c>
      <c r="G193" s="162">
        <v>0.115</v>
      </c>
    </row>
    <row r="194" spans="1:18" s="198" customFormat="1">
      <c r="B194" s="211" t="s">
        <v>17</v>
      </c>
      <c r="C194" s="171">
        <v>0.17399999999999999</v>
      </c>
      <c r="D194" s="211">
        <v>7</v>
      </c>
      <c r="E194" s="211"/>
      <c r="F194" s="162">
        <v>0.14099999999999999</v>
      </c>
      <c r="G194" s="162">
        <v>0.115</v>
      </c>
    </row>
    <row r="195" spans="1:18" s="198" customFormat="1">
      <c r="B195" s="266" t="s">
        <v>18</v>
      </c>
      <c r="C195" s="171">
        <v>0.189</v>
      </c>
      <c r="D195" s="266">
        <v>3.9</v>
      </c>
      <c r="F195" s="162">
        <v>0.14099999999999999</v>
      </c>
      <c r="G195" s="162">
        <v>0.115</v>
      </c>
    </row>
    <row r="196" spans="1:18" s="188" customFormat="1">
      <c r="B196" s="211" t="s">
        <v>20</v>
      </c>
      <c r="C196" s="171">
        <v>0.19</v>
      </c>
      <c r="D196" s="211">
        <v>2.7</v>
      </c>
      <c r="F196" s="162">
        <v>0.14099999999999999</v>
      </c>
      <c r="G196" s="162">
        <v>0.115</v>
      </c>
    </row>
    <row r="197" spans="1:18" s="198" customFormat="1">
      <c r="B197" s="211" t="s">
        <v>19</v>
      </c>
      <c r="C197" s="171">
        <v>0.19800000000000001</v>
      </c>
      <c r="D197" s="211">
        <v>2.9</v>
      </c>
      <c r="E197" s="211"/>
      <c r="F197" s="162">
        <v>0.14099999999999999</v>
      </c>
      <c r="G197" s="162">
        <v>0.115</v>
      </c>
      <c r="K197" s="151"/>
      <c r="L197" s="151"/>
      <c r="M197" s="151"/>
      <c r="N197" s="151"/>
      <c r="O197" s="151"/>
      <c r="P197" s="151"/>
    </row>
    <row r="198" spans="1:18" s="198" customFormat="1">
      <c r="B198" s="105" t="s">
        <v>39</v>
      </c>
      <c r="C198" s="374">
        <v>0.14099999999999999</v>
      </c>
      <c r="D198" s="467">
        <v>0.1</v>
      </c>
      <c r="E198" s="211"/>
      <c r="F198" s="162"/>
      <c r="G198" s="162"/>
    </row>
    <row r="199" spans="1:18" s="198" customFormat="1">
      <c r="B199" s="106" t="s">
        <v>36</v>
      </c>
      <c r="C199" s="374">
        <v>0.115</v>
      </c>
      <c r="D199" s="467">
        <v>0.7</v>
      </c>
      <c r="E199" s="211"/>
      <c r="F199" s="162"/>
      <c r="G199" s="162"/>
      <c r="K199" s="151"/>
      <c r="L199" s="151"/>
      <c r="M199" s="151"/>
      <c r="N199" s="151"/>
      <c r="O199" s="151"/>
      <c r="P199" s="151"/>
    </row>
    <row r="200" spans="1:18" s="198" customFormat="1"/>
    <row r="201" spans="1:18" s="198" customFormat="1" ht="14.25" customHeight="1">
      <c r="A201" s="535" t="s">
        <v>313</v>
      </c>
      <c r="B201" s="535"/>
      <c r="C201" s="535"/>
      <c r="D201" s="535"/>
      <c r="E201" s="535"/>
      <c r="F201" s="535"/>
      <c r="G201" s="535"/>
      <c r="H201" s="535"/>
      <c r="I201" s="535"/>
    </row>
    <row r="202" spans="1:18" s="198" customFormat="1">
      <c r="A202" s="535" t="s">
        <v>567</v>
      </c>
      <c r="B202" s="535"/>
      <c r="C202" s="535"/>
      <c r="D202" s="535"/>
      <c r="E202" s="535"/>
      <c r="F202" s="535"/>
      <c r="G202" s="535"/>
      <c r="H202" s="535"/>
      <c r="I202" s="535"/>
    </row>
    <row r="203" spans="1:18">
      <c r="A203" s="42"/>
      <c r="B203" s="42"/>
      <c r="C203" s="42"/>
      <c r="D203" s="42"/>
      <c r="E203" s="42"/>
      <c r="F203" s="42"/>
      <c r="G203" s="42"/>
      <c r="H203" s="42"/>
      <c r="I203" s="42"/>
      <c r="J203" s="34"/>
      <c r="K203" s="34"/>
      <c r="L203" s="34"/>
      <c r="M203" s="34"/>
      <c r="N203" s="34"/>
      <c r="O203" s="34"/>
      <c r="P203" s="34"/>
      <c r="Q203" s="34"/>
      <c r="R203" s="34"/>
    </row>
    <row r="204" spans="1:18" s="102" customFormat="1">
      <c r="A204" s="543" t="s">
        <v>201</v>
      </c>
      <c r="B204" s="543"/>
      <c r="C204" s="543"/>
      <c r="D204" s="543"/>
      <c r="E204" s="543"/>
      <c r="F204" s="543"/>
      <c r="G204" s="543"/>
      <c r="H204" s="543"/>
      <c r="I204" s="543"/>
      <c r="J204" s="543"/>
      <c r="K204" s="543"/>
      <c r="L204" s="543"/>
      <c r="M204" s="543"/>
      <c r="N204" s="543"/>
      <c r="O204" s="543"/>
      <c r="P204" s="543"/>
      <c r="Q204" s="543"/>
      <c r="R204" s="543"/>
    </row>
    <row r="205" spans="1:18" s="198" customFormat="1">
      <c r="A205" s="206"/>
      <c r="B205" s="206"/>
      <c r="C205" s="206"/>
      <c r="D205" s="206"/>
      <c r="E205" s="206"/>
      <c r="F205" s="206"/>
      <c r="G205" s="206"/>
      <c r="H205" s="206"/>
      <c r="I205" s="206"/>
    </row>
    <row r="206" spans="1:18" s="198" customFormat="1">
      <c r="B206" s="199"/>
      <c r="C206" s="199" t="s">
        <v>42</v>
      </c>
      <c r="D206" s="199" t="s">
        <v>29</v>
      </c>
    </row>
    <row r="207" spans="1:18" s="198" customFormat="1">
      <c r="B207" s="231">
        <v>2017</v>
      </c>
      <c r="C207" s="154">
        <v>0.22800000000000001</v>
      </c>
      <c r="D207" s="153">
        <v>5.7</v>
      </c>
    </row>
    <row r="208" spans="1:18" s="198" customFormat="1">
      <c r="B208" s="231">
        <v>2018</v>
      </c>
      <c r="C208" s="154">
        <v>0.158</v>
      </c>
      <c r="D208" s="153">
        <v>5.3</v>
      </c>
    </row>
    <row r="209" spans="1:13" s="198" customFormat="1">
      <c r="B209" s="231">
        <v>2019</v>
      </c>
      <c r="C209" s="154">
        <v>0.13400000000000001</v>
      </c>
      <c r="D209" s="153">
        <v>4.0999999999999996</v>
      </c>
    </row>
    <row r="210" spans="1:13" s="198" customFormat="1">
      <c r="B210" s="231" t="s">
        <v>306</v>
      </c>
      <c r="C210" s="154">
        <v>0.18</v>
      </c>
      <c r="D210" s="153">
        <v>2.5</v>
      </c>
    </row>
    <row r="211" spans="1:13" s="198" customFormat="1">
      <c r="B211" s="231">
        <v>2021</v>
      </c>
      <c r="C211" s="154">
        <v>0.152</v>
      </c>
      <c r="D211" s="153">
        <v>5.0999999999999996</v>
      </c>
    </row>
    <row r="212" spans="1:13" s="198" customFormat="1"/>
    <row r="213" spans="1:13" s="198" customFormat="1">
      <c r="A213" s="535" t="s">
        <v>314</v>
      </c>
      <c r="B213" s="535"/>
      <c r="C213" s="535"/>
      <c r="D213" s="535"/>
      <c r="E213" s="535"/>
      <c r="F213" s="535"/>
      <c r="G213" s="535"/>
      <c r="H213" s="535"/>
      <c r="I213" s="535"/>
    </row>
    <row r="214" spans="1:13" s="198" customFormat="1">
      <c r="A214" s="535" t="s">
        <v>567</v>
      </c>
      <c r="B214" s="535"/>
      <c r="C214" s="535"/>
      <c r="D214" s="535"/>
      <c r="E214" s="535"/>
      <c r="F214" s="535"/>
      <c r="G214" s="535"/>
      <c r="H214" s="535"/>
      <c r="I214" s="535"/>
    </row>
    <row r="215" spans="1:13" s="198" customFormat="1">
      <c r="A215" s="542" t="s">
        <v>308</v>
      </c>
      <c r="B215" s="542"/>
      <c r="C215" s="542"/>
      <c r="D215" s="542"/>
      <c r="E215" s="542"/>
      <c r="F215" s="542"/>
      <c r="G215" s="542"/>
      <c r="H215" s="542"/>
    </row>
    <row r="216" spans="1:13" s="198" customFormat="1">
      <c r="A216" s="204"/>
      <c r="B216" s="204"/>
      <c r="C216" s="204"/>
      <c r="D216" s="204"/>
      <c r="E216" s="204"/>
      <c r="F216" s="204"/>
      <c r="G216" s="204"/>
      <c r="H216" s="204"/>
    </row>
    <row r="217" spans="1:13" s="179" customFormat="1">
      <c r="A217" s="534" t="s">
        <v>588</v>
      </c>
      <c r="B217" s="534"/>
      <c r="C217" s="534"/>
      <c r="D217" s="534"/>
      <c r="E217" s="534"/>
      <c r="F217" s="534"/>
      <c r="G217" s="534"/>
      <c r="H217" s="534"/>
      <c r="I217" s="534"/>
      <c r="J217" s="47"/>
      <c r="K217" s="47"/>
      <c r="L217" s="47"/>
      <c r="M217" s="47"/>
    </row>
    <row r="218" spans="1:13" s="198" customFormat="1">
      <c r="J218" s="151"/>
      <c r="K218" s="151"/>
      <c r="L218" s="151"/>
      <c r="M218" s="151"/>
    </row>
    <row r="219" spans="1:13" s="198" customFormat="1" ht="38.25">
      <c r="B219" s="211"/>
      <c r="C219" s="18" t="s">
        <v>42</v>
      </c>
      <c r="D219" s="18" t="s">
        <v>29</v>
      </c>
      <c r="E219" s="18" t="s">
        <v>610</v>
      </c>
      <c r="J219" s="151"/>
      <c r="K219" s="151"/>
      <c r="L219" s="151"/>
      <c r="M219" s="151"/>
    </row>
    <row r="220" spans="1:13" s="198" customFormat="1" ht="15" customHeight="1">
      <c r="B220" s="211" t="s">
        <v>611</v>
      </c>
      <c r="C220" s="171">
        <v>0.41299999999999998</v>
      </c>
      <c r="D220" s="211">
        <v>7.2</v>
      </c>
      <c r="E220" s="171">
        <v>0.17399999999999999</v>
      </c>
      <c r="F220" s="157"/>
      <c r="G220" s="157"/>
      <c r="J220" s="151"/>
      <c r="K220" s="151"/>
      <c r="L220" s="151"/>
      <c r="M220" s="151"/>
    </row>
    <row r="221" spans="1:13" s="198" customFormat="1">
      <c r="B221" s="211" t="s">
        <v>601</v>
      </c>
      <c r="C221" s="171">
        <v>0.26500000000000001</v>
      </c>
      <c r="D221" s="211">
        <v>27.5</v>
      </c>
      <c r="E221" s="171">
        <v>0.17399999999999999</v>
      </c>
      <c r="F221" s="157"/>
      <c r="G221" s="157"/>
      <c r="J221" s="151"/>
      <c r="K221" s="151"/>
      <c r="L221" s="151"/>
      <c r="M221" s="151"/>
    </row>
    <row r="222" spans="1:13" s="198" customFormat="1">
      <c r="B222" s="211" t="s">
        <v>593</v>
      </c>
      <c r="C222" s="171">
        <v>0.20399999999999999</v>
      </c>
      <c r="D222" s="211">
        <v>13.2</v>
      </c>
      <c r="E222" s="171">
        <v>0.17399999999999999</v>
      </c>
      <c r="F222" s="157"/>
      <c r="G222" s="157"/>
      <c r="J222" s="151"/>
      <c r="K222" s="151"/>
      <c r="L222" s="151"/>
      <c r="M222" s="151"/>
    </row>
    <row r="223" spans="1:13" s="198" customFormat="1">
      <c r="B223" s="211" t="s">
        <v>606</v>
      </c>
      <c r="C223" s="171">
        <v>0.19400000000000001</v>
      </c>
      <c r="D223" s="211">
        <v>11.9</v>
      </c>
      <c r="E223" s="171">
        <v>0.17399999999999999</v>
      </c>
      <c r="F223" s="157"/>
      <c r="G223" s="157"/>
      <c r="J223" s="151"/>
      <c r="K223" s="151"/>
      <c r="L223" s="151"/>
      <c r="M223" s="151"/>
    </row>
    <row r="224" spans="1:13" s="198" customFormat="1" ht="15" customHeight="1">
      <c r="B224" s="211" t="s">
        <v>607</v>
      </c>
      <c r="C224" s="171">
        <v>0.192</v>
      </c>
      <c r="D224" s="211">
        <v>9.9</v>
      </c>
      <c r="E224" s="171">
        <v>0.17399999999999999</v>
      </c>
      <c r="F224" s="157"/>
      <c r="G224" s="157"/>
      <c r="J224" s="151"/>
      <c r="K224" s="151"/>
      <c r="L224" s="151"/>
      <c r="M224" s="151"/>
    </row>
    <row r="225" spans="2:13" s="198" customFormat="1">
      <c r="B225" s="211" t="s">
        <v>596</v>
      </c>
      <c r="C225" s="171">
        <v>0.154</v>
      </c>
      <c r="D225" s="211">
        <v>10.7</v>
      </c>
      <c r="E225" s="171">
        <v>0.17399999999999999</v>
      </c>
      <c r="F225" s="157"/>
      <c r="G225" s="157"/>
      <c r="J225" s="151"/>
      <c r="K225" s="151"/>
      <c r="L225" s="151"/>
      <c r="M225" s="151"/>
    </row>
    <row r="226" spans="2:13" s="198" customFormat="1">
      <c r="B226" s="211" t="s">
        <v>592</v>
      </c>
      <c r="C226" s="171">
        <v>0.13100000000000001</v>
      </c>
      <c r="D226" s="211">
        <v>3.4</v>
      </c>
      <c r="E226" s="171">
        <v>0.17399999999999999</v>
      </c>
      <c r="F226" s="157"/>
      <c r="G226" s="157"/>
      <c r="J226" s="151"/>
      <c r="K226" s="151"/>
      <c r="L226" s="151"/>
      <c r="M226" s="151"/>
    </row>
    <row r="227" spans="2:13" s="198" customFormat="1">
      <c r="B227" s="211" t="s">
        <v>604</v>
      </c>
      <c r="C227" s="171">
        <v>0.121</v>
      </c>
      <c r="D227" s="211">
        <v>10.4</v>
      </c>
      <c r="E227" s="171">
        <v>0.17399999999999999</v>
      </c>
      <c r="F227" s="157"/>
      <c r="G227" s="157"/>
      <c r="J227" s="151"/>
      <c r="K227" s="151"/>
      <c r="L227" s="151"/>
      <c r="M227" s="151"/>
    </row>
    <row r="228" spans="2:13" s="198" customFormat="1" ht="15" customHeight="1">
      <c r="B228" s="211" t="s">
        <v>595</v>
      </c>
      <c r="C228" s="171">
        <v>0.11899999999999999</v>
      </c>
      <c r="D228" s="211">
        <v>4</v>
      </c>
      <c r="E228" s="171">
        <v>0.17399999999999999</v>
      </c>
      <c r="F228" s="157"/>
      <c r="G228" s="157"/>
      <c r="J228" s="151"/>
      <c r="K228" s="151"/>
      <c r="L228" s="151"/>
      <c r="M228" s="151"/>
    </row>
    <row r="229" spans="2:13" s="198" customFormat="1">
      <c r="B229" s="211" t="s">
        <v>612</v>
      </c>
      <c r="C229" s="171">
        <v>0.11799999999999999</v>
      </c>
      <c r="D229" s="211">
        <v>5.9</v>
      </c>
      <c r="E229" s="171">
        <v>0.17399999999999999</v>
      </c>
      <c r="F229" s="157"/>
      <c r="G229" s="157"/>
      <c r="J229" s="151"/>
      <c r="K229" s="151"/>
      <c r="L229" s="151"/>
      <c r="M229" s="151"/>
    </row>
    <row r="230" spans="2:13" s="198" customFormat="1">
      <c r="B230" s="211" t="s">
        <v>605</v>
      </c>
      <c r="C230" s="171">
        <v>4.4999999999999998E-2</v>
      </c>
      <c r="D230" s="211">
        <v>8.5</v>
      </c>
      <c r="E230" s="171">
        <v>0.17399999999999999</v>
      </c>
      <c r="F230" s="157"/>
      <c r="G230" s="157"/>
      <c r="J230" s="151"/>
      <c r="K230" s="151"/>
      <c r="L230" s="151"/>
      <c r="M230" s="151"/>
    </row>
    <row r="231" spans="2:13" s="198" customFormat="1">
      <c r="B231" s="211" t="s">
        <v>597</v>
      </c>
      <c r="C231" s="171">
        <v>2.8000000000000001E-2</v>
      </c>
      <c r="D231" s="211">
        <v>3.1</v>
      </c>
      <c r="E231" s="171">
        <v>0.17399999999999999</v>
      </c>
      <c r="F231" s="157"/>
      <c r="G231" s="157"/>
      <c r="J231" s="151"/>
      <c r="K231" s="151"/>
      <c r="L231" s="151"/>
      <c r="M231" s="151"/>
    </row>
    <row r="232" spans="2:13" s="198" customFormat="1" ht="15" customHeight="1">
      <c r="B232" s="211" t="s">
        <v>603</v>
      </c>
      <c r="C232" s="171">
        <v>1.2999999999999999E-2</v>
      </c>
      <c r="D232" s="211">
        <v>2.2999999999999998</v>
      </c>
      <c r="E232" s="171">
        <v>0.17399999999999999</v>
      </c>
      <c r="F232" s="157"/>
      <c r="G232" s="157"/>
      <c r="J232" s="151"/>
      <c r="K232" s="151"/>
      <c r="L232" s="151"/>
      <c r="M232" s="151"/>
    </row>
    <row r="233" spans="2:13" s="198" customFormat="1">
      <c r="B233" s="211" t="s">
        <v>599</v>
      </c>
      <c r="C233" s="171">
        <v>0</v>
      </c>
      <c r="D233" s="211">
        <v>46.5</v>
      </c>
      <c r="E233" s="171">
        <v>0.17399999999999999</v>
      </c>
      <c r="F233" s="157"/>
      <c r="G233" s="157"/>
      <c r="J233" s="151"/>
      <c r="K233" s="151"/>
      <c r="L233" s="151"/>
      <c r="M233" s="151"/>
    </row>
    <row r="234" spans="2:13" s="198" customFormat="1">
      <c r="B234" s="211"/>
      <c r="C234" s="171"/>
      <c r="D234" s="211"/>
      <c r="E234" s="171"/>
      <c r="F234" s="157"/>
      <c r="G234" s="157"/>
      <c r="J234" s="151"/>
      <c r="K234" s="151"/>
      <c r="L234" s="151"/>
      <c r="M234" s="151"/>
    </row>
    <row r="235" spans="2:13" s="198" customFormat="1">
      <c r="B235" s="211"/>
      <c r="C235" s="171"/>
      <c r="D235" s="211"/>
      <c r="E235" s="171"/>
      <c r="F235" s="157"/>
      <c r="G235" s="157"/>
      <c r="J235" s="151"/>
      <c r="K235" s="151"/>
      <c r="L235" s="151"/>
      <c r="M235" s="151"/>
    </row>
    <row r="236" spans="2:13" s="198" customFormat="1" ht="15" customHeight="1">
      <c r="B236" s="211"/>
      <c r="C236" s="171"/>
      <c r="D236" s="211"/>
      <c r="E236" s="171"/>
      <c r="F236" s="157"/>
      <c r="G236" s="157"/>
      <c r="J236" s="151"/>
      <c r="K236" s="151"/>
      <c r="L236" s="151"/>
      <c r="M236" s="151"/>
    </row>
    <row r="237" spans="2:13" s="198" customFormat="1">
      <c r="B237" s="211"/>
      <c r="C237" s="171"/>
      <c r="D237" s="211"/>
      <c r="E237" s="171"/>
      <c r="F237" s="157"/>
      <c r="G237" s="157"/>
      <c r="J237" s="151"/>
      <c r="K237" s="151"/>
      <c r="L237" s="151"/>
      <c r="M237" s="151"/>
    </row>
    <row r="238" spans="2:13" s="198" customFormat="1">
      <c r="B238" s="211"/>
      <c r="C238" s="171"/>
      <c r="D238" s="211"/>
      <c r="E238" s="171"/>
      <c r="F238" s="157"/>
      <c r="G238" s="157"/>
      <c r="J238" s="151"/>
      <c r="K238" s="151"/>
      <c r="L238" s="151"/>
      <c r="M238" s="151"/>
    </row>
    <row r="239" spans="2:13" s="198" customFormat="1">
      <c r="B239" s="211"/>
      <c r="C239" s="171"/>
      <c r="D239" s="211"/>
      <c r="E239" s="171"/>
      <c r="F239" s="157"/>
      <c r="G239" s="157"/>
      <c r="J239" s="151"/>
      <c r="K239" s="151"/>
      <c r="L239" s="151"/>
      <c r="M239" s="151"/>
    </row>
    <row r="240" spans="2:13" s="198" customFormat="1" ht="15" customHeight="1">
      <c r="B240" s="211"/>
      <c r="C240" s="171"/>
      <c r="D240" s="211"/>
      <c r="E240" s="171"/>
      <c r="F240" s="157"/>
      <c r="G240" s="157"/>
      <c r="J240" s="151"/>
      <c r="K240" s="151"/>
      <c r="L240" s="151"/>
      <c r="M240" s="151"/>
    </row>
    <row r="241" spans="2:13" s="198" customFormat="1">
      <c r="B241" s="211"/>
      <c r="C241" s="171"/>
      <c r="D241" s="211"/>
      <c r="E241" s="171"/>
      <c r="F241" s="157"/>
      <c r="G241" s="157"/>
      <c r="J241" s="151"/>
      <c r="K241" s="151"/>
      <c r="L241" s="151"/>
      <c r="M241" s="151"/>
    </row>
    <row r="242" spans="2:13" s="198" customFormat="1">
      <c r="B242" s="211"/>
      <c r="C242" s="171"/>
      <c r="D242" s="211"/>
      <c r="E242" s="171"/>
      <c r="F242" s="157"/>
      <c r="G242" s="157"/>
    </row>
    <row r="243" spans="2:13" s="198" customFormat="1">
      <c r="C243" s="177"/>
    </row>
    <row r="244" spans="2:13" s="198" customFormat="1" ht="14.25" customHeight="1"/>
    <row r="245" spans="2:13" s="198" customFormat="1"/>
    <row r="246" spans="2:13" s="198" customFormat="1"/>
    <row r="247" spans="2:13" s="198" customFormat="1"/>
    <row r="248" spans="2:13" s="198" customFormat="1" ht="15" customHeight="1"/>
    <row r="249" spans="2:13" s="198" customFormat="1"/>
    <row r="250" spans="2:13" s="198" customFormat="1"/>
    <row r="251" spans="2:13" s="198" customFormat="1"/>
    <row r="252" spans="2:13" s="198" customFormat="1" ht="15" customHeight="1"/>
    <row r="253" spans="2:13" s="198" customFormat="1"/>
    <row r="254" spans="2:13" s="198" customFormat="1"/>
    <row r="255" spans="2:13" s="198" customFormat="1"/>
    <row r="256" spans="2:13" s="198" customFormat="1" ht="15" customHeight="1"/>
    <row r="257" s="198" customFormat="1"/>
    <row r="258" s="198" customFormat="1"/>
    <row r="259" s="198" customFormat="1"/>
    <row r="260" s="198" customFormat="1" ht="15" customHeight="1"/>
    <row r="261" s="198" customFormat="1"/>
    <row r="262" s="198" customFormat="1"/>
    <row r="263" s="198" customFormat="1"/>
    <row r="264" s="198" customFormat="1" ht="15" customHeight="1"/>
    <row r="265" s="198" customFormat="1"/>
    <row r="266" s="198" customFormat="1"/>
    <row r="267" s="198" customFormat="1"/>
    <row r="268" s="198" customFormat="1" ht="15" customHeight="1"/>
    <row r="269" s="198" customFormat="1"/>
    <row r="270" s="198" customFormat="1"/>
    <row r="271" s="198" customFormat="1"/>
    <row r="272" s="198" customFormat="1" ht="15" customHeight="1"/>
    <row r="273" s="198" customFormat="1"/>
    <row r="274" s="198" customFormat="1"/>
    <row r="275" s="198" customFormat="1"/>
    <row r="276" s="198" customFormat="1" ht="15" customHeight="1"/>
    <row r="277" s="198" customFormat="1"/>
    <row r="278" s="198" customFormat="1"/>
    <row r="279" s="198" customFormat="1"/>
    <row r="280" s="198" customFormat="1" ht="15" customHeight="1"/>
    <row r="281" s="198" customFormat="1"/>
    <row r="282" s="198" customFormat="1"/>
    <row r="283" s="198" customFormat="1"/>
    <row r="284" s="198" customFormat="1" ht="15" customHeight="1"/>
    <row r="285" s="198" customFormat="1"/>
    <row r="286" s="198" customFormat="1"/>
    <row r="287" s="198" customFormat="1"/>
    <row r="288" s="198" customFormat="1" ht="15" customHeight="1"/>
    <row r="289" spans="1:9" s="198" customFormat="1"/>
    <row r="290" spans="1:9" s="198" customFormat="1"/>
    <row r="291" spans="1:9" s="198" customFormat="1">
      <c r="A291" s="535" t="s">
        <v>315</v>
      </c>
      <c r="B291" s="535"/>
      <c r="C291" s="535"/>
      <c r="D291" s="535"/>
      <c r="E291" s="535"/>
      <c r="F291" s="535"/>
      <c r="G291" s="535"/>
      <c r="H291" s="535"/>
      <c r="I291" s="535"/>
    </row>
    <row r="292" spans="1:9" s="198" customFormat="1" ht="15" customHeight="1">
      <c r="A292" s="535" t="s">
        <v>567</v>
      </c>
      <c r="B292" s="535"/>
      <c r="C292" s="535"/>
      <c r="D292" s="535"/>
      <c r="E292" s="535"/>
      <c r="F292" s="535"/>
      <c r="G292" s="535"/>
      <c r="H292" s="535"/>
      <c r="I292" s="535"/>
    </row>
  </sheetData>
  <sortState xmlns:xlrd2="http://schemas.microsoft.com/office/spreadsheetml/2017/richdata2" ref="B220:D235">
    <sortCondition descending="1" ref="C220:C235"/>
  </sortState>
  <mergeCells count="21">
    <mergeCell ref="A292:I292"/>
    <mergeCell ref="A291:I291"/>
    <mergeCell ref="A214:I214"/>
    <mergeCell ref="A217:I217"/>
    <mergeCell ref="A174:R174"/>
    <mergeCell ref="A201:I201"/>
    <mergeCell ref="A202:I202"/>
    <mergeCell ref="A215:H215"/>
    <mergeCell ref="A95:H95"/>
    <mergeCell ref="A172:H172"/>
    <mergeCell ref="A98:H98"/>
    <mergeCell ref="A204:R204"/>
    <mergeCell ref="A213:I213"/>
    <mergeCell ref="A96:H96"/>
    <mergeCell ref="A125:H125"/>
    <mergeCell ref="A126:H126"/>
    <mergeCell ref="A27:I27"/>
    <mergeCell ref="A28:I28"/>
    <mergeCell ref="A57:H57"/>
    <mergeCell ref="A84:H84"/>
    <mergeCell ref="A86:H8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2"/>
  <sheetViews>
    <sheetView topLeftCell="A31" zoomScale="84" zoomScaleNormal="84" workbookViewId="0">
      <selection activeCell="G45" sqref="G45"/>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179" customFormat="1" ht="14.25" customHeight="1">
      <c r="A1" s="534" t="s">
        <v>216</v>
      </c>
      <c r="B1" s="534"/>
      <c r="C1" s="534"/>
      <c r="D1" s="534"/>
      <c r="E1" s="534"/>
      <c r="F1" s="534"/>
      <c r="G1" s="534"/>
      <c r="H1" s="534"/>
      <c r="J1" s="47"/>
    </row>
    <row r="2" spans="1:10" s="198" customFormat="1" ht="14.25" customHeight="1">
      <c r="A2" s="213"/>
      <c r="B2" s="213"/>
      <c r="D2" s="213"/>
      <c r="E2" s="213"/>
      <c r="F2" s="213"/>
      <c r="G2" s="213"/>
      <c r="H2" s="213"/>
    </row>
    <row r="3" spans="1:10" s="198" customFormat="1" ht="57" customHeight="1">
      <c r="B3" s="76"/>
      <c r="C3" s="18" t="s">
        <v>128</v>
      </c>
      <c r="D3" s="267" t="s">
        <v>29</v>
      </c>
      <c r="E3" s="18" t="s">
        <v>41</v>
      </c>
      <c r="F3" s="18" t="s">
        <v>316</v>
      </c>
    </row>
    <row r="4" spans="1:10" s="198" customFormat="1" ht="14.25" customHeight="1">
      <c r="B4" s="108" t="s">
        <v>1</v>
      </c>
      <c r="C4" s="271">
        <v>0.11740890688</v>
      </c>
      <c r="D4" s="161" t="s">
        <v>317</v>
      </c>
      <c r="E4" s="223"/>
      <c r="F4" s="268">
        <v>0.17</v>
      </c>
    </row>
    <row r="5" spans="1:10" s="198" customFormat="1" ht="14.25" customHeight="1">
      <c r="B5" s="108" t="s">
        <v>4</v>
      </c>
      <c r="C5" s="271">
        <v>0.12372207497</v>
      </c>
      <c r="D5" s="160" t="s">
        <v>318</v>
      </c>
      <c r="E5" s="223"/>
      <c r="F5" s="268">
        <v>0.17</v>
      </c>
    </row>
    <row r="6" spans="1:10" s="198" customFormat="1" ht="14.25" customHeight="1">
      <c r="B6" s="108" t="s">
        <v>10</v>
      </c>
      <c r="C6" s="271">
        <v>0.12562143810000001</v>
      </c>
      <c r="D6" s="161" t="s">
        <v>319</v>
      </c>
      <c r="E6" s="223"/>
      <c r="F6" s="268">
        <v>0.17</v>
      </c>
    </row>
    <row r="7" spans="1:10" s="198" customFormat="1" ht="14.25" customHeight="1">
      <c r="B7" s="108" t="s">
        <v>5</v>
      </c>
      <c r="C7" s="271">
        <v>0.12855025559</v>
      </c>
      <c r="D7" s="161" t="s">
        <v>320</v>
      </c>
      <c r="E7" s="223"/>
      <c r="F7" s="268">
        <v>0.17</v>
      </c>
    </row>
    <row r="8" spans="1:10" s="198" customFormat="1" ht="14.25" customHeight="1">
      <c r="B8" s="108" t="s">
        <v>2</v>
      </c>
      <c r="C8" s="271">
        <v>0.13221313288</v>
      </c>
      <c r="D8" s="160" t="s">
        <v>320</v>
      </c>
      <c r="E8" s="223"/>
      <c r="F8" s="268">
        <v>0.17</v>
      </c>
    </row>
    <row r="9" spans="1:10" s="198" customFormat="1" ht="14.25" customHeight="1">
      <c r="B9" s="108" t="s">
        <v>9</v>
      </c>
      <c r="C9" s="271">
        <v>0.13290136789000001</v>
      </c>
      <c r="D9" s="161" t="s">
        <v>320</v>
      </c>
      <c r="E9" s="223"/>
      <c r="F9" s="268">
        <v>0.17</v>
      </c>
    </row>
    <row r="10" spans="1:10" s="198" customFormat="1" ht="14.25" customHeight="1">
      <c r="B10" s="108" t="s">
        <v>3</v>
      </c>
      <c r="C10" s="271">
        <v>0.14034684050999999</v>
      </c>
      <c r="D10" s="160" t="s">
        <v>321</v>
      </c>
      <c r="E10" s="223"/>
      <c r="F10" s="268">
        <v>0.17</v>
      </c>
    </row>
    <row r="11" spans="1:10" s="198" customFormat="1" ht="14.25" customHeight="1">
      <c r="B11" s="108" t="s">
        <v>17</v>
      </c>
      <c r="C11" s="271">
        <v>0.15592077538999999</v>
      </c>
      <c r="D11" s="161" t="s">
        <v>322</v>
      </c>
      <c r="E11" s="223"/>
      <c r="F11" s="268">
        <v>0.17</v>
      </c>
    </row>
    <row r="12" spans="1:10" s="198" customFormat="1" ht="14.25" customHeight="1">
      <c r="B12" s="108" t="s">
        <v>8</v>
      </c>
      <c r="C12" s="271">
        <v>0.15640356946</v>
      </c>
      <c r="D12" s="160" t="s">
        <v>323</v>
      </c>
      <c r="E12" s="223"/>
      <c r="F12" s="268">
        <v>0.17</v>
      </c>
    </row>
    <row r="13" spans="1:10" s="198" customFormat="1" ht="14.25" customHeight="1">
      <c r="B13" s="108" t="s">
        <v>12</v>
      </c>
      <c r="C13" s="271">
        <v>0.16181520212</v>
      </c>
      <c r="D13" s="161" t="s">
        <v>324</v>
      </c>
      <c r="E13" s="223"/>
      <c r="F13" s="268">
        <v>0.17</v>
      </c>
    </row>
    <row r="14" spans="1:10" s="198" customFormat="1" ht="14.25" customHeight="1">
      <c r="B14" s="108" t="s">
        <v>13</v>
      </c>
      <c r="C14" s="271">
        <v>0.16520748649</v>
      </c>
      <c r="D14" s="160" t="s">
        <v>325</v>
      </c>
      <c r="E14" s="223"/>
      <c r="F14" s="268">
        <v>0.17</v>
      </c>
    </row>
    <row r="15" spans="1:10" s="198" customFormat="1" ht="14.25" customHeight="1">
      <c r="B15" s="108" t="s">
        <v>15</v>
      </c>
      <c r="C15" s="271">
        <v>0.16917293233</v>
      </c>
      <c r="D15" s="161" t="s">
        <v>326</v>
      </c>
      <c r="E15" s="223"/>
      <c r="F15" s="268">
        <v>0.17</v>
      </c>
    </row>
    <row r="16" spans="1:10" s="198" customFormat="1" ht="14.25" customHeight="1">
      <c r="B16" s="108" t="s">
        <v>7</v>
      </c>
      <c r="C16" s="271">
        <v>0.16943771051000001</v>
      </c>
      <c r="D16" s="161" t="s">
        <v>326</v>
      </c>
      <c r="E16" s="223"/>
      <c r="F16" s="268">
        <v>0.17</v>
      </c>
    </row>
    <row r="17" spans="1:8" s="198" customFormat="1" ht="14.25" customHeight="1">
      <c r="B17" s="108" t="s">
        <v>14</v>
      </c>
      <c r="C17" s="271">
        <v>0.17351942663</v>
      </c>
      <c r="D17" s="160" t="s">
        <v>327</v>
      </c>
      <c r="E17" s="223"/>
      <c r="F17" s="268">
        <v>0.17</v>
      </c>
    </row>
    <row r="18" spans="1:8" s="198" customFormat="1" ht="14.25" customHeight="1">
      <c r="B18" s="108" t="s">
        <v>6</v>
      </c>
      <c r="C18" s="271">
        <v>0.17777314491000001</v>
      </c>
      <c r="D18" s="160" t="s">
        <v>328</v>
      </c>
      <c r="E18" s="223"/>
      <c r="F18" s="268">
        <v>0.17</v>
      </c>
    </row>
    <row r="19" spans="1:8" s="198" customFormat="1" ht="14.25" customHeight="1">
      <c r="B19" s="108" t="s">
        <v>11</v>
      </c>
      <c r="C19" s="271">
        <v>0.18494132639999999</v>
      </c>
      <c r="D19" s="160" t="s">
        <v>329</v>
      </c>
      <c r="E19" s="223"/>
      <c r="F19" s="268">
        <v>0.17</v>
      </c>
    </row>
    <row r="20" spans="1:8" s="198" customFormat="1" ht="14.25" customHeight="1">
      <c r="B20" s="108" t="s">
        <v>18</v>
      </c>
      <c r="C20" s="271">
        <v>0.19106574359</v>
      </c>
      <c r="D20" s="161" t="s">
        <v>330</v>
      </c>
      <c r="E20" s="148"/>
      <c r="F20" s="268">
        <v>0.17</v>
      </c>
    </row>
    <row r="21" spans="1:8" s="198" customFormat="1" ht="14.25" customHeight="1">
      <c r="B21" s="109" t="s">
        <v>21</v>
      </c>
      <c r="D21" s="481" t="s">
        <v>331</v>
      </c>
      <c r="E21" s="480">
        <v>0.19926155073999999</v>
      </c>
      <c r="F21" s="268">
        <v>0.17</v>
      </c>
    </row>
    <row r="22" spans="1:8" s="198" customFormat="1" ht="14.25" customHeight="1">
      <c r="B22" s="108" t="s">
        <v>19</v>
      </c>
      <c r="C22" s="271">
        <v>0.19962616822000001</v>
      </c>
      <c r="D22" s="160" t="s">
        <v>332</v>
      </c>
      <c r="E22" s="223"/>
      <c r="F22" s="268">
        <v>0.17</v>
      </c>
    </row>
    <row r="23" spans="1:8" s="198" customFormat="1" ht="14.25" customHeight="1">
      <c r="B23" s="108" t="s">
        <v>20</v>
      </c>
      <c r="C23" s="272">
        <v>0.23145839105999999</v>
      </c>
      <c r="D23" s="160" t="s">
        <v>333</v>
      </c>
      <c r="F23" s="268">
        <v>0.17</v>
      </c>
    </row>
    <row r="24" spans="1:8" s="188" customFormat="1" ht="14.25" customHeight="1">
      <c r="B24" s="108" t="s">
        <v>16</v>
      </c>
      <c r="C24" s="271">
        <v>0.23711615487000001</v>
      </c>
      <c r="D24" s="161" t="s">
        <v>334</v>
      </c>
      <c r="E24" s="223"/>
      <c r="F24" s="268">
        <v>0.17</v>
      </c>
    </row>
    <row r="25" spans="1:8" s="198" customFormat="1" ht="14.25" customHeight="1">
      <c r="B25" s="106" t="s">
        <v>36</v>
      </c>
      <c r="C25" s="270">
        <v>0.17</v>
      </c>
      <c r="D25" s="110" t="s">
        <v>217</v>
      </c>
      <c r="E25" s="269"/>
      <c r="F25" s="223"/>
    </row>
    <row r="26" spans="1:8" s="198" customFormat="1" ht="14.25" customHeight="1">
      <c r="D26" s="78"/>
    </row>
    <row r="27" spans="1:8" s="198" customFormat="1" ht="14.25" customHeight="1">
      <c r="A27" s="545" t="s">
        <v>335</v>
      </c>
      <c r="B27" s="545"/>
      <c r="C27" s="545"/>
      <c r="D27" s="545"/>
      <c r="E27" s="545"/>
      <c r="F27" s="545"/>
      <c r="G27" s="545"/>
      <c r="H27" s="545"/>
    </row>
    <row r="28" spans="1:8" s="198" customFormat="1" ht="25.5" customHeight="1">
      <c r="A28" s="544" t="s">
        <v>545</v>
      </c>
      <c r="B28" s="544"/>
      <c r="C28" s="544"/>
      <c r="D28" s="544"/>
      <c r="E28" s="544"/>
      <c r="F28" s="544"/>
      <c r="G28" s="544"/>
      <c r="H28" s="544"/>
    </row>
    <row r="29" spans="1:8" s="101" customFormat="1" ht="25.35" customHeight="1">
      <c r="A29" s="544"/>
      <c r="B29" s="544"/>
      <c r="C29" s="544"/>
      <c r="D29" s="544"/>
      <c r="E29" s="544"/>
      <c r="F29" s="544"/>
      <c r="G29" s="544"/>
      <c r="H29" s="544"/>
    </row>
    <row r="30" spans="1:8" s="179" customFormat="1">
      <c r="A30" s="534" t="s">
        <v>202</v>
      </c>
      <c r="B30" s="534"/>
      <c r="C30" s="534"/>
      <c r="D30" s="534"/>
      <c r="E30" s="534"/>
      <c r="F30" s="534"/>
      <c r="G30" s="534"/>
      <c r="H30" s="534"/>
    </row>
    <row r="31" spans="1:8" s="68" customFormat="1">
      <c r="A31" s="80"/>
      <c r="B31" s="80"/>
      <c r="C31" s="80"/>
      <c r="D31" s="80"/>
      <c r="E31" s="80"/>
      <c r="F31" s="80"/>
      <c r="G31" s="80"/>
      <c r="H31" s="80"/>
    </row>
    <row r="32" spans="1:8" s="198" customFormat="1" ht="48">
      <c r="C32" s="199" t="s">
        <v>52</v>
      </c>
      <c r="D32" s="199" t="s">
        <v>29</v>
      </c>
    </row>
    <row r="33" spans="1:19" s="198" customFormat="1">
      <c r="B33" s="181">
        <v>2018</v>
      </c>
      <c r="C33" s="159">
        <v>0.23</v>
      </c>
      <c r="D33" s="161" t="s">
        <v>613</v>
      </c>
    </row>
    <row r="34" spans="1:19" s="198" customFormat="1">
      <c r="B34" s="181">
        <v>2019</v>
      </c>
      <c r="C34" s="159">
        <v>0.22</v>
      </c>
      <c r="D34" s="161" t="s">
        <v>613</v>
      </c>
    </row>
    <row r="35" spans="1:19" s="198" customFormat="1">
      <c r="B35" s="181">
        <v>2020</v>
      </c>
      <c r="C35" s="159">
        <v>0.23</v>
      </c>
      <c r="D35" s="161" t="s">
        <v>614</v>
      </c>
    </row>
    <row r="36" spans="1:19" s="198" customFormat="1">
      <c r="B36" s="181">
        <v>2021</v>
      </c>
      <c r="C36" s="159">
        <v>0.24</v>
      </c>
      <c r="D36" s="161" t="s">
        <v>614</v>
      </c>
    </row>
    <row r="37" spans="1:19" s="198" customFormat="1">
      <c r="B37" s="181">
        <v>2022</v>
      </c>
      <c r="C37" s="159">
        <v>0.23048804583999999</v>
      </c>
      <c r="D37" s="161" t="s">
        <v>615</v>
      </c>
    </row>
    <row r="38" spans="1:19" s="198" customFormat="1">
      <c r="B38" s="181">
        <v>2023</v>
      </c>
      <c r="C38" s="159">
        <v>0.23</v>
      </c>
      <c r="D38" s="161" t="s">
        <v>615</v>
      </c>
    </row>
    <row r="39" spans="1:19" s="198" customFormat="1"/>
    <row r="40" spans="1:19" s="198" customFormat="1" ht="60" customHeight="1">
      <c r="A40" s="535" t="s">
        <v>336</v>
      </c>
      <c r="B40" s="535"/>
      <c r="C40" s="535"/>
      <c r="D40" s="535"/>
      <c r="E40" s="535"/>
      <c r="F40" s="535"/>
      <c r="G40" s="535"/>
      <c r="H40" s="535"/>
    </row>
    <row r="41" spans="1:19" s="198" customFormat="1" ht="38.25" customHeight="1">
      <c r="A41" s="544" t="s">
        <v>544</v>
      </c>
      <c r="B41" s="544"/>
      <c r="C41" s="544"/>
      <c r="D41" s="544"/>
      <c r="E41" s="544"/>
      <c r="F41" s="544"/>
      <c r="G41" s="544"/>
      <c r="H41" s="544"/>
    </row>
    <row r="42" spans="1:19">
      <c r="A42" s="42"/>
      <c r="B42" s="42"/>
      <c r="C42" s="42"/>
      <c r="D42" s="42"/>
      <c r="E42" s="42"/>
      <c r="F42" s="42"/>
      <c r="G42" s="42"/>
      <c r="H42" s="42"/>
      <c r="I42" s="34"/>
      <c r="J42" s="34"/>
      <c r="K42" s="34"/>
      <c r="L42" s="34"/>
      <c r="M42" s="34"/>
      <c r="N42" s="34"/>
      <c r="O42" s="34"/>
      <c r="P42" s="34"/>
      <c r="Q42" s="34"/>
      <c r="R42" s="34"/>
      <c r="S42" s="34"/>
    </row>
  </sheetData>
  <sortState xmlns:xlrd2="http://schemas.microsoft.com/office/spreadsheetml/2017/richdata2" ref="B4:D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topLeftCell="A32" zoomScale="80" zoomScaleNormal="80" workbookViewId="0">
      <selection activeCell="N40" sqref="N40"/>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275" customFormat="1" ht="12.75">
      <c r="A1" s="273" t="s">
        <v>337</v>
      </c>
      <c r="B1" s="274"/>
      <c r="C1" s="274"/>
      <c r="D1" s="274"/>
      <c r="E1" s="274"/>
      <c r="F1" s="274"/>
      <c r="G1" s="274"/>
      <c r="H1" s="274"/>
    </row>
    <row r="2" spans="1:8" s="223" customFormat="1" ht="12.75">
      <c r="A2" s="276"/>
      <c r="B2" s="276"/>
      <c r="C2" s="276"/>
      <c r="D2" s="276"/>
      <c r="E2" s="276"/>
      <c r="F2" s="276"/>
      <c r="G2" s="276"/>
      <c r="H2" s="276"/>
    </row>
    <row r="3" spans="1:8" s="223" customFormat="1" ht="12.75">
      <c r="C3" s="21">
        <v>2020</v>
      </c>
      <c r="D3" s="21" t="s">
        <v>41</v>
      </c>
      <c r="E3" s="18" t="s">
        <v>338</v>
      </c>
      <c r="F3" s="18" t="s">
        <v>339</v>
      </c>
      <c r="G3" s="21"/>
      <c r="H3" s="7"/>
    </row>
    <row r="4" spans="1:8" s="223" customFormat="1" ht="12.75">
      <c r="B4" s="223" t="s">
        <v>1</v>
      </c>
      <c r="C4" s="277">
        <v>5.5E-2</v>
      </c>
      <c r="D4" s="278"/>
      <c r="E4" s="156">
        <v>0.11799999999999999</v>
      </c>
      <c r="F4" s="277">
        <v>7.3999999999999996E-2</v>
      </c>
      <c r="G4" s="4"/>
      <c r="H4" s="4"/>
    </row>
    <row r="5" spans="1:8" s="223" customFormat="1" ht="12.75">
      <c r="B5" s="223" t="s">
        <v>3</v>
      </c>
      <c r="C5" s="277">
        <v>5.7000000000000002E-2</v>
      </c>
      <c r="D5" s="277"/>
      <c r="E5" s="156">
        <v>0.11799999999999999</v>
      </c>
      <c r="F5" s="277">
        <v>7.3999999999999996E-2</v>
      </c>
      <c r="G5" s="4"/>
      <c r="H5" s="4"/>
    </row>
    <row r="6" spans="1:8" s="223" customFormat="1" ht="12.75">
      <c r="B6" s="223" t="s">
        <v>2</v>
      </c>
      <c r="C6" s="277">
        <v>6.4000000000000001E-2</v>
      </c>
      <c r="D6" s="277"/>
      <c r="E6" s="156">
        <v>0.11799999999999999</v>
      </c>
      <c r="F6" s="277">
        <v>7.3999999999999996E-2</v>
      </c>
      <c r="G6" s="11"/>
      <c r="H6" s="4"/>
    </row>
    <row r="7" spans="1:8" s="223" customFormat="1" ht="12.75">
      <c r="B7" s="223" t="s">
        <v>5</v>
      </c>
      <c r="C7" s="277">
        <v>7.0999999999999994E-2</v>
      </c>
      <c r="D7" s="277"/>
      <c r="E7" s="156">
        <v>0.11799999999999999</v>
      </c>
      <c r="F7" s="277">
        <v>7.3999999999999996E-2</v>
      </c>
      <c r="G7" s="4"/>
      <c r="H7" s="4"/>
    </row>
    <row r="8" spans="1:8" s="223" customFormat="1" ht="12.75">
      <c r="B8" s="223" t="s">
        <v>4</v>
      </c>
      <c r="C8" s="277">
        <v>7.5999999999999998E-2</v>
      </c>
      <c r="D8" s="279"/>
      <c r="E8" s="156">
        <v>0.11799999999999999</v>
      </c>
      <c r="F8" s="277">
        <v>7.3999999999999996E-2</v>
      </c>
      <c r="G8" s="4"/>
      <c r="H8" s="4"/>
    </row>
    <row r="9" spans="1:8" s="223" customFormat="1" ht="12.75">
      <c r="B9" s="223" t="s">
        <v>7</v>
      </c>
      <c r="C9" s="277">
        <v>7.8E-2</v>
      </c>
      <c r="D9" s="277"/>
      <c r="E9" s="156">
        <v>0.11799999999999999</v>
      </c>
      <c r="F9" s="277">
        <v>7.3999999999999996E-2</v>
      </c>
      <c r="G9" s="4"/>
      <c r="H9" s="4"/>
    </row>
    <row r="10" spans="1:8" s="223" customFormat="1" ht="12.75">
      <c r="B10" s="223" t="s">
        <v>6</v>
      </c>
      <c r="C10" s="277">
        <v>7.9000000000000001E-2</v>
      </c>
      <c r="D10" s="277"/>
      <c r="E10" s="156">
        <v>0.11799999999999999</v>
      </c>
      <c r="F10" s="277">
        <v>7.3999999999999996E-2</v>
      </c>
      <c r="G10" s="4"/>
      <c r="H10" s="4"/>
    </row>
    <row r="11" spans="1:8" s="223" customFormat="1" ht="12.75">
      <c r="B11" s="223" t="s">
        <v>9</v>
      </c>
      <c r="C11" s="277">
        <v>8.2000000000000003E-2</v>
      </c>
      <c r="D11" s="277"/>
      <c r="E11" s="156">
        <v>0.11799999999999999</v>
      </c>
      <c r="F11" s="277">
        <v>7.3999999999999996E-2</v>
      </c>
      <c r="G11" s="4"/>
      <c r="H11" s="4"/>
    </row>
    <row r="12" spans="1:8" s="223" customFormat="1" ht="12.75">
      <c r="B12" s="223" t="s">
        <v>12</v>
      </c>
      <c r="C12" s="277">
        <v>8.3000000000000004E-2</v>
      </c>
      <c r="D12" s="277"/>
      <c r="E12" s="156">
        <v>0.11799999999999999</v>
      </c>
      <c r="F12" s="277">
        <v>7.3999999999999996E-2</v>
      </c>
      <c r="G12" s="11"/>
      <c r="H12" s="4"/>
    </row>
    <row r="13" spans="1:8" s="223" customFormat="1" ht="12.75">
      <c r="B13" s="223" t="s">
        <v>11</v>
      </c>
      <c r="C13" s="277">
        <v>8.3000000000000004E-2</v>
      </c>
      <c r="D13" s="277"/>
      <c r="E13" s="156">
        <v>0.11799999999999999</v>
      </c>
      <c r="F13" s="277">
        <v>7.3999999999999996E-2</v>
      </c>
      <c r="G13" s="4"/>
      <c r="H13" s="4"/>
    </row>
    <row r="14" spans="1:8" s="223" customFormat="1" ht="12.75">
      <c r="B14" s="223" t="s">
        <v>8</v>
      </c>
      <c r="C14" s="277">
        <v>8.4000000000000005E-2</v>
      </c>
      <c r="D14" s="277"/>
      <c r="E14" s="156">
        <v>0.11799999999999999</v>
      </c>
      <c r="F14" s="277">
        <v>7.3999999999999996E-2</v>
      </c>
      <c r="G14" s="4"/>
      <c r="H14" s="4"/>
    </row>
    <row r="15" spans="1:8" s="223" customFormat="1" ht="12.75">
      <c r="B15" s="223" t="s">
        <v>10</v>
      </c>
      <c r="C15" s="277">
        <v>8.8999999999999996E-2</v>
      </c>
      <c r="D15" s="277"/>
      <c r="E15" s="156">
        <v>0.11799999999999999</v>
      </c>
      <c r="F15" s="277">
        <v>7.3999999999999996E-2</v>
      </c>
      <c r="G15" s="79"/>
      <c r="H15" s="4"/>
    </row>
    <row r="16" spans="1:8" s="223" customFormat="1" ht="12.75">
      <c r="B16" s="223" t="s">
        <v>13</v>
      </c>
      <c r="C16" s="158">
        <v>9.8000000000000004E-2</v>
      </c>
      <c r="D16" s="278"/>
      <c r="E16" s="156">
        <v>0.11799999999999999</v>
      </c>
      <c r="F16" s="277">
        <v>7.3999999999999996E-2</v>
      </c>
      <c r="G16" s="4"/>
      <c r="H16" s="4"/>
    </row>
    <row r="17" spans="1:10" s="223" customFormat="1" ht="12.75">
      <c r="B17" s="223" t="s">
        <v>15</v>
      </c>
      <c r="C17" s="277">
        <v>0.109</v>
      </c>
      <c r="D17" s="277"/>
      <c r="E17" s="156">
        <v>0.11799999999999999</v>
      </c>
      <c r="F17" s="277">
        <v>7.3999999999999996E-2</v>
      </c>
      <c r="G17" s="4"/>
      <c r="H17" s="4"/>
    </row>
    <row r="18" spans="1:10" s="182" customFormat="1" ht="12.75">
      <c r="B18" s="223" t="s">
        <v>17</v>
      </c>
      <c r="C18" s="277">
        <v>0.11700000000000001</v>
      </c>
      <c r="D18" s="280"/>
      <c r="E18" s="156">
        <v>0.11799999999999999</v>
      </c>
      <c r="F18" s="277">
        <v>7.3999999999999996E-2</v>
      </c>
      <c r="G18" s="79"/>
      <c r="H18" s="79"/>
    </row>
    <row r="19" spans="1:10" s="223" customFormat="1" ht="12.75">
      <c r="B19" s="223" t="s">
        <v>20</v>
      </c>
      <c r="C19" s="277">
        <v>0.12</v>
      </c>
      <c r="E19" s="156">
        <v>0.11799999999999999</v>
      </c>
      <c r="F19" s="277">
        <v>7.3999999999999996E-2</v>
      </c>
      <c r="G19" s="4"/>
      <c r="H19" s="4"/>
    </row>
    <row r="20" spans="1:10" s="223" customFormat="1" ht="12.75">
      <c r="B20" s="182" t="s">
        <v>21</v>
      </c>
      <c r="D20" s="279">
        <v>0.121</v>
      </c>
      <c r="E20" s="156">
        <v>0.11799999999999999</v>
      </c>
      <c r="F20" s="277">
        <v>7.3999999999999996E-2</v>
      </c>
      <c r="G20" s="4"/>
      <c r="H20" s="4"/>
    </row>
    <row r="21" spans="1:10" s="223" customFormat="1" ht="12.75">
      <c r="B21" s="223" t="s">
        <v>19</v>
      </c>
      <c r="C21" s="277">
        <v>0.122</v>
      </c>
      <c r="D21" s="277"/>
      <c r="E21" s="156">
        <v>0.11799999999999999</v>
      </c>
      <c r="F21" s="277">
        <v>7.3999999999999996E-2</v>
      </c>
      <c r="G21" s="4"/>
      <c r="H21" s="4"/>
    </row>
    <row r="22" spans="1:10" s="223" customFormat="1" ht="12.75">
      <c r="B22" s="223" t="s">
        <v>16</v>
      </c>
      <c r="C22" s="277">
        <v>0.123</v>
      </c>
      <c r="D22" s="277"/>
      <c r="E22" s="156">
        <v>0.11799999999999999</v>
      </c>
      <c r="F22" s="277">
        <v>7.3999999999999996E-2</v>
      </c>
      <c r="G22" s="4"/>
      <c r="H22" s="4"/>
    </row>
    <row r="23" spans="1:10" s="223" customFormat="1" ht="12.75">
      <c r="B23" s="223" t="s">
        <v>14</v>
      </c>
      <c r="C23" s="277">
        <v>0.125</v>
      </c>
      <c r="D23" s="277"/>
      <c r="E23" s="156">
        <v>0.11799999999999999</v>
      </c>
      <c r="F23" s="277">
        <v>7.3999999999999996E-2</v>
      </c>
      <c r="G23" s="4"/>
      <c r="H23" s="4"/>
    </row>
    <row r="24" spans="1:10" s="223" customFormat="1" ht="12.75">
      <c r="B24" s="266" t="s">
        <v>18</v>
      </c>
      <c r="C24" s="277">
        <v>0.151</v>
      </c>
      <c r="E24" s="156">
        <v>0.11799999999999999</v>
      </c>
      <c r="F24" s="277">
        <v>7.3999999999999996E-2</v>
      </c>
      <c r="G24" s="4"/>
      <c r="H24" s="4"/>
    </row>
    <row r="25" spans="1:10" s="223" customFormat="1" ht="12.75">
      <c r="B25" s="106" t="s">
        <v>39</v>
      </c>
      <c r="C25" s="278">
        <v>0.11799999999999999</v>
      </c>
      <c r="D25" s="277"/>
      <c r="E25" s="281"/>
      <c r="F25" s="281"/>
    </row>
    <row r="26" spans="1:10" s="223" customFormat="1" ht="12.75">
      <c r="B26" s="106" t="s">
        <v>36</v>
      </c>
      <c r="C26" s="278">
        <v>7.3999999999999996E-2</v>
      </c>
      <c r="D26" s="277"/>
      <c r="E26" s="281"/>
      <c r="F26" s="281"/>
    </row>
    <row r="27" spans="1:10" s="223" customFormat="1" ht="12.75">
      <c r="B27" s="106"/>
      <c r="C27" s="155"/>
      <c r="D27" s="155"/>
      <c r="E27" s="4"/>
      <c r="F27" s="4"/>
    </row>
    <row r="28" spans="1:10" s="198" customFormat="1" ht="15" customHeight="1">
      <c r="A28" s="535" t="s">
        <v>568</v>
      </c>
      <c r="B28" s="535"/>
      <c r="C28" s="535"/>
      <c r="D28" s="535"/>
      <c r="E28" s="535"/>
      <c r="F28" s="535"/>
      <c r="G28" s="535"/>
      <c r="H28" s="535"/>
    </row>
    <row r="29" spans="1:10" s="198" customFormat="1" ht="42.95" customHeight="1">
      <c r="A29" s="546" t="s">
        <v>340</v>
      </c>
      <c r="B29" s="546"/>
      <c r="C29" s="546"/>
      <c r="D29" s="546"/>
      <c r="E29" s="546"/>
      <c r="F29" s="546"/>
      <c r="G29" s="546"/>
      <c r="H29" s="546"/>
      <c r="I29" s="547"/>
      <c r="J29" s="547"/>
    </row>
    <row r="30" spans="1:10" s="198" customFormat="1">
      <c r="A30" s="546"/>
      <c r="B30" s="546"/>
      <c r="C30" s="546"/>
      <c r="D30" s="546"/>
      <c r="E30" s="546"/>
      <c r="F30" s="546"/>
      <c r="G30" s="546"/>
      <c r="H30" s="546"/>
      <c r="I30" s="547"/>
      <c r="J30" s="547"/>
    </row>
    <row r="31" spans="1:10" s="198" customFormat="1" ht="96" customHeight="1">
      <c r="A31" s="546"/>
      <c r="B31" s="546"/>
      <c r="C31" s="546"/>
      <c r="D31" s="546"/>
      <c r="E31" s="546"/>
      <c r="F31" s="546"/>
      <c r="G31" s="546"/>
      <c r="H31" s="546"/>
      <c r="I31" s="547"/>
      <c r="J31" s="547"/>
    </row>
    <row r="32" spans="1:10" s="101" customFormat="1"/>
    <row r="33" spans="1:9" s="173" customFormat="1">
      <c r="A33" s="215" t="s">
        <v>162</v>
      </c>
    </row>
    <row r="34" spans="1:9" s="198" customFormat="1"/>
    <row r="35" spans="1:9" s="181" customFormat="1" ht="25.5">
      <c r="C35" s="471" t="s">
        <v>163</v>
      </c>
    </row>
    <row r="36" spans="1:9" s="223" customFormat="1" ht="12.75">
      <c r="B36" s="223">
        <v>2018</v>
      </c>
      <c r="C36" s="293">
        <v>0.126</v>
      </c>
    </row>
    <row r="37" spans="1:9" s="223" customFormat="1" ht="12.75">
      <c r="B37" s="223">
        <v>2019</v>
      </c>
      <c r="C37" s="293">
        <v>0.113</v>
      </c>
    </row>
    <row r="38" spans="1:9" s="223" customFormat="1" ht="12.75">
      <c r="B38" s="223">
        <v>2020</v>
      </c>
      <c r="C38" s="293">
        <v>0.121</v>
      </c>
    </row>
    <row r="39" spans="1:9" s="198" customFormat="1"/>
    <row r="40" spans="1:9" s="198" customFormat="1" ht="15" customHeight="1">
      <c r="A40" s="535" t="s">
        <v>568</v>
      </c>
      <c r="B40" s="535"/>
      <c r="C40" s="535"/>
      <c r="D40" s="535"/>
      <c r="E40" s="535"/>
      <c r="F40" s="535"/>
      <c r="G40" s="535"/>
      <c r="H40" s="535"/>
    </row>
    <row r="41" spans="1:9" s="198" customFormat="1" ht="42.95" customHeight="1">
      <c r="A41" s="546" t="s">
        <v>340</v>
      </c>
      <c r="B41" s="546"/>
      <c r="C41" s="546"/>
      <c r="D41" s="546"/>
      <c r="E41" s="546"/>
      <c r="F41" s="546"/>
      <c r="G41" s="546"/>
      <c r="H41" s="546"/>
    </row>
    <row r="42" spans="1:9" s="198" customFormat="1">
      <c r="A42" s="546"/>
      <c r="B42" s="546"/>
      <c r="C42" s="546"/>
      <c r="D42" s="546"/>
      <c r="E42" s="546"/>
      <c r="F42" s="546"/>
      <c r="G42" s="546"/>
      <c r="H42" s="546"/>
    </row>
    <row r="43" spans="1:9" s="198" customFormat="1">
      <c r="A43" s="546"/>
      <c r="B43" s="546"/>
      <c r="C43" s="546"/>
      <c r="D43" s="546"/>
      <c r="E43" s="546"/>
      <c r="F43" s="546"/>
      <c r="G43" s="546"/>
      <c r="H43" s="546"/>
    </row>
    <row r="44" spans="1:9" s="198" customFormat="1">
      <c r="A44" s="218"/>
      <c r="B44" s="218"/>
      <c r="C44" s="218"/>
      <c r="D44" s="218"/>
      <c r="E44" s="218"/>
      <c r="F44" s="218"/>
      <c r="G44" s="218"/>
      <c r="H44" s="218"/>
    </row>
    <row r="45" spans="1:9" s="179" customFormat="1">
      <c r="A45" s="534" t="s">
        <v>218</v>
      </c>
      <c r="B45" s="534"/>
      <c r="C45" s="534"/>
      <c r="D45" s="534"/>
      <c r="E45" s="534"/>
      <c r="F45" s="534"/>
      <c r="G45" s="534"/>
      <c r="H45" s="534"/>
    </row>
    <row r="46" spans="1:9" s="198" customFormat="1">
      <c r="A46" s="223"/>
      <c r="B46" s="223"/>
      <c r="C46" s="223"/>
      <c r="D46" s="223"/>
      <c r="E46" s="223"/>
      <c r="F46" s="223"/>
      <c r="G46" s="223"/>
      <c r="H46" s="223"/>
      <c r="I46" s="223"/>
    </row>
    <row r="47" spans="1:9" s="198" customFormat="1">
      <c r="A47" s="223"/>
      <c r="B47" s="111" t="s">
        <v>53</v>
      </c>
      <c r="C47" s="267">
        <v>2017</v>
      </c>
      <c r="D47" s="267">
        <v>2018</v>
      </c>
      <c r="E47" s="267">
        <v>2019</v>
      </c>
      <c r="F47" s="267">
        <v>2020</v>
      </c>
      <c r="G47" s="267">
        <v>2021</v>
      </c>
      <c r="H47" s="111"/>
      <c r="I47" s="223"/>
    </row>
    <row r="48" spans="1:9" s="198" customFormat="1">
      <c r="A48" s="223"/>
      <c r="B48" s="249" t="s">
        <v>36</v>
      </c>
      <c r="C48" s="294">
        <v>163305</v>
      </c>
      <c r="D48" s="294">
        <v>155822</v>
      </c>
      <c r="E48" s="295">
        <v>161234</v>
      </c>
      <c r="F48" s="296">
        <v>152981</v>
      </c>
      <c r="G48" s="296">
        <v>159310</v>
      </c>
      <c r="H48" s="112"/>
      <c r="I48" s="223"/>
    </row>
    <row r="49" spans="1:9" s="198" customFormat="1">
      <c r="A49" s="223"/>
      <c r="B49" s="73" t="s">
        <v>18</v>
      </c>
      <c r="C49" s="297">
        <v>5863</v>
      </c>
      <c r="D49" s="297">
        <v>5681</v>
      </c>
      <c r="E49" s="298">
        <v>6175</v>
      </c>
      <c r="F49" s="296">
        <v>5843</v>
      </c>
      <c r="G49" s="296">
        <v>5339</v>
      </c>
      <c r="H49" s="112"/>
      <c r="I49" s="223"/>
    </row>
    <row r="50" spans="1:9" s="198" customFormat="1">
      <c r="A50" s="223"/>
      <c r="B50" s="73" t="s">
        <v>6</v>
      </c>
      <c r="C50" s="297">
        <v>6840</v>
      </c>
      <c r="D50" s="297">
        <v>6543</v>
      </c>
      <c r="E50" s="299">
        <v>6642</v>
      </c>
      <c r="F50" s="296">
        <v>6013</v>
      </c>
      <c r="G50" s="296">
        <v>7011</v>
      </c>
      <c r="H50" s="112"/>
      <c r="I50" s="223"/>
    </row>
    <row r="51" spans="1:9" s="198" customFormat="1">
      <c r="A51" s="223"/>
      <c r="B51" s="73" t="s">
        <v>5</v>
      </c>
      <c r="C51" s="297">
        <v>4450</v>
      </c>
      <c r="D51" s="297">
        <v>4402</v>
      </c>
      <c r="E51" s="298">
        <v>4592</v>
      </c>
      <c r="F51" s="296">
        <v>4279</v>
      </c>
      <c r="G51" s="296">
        <v>4356</v>
      </c>
      <c r="H51" s="112"/>
      <c r="I51" s="223"/>
    </row>
    <row r="52" spans="1:9" s="198" customFormat="1">
      <c r="A52" s="223"/>
      <c r="B52" s="73" t="s">
        <v>15</v>
      </c>
      <c r="C52" s="297">
        <v>11104</v>
      </c>
      <c r="D52" s="297">
        <v>10074</v>
      </c>
      <c r="E52" s="299">
        <v>10883</v>
      </c>
      <c r="F52" s="296">
        <v>10141</v>
      </c>
      <c r="G52" s="296">
        <v>10024</v>
      </c>
      <c r="H52" s="112"/>
      <c r="I52" s="223"/>
    </row>
    <row r="53" spans="1:9" s="198" customFormat="1">
      <c r="A53" s="223"/>
      <c r="B53" s="73" t="s">
        <v>14</v>
      </c>
      <c r="C53" s="297">
        <v>1445</v>
      </c>
      <c r="D53" s="297">
        <v>1344</v>
      </c>
      <c r="E53" s="298">
        <v>1349</v>
      </c>
      <c r="F53" s="296">
        <v>1296</v>
      </c>
      <c r="G53" s="296">
        <v>1286</v>
      </c>
      <c r="H53" s="112"/>
      <c r="I53" s="223"/>
    </row>
    <row r="54" spans="1:9" s="198" customFormat="1">
      <c r="A54" s="223"/>
      <c r="B54" s="83" t="s">
        <v>21</v>
      </c>
      <c r="C54" s="301">
        <v>5287</v>
      </c>
      <c r="D54" s="301">
        <v>5062</v>
      </c>
      <c r="E54" s="482">
        <v>5412</v>
      </c>
      <c r="F54" s="302">
        <v>4612</v>
      </c>
      <c r="G54" s="302">
        <v>4101</v>
      </c>
      <c r="H54" s="112"/>
      <c r="I54" s="223"/>
    </row>
    <row r="55" spans="1:9" s="198" customFormat="1">
      <c r="A55" s="223"/>
      <c r="B55" s="73" t="s">
        <v>16</v>
      </c>
      <c r="C55" s="297">
        <v>20792</v>
      </c>
      <c r="D55" s="297">
        <v>20844</v>
      </c>
      <c r="E55" s="298">
        <v>21901</v>
      </c>
      <c r="F55" s="296">
        <v>20597</v>
      </c>
      <c r="G55" s="296">
        <v>20793</v>
      </c>
      <c r="H55" s="112"/>
      <c r="I55" s="223"/>
    </row>
    <row r="56" spans="1:9" s="198" customFormat="1">
      <c r="A56" s="223"/>
      <c r="B56" s="73" t="s">
        <v>9</v>
      </c>
      <c r="C56" s="297">
        <v>3274</v>
      </c>
      <c r="D56" s="297">
        <v>3171</v>
      </c>
      <c r="E56" s="299">
        <v>3488</v>
      </c>
      <c r="F56" s="296">
        <v>3265</v>
      </c>
      <c r="G56" s="296">
        <v>3128</v>
      </c>
      <c r="H56" s="112"/>
      <c r="I56" s="223"/>
    </row>
    <row r="57" spans="1:9" s="198" customFormat="1">
      <c r="A57" s="223"/>
      <c r="B57" s="73" t="s">
        <v>19</v>
      </c>
      <c r="C57" s="297">
        <v>20129</v>
      </c>
      <c r="D57" s="297">
        <v>18612</v>
      </c>
      <c r="E57" s="298">
        <v>18970</v>
      </c>
      <c r="F57" s="296">
        <v>18219</v>
      </c>
      <c r="G57" s="296">
        <v>17513</v>
      </c>
      <c r="H57" s="112"/>
      <c r="I57" s="223"/>
    </row>
    <row r="58" spans="1:9" s="198" customFormat="1">
      <c r="A58" s="223"/>
      <c r="B58" s="73" t="s">
        <v>1</v>
      </c>
      <c r="C58" s="297">
        <v>439</v>
      </c>
      <c r="D58" s="297">
        <v>418</v>
      </c>
      <c r="E58" s="300">
        <v>461</v>
      </c>
      <c r="F58" s="181">
        <v>441</v>
      </c>
      <c r="G58" s="181">
        <v>510</v>
      </c>
      <c r="H58" s="113"/>
      <c r="I58" s="223"/>
    </row>
    <row r="59" spans="1:9" s="198" customFormat="1">
      <c r="A59" s="223"/>
      <c r="B59" s="73" t="s">
        <v>12</v>
      </c>
      <c r="C59" s="297">
        <v>7990</v>
      </c>
      <c r="D59" s="297">
        <v>7453</v>
      </c>
      <c r="E59" s="298">
        <v>7471</v>
      </c>
      <c r="F59" s="296">
        <v>7739</v>
      </c>
      <c r="G59" s="296">
        <v>7397</v>
      </c>
      <c r="H59" s="112"/>
      <c r="I59" s="223"/>
    </row>
    <row r="60" spans="1:9" s="198" customFormat="1">
      <c r="A60" s="223"/>
      <c r="B60" s="73" t="s">
        <v>8</v>
      </c>
      <c r="C60" s="297">
        <v>13361</v>
      </c>
      <c r="D60" s="297">
        <v>13156</v>
      </c>
      <c r="E60" s="299">
        <v>12879</v>
      </c>
      <c r="F60" s="296">
        <v>12150</v>
      </c>
      <c r="G60" s="296">
        <v>13106</v>
      </c>
      <c r="H60" s="112"/>
      <c r="I60" s="223"/>
    </row>
    <row r="61" spans="1:9" s="198" customFormat="1">
      <c r="A61" s="223"/>
      <c r="B61" s="73" t="s">
        <v>7</v>
      </c>
      <c r="C61" s="297">
        <v>6900</v>
      </c>
      <c r="D61" s="297">
        <v>6309</v>
      </c>
      <c r="E61" s="298">
        <v>5936</v>
      </c>
      <c r="F61" s="296">
        <v>5682</v>
      </c>
      <c r="G61" s="296">
        <v>6250</v>
      </c>
      <c r="H61" s="112"/>
      <c r="I61" s="223"/>
    </row>
    <row r="62" spans="1:9" s="198" customFormat="1">
      <c r="A62" s="223"/>
      <c r="B62" s="73" t="s">
        <v>2</v>
      </c>
      <c r="C62" s="297">
        <v>2654</v>
      </c>
      <c r="D62" s="297">
        <v>2413</v>
      </c>
      <c r="E62" s="299">
        <v>2501</v>
      </c>
      <c r="F62" s="296">
        <v>2226</v>
      </c>
      <c r="G62" s="296">
        <v>2624</v>
      </c>
      <c r="H62" s="112"/>
      <c r="I62" s="223"/>
    </row>
    <row r="63" spans="1:9" s="198" customFormat="1">
      <c r="A63" s="223"/>
      <c r="B63" s="73" t="s">
        <v>13</v>
      </c>
      <c r="C63" s="297">
        <v>18528</v>
      </c>
      <c r="D63" s="297">
        <v>17219</v>
      </c>
      <c r="E63" s="298">
        <v>18913</v>
      </c>
      <c r="F63" s="296">
        <v>18701</v>
      </c>
      <c r="G63" s="296">
        <v>22756</v>
      </c>
      <c r="H63" s="112"/>
      <c r="I63" s="223"/>
    </row>
    <row r="64" spans="1:9" s="198" customFormat="1">
      <c r="A64" s="223"/>
      <c r="B64" s="73" t="s">
        <v>20</v>
      </c>
      <c r="C64" s="297">
        <v>16712</v>
      </c>
      <c r="D64" s="297">
        <v>16024</v>
      </c>
      <c r="E64" s="299">
        <v>15994</v>
      </c>
      <c r="F64" s="296">
        <v>15107</v>
      </c>
      <c r="G64" s="296">
        <v>16008</v>
      </c>
      <c r="H64" s="112"/>
      <c r="I64" s="223"/>
    </row>
    <row r="65" spans="1:9" s="198" customFormat="1">
      <c r="A65" s="223"/>
      <c r="B65" s="73" t="s">
        <v>17</v>
      </c>
      <c r="C65" s="297">
        <v>1001</v>
      </c>
      <c r="D65" s="297">
        <v>919</v>
      </c>
      <c r="E65" s="298">
        <v>1127</v>
      </c>
      <c r="F65" s="296">
        <v>1032</v>
      </c>
      <c r="G65" s="181">
        <v>996</v>
      </c>
      <c r="H65" s="112"/>
      <c r="I65" s="223"/>
    </row>
    <row r="66" spans="1:9" s="198" customFormat="1">
      <c r="A66" s="223"/>
      <c r="B66" s="73" t="s">
        <v>3</v>
      </c>
      <c r="C66" s="297">
        <v>3023</v>
      </c>
      <c r="D66" s="297">
        <v>2796</v>
      </c>
      <c r="E66" s="299">
        <v>2826</v>
      </c>
      <c r="F66" s="296">
        <v>2697</v>
      </c>
      <c r="G66" s="296">
        <v>2815</v>
      </c>
      <c r="H66" s="112"/>
      <c r="I66" s="223"/>
    </row>
    <row r="67" spans="1:9" s="198" customFormat="1">
      <c r="A67" s="223"/>
      <c r="B67" s="73" t="s">
        <v>4</v>
      </c>
      <c r="C67" s="297">
        <v>789</v>
      </c>
      <c r="D67" s="297">
        <v>734</v>
      </c>
      <c r="E67" s="303">
        <v>782</v>
      </c>
      <c r="F67" s="181">
        <v>774</v>
      </c>
      <c r="G67" s="181">
        <v>717</v>
      </c>
      <c r="H67" s="113"/>
      <c r="I67" s="223"/>
    </row>
    <row r="68" spans="1:9" s="198" customFormat="1">
      <c r="A68" s="223"/>
      <c r="B68" s="73" t="s">
        <v>11</v>
      </c>
      <c r="C68" s="297">
        <v>11582</v>
      </c>
      <c r="D68" s="297">
        <v>11441</v>
      </c>
      <c r="E68" s="299">
        <v>11658</v>
      </c>
      <c r="F68" s="296">
        <v>10983</v>
      </c>
      <c r="G68" s="296">
        <v>11500</v>
      </c>
      <c r="H68" s="112"/>
      <c r="I68" s="223"/>
    </row>
    <row r="69" spans="1:9" s="198" customFormat="1">
      <c r="A69" s="223"/>
      <c r="B69" s="73" t="s">
        <v>10</v>
      </c>
      <c r="C69" s="297">
        <v>1142</v>
      </c>
      <c r="D69" s="297">
        <v>1207</v>
      </c>
      <c r="E69" s="298">
        <v>1274</v>
      </c>
      <c r="F69" s="296">
        <v>1184</v>
      </c>
      <c r="G69" s="296">
        <v>1080</v>
      </c>
      <c r="H69" s="112"/>
      <c r="I69" s="223"/>
    </row>
    <row r="70" spans="1:9" s="198" customFormat="1">
      <c r="A70" s="223"/>
      <c r="B70" s="83" t="s">
        <v>21</v>
      </c>
      <c r="C70" s="301">
        <v>5287</v>
      </c>
      <c r="D70" s="301">
        <v>5062</v>
      </c>
      <c r="E70" s="482">
        <v>5412</v>
      </c>
      <c r="F70" s="302">
        <v>4612</v>
      </c>
      <c r="G70" s="302">
        <v>4101</v>
      </c>
      <c r="H70" s="112"/>
      <c r="I70" s="223"/>
    </row>
    <row r="71" spans="1:9" s="198" customFormat="1">
      <c r="A71" s="223"/>
      <c r="B71" s="169"/>
      <c r="C71" s="82"/>
      <c r="D71" s="82"/>
      <c r="E71" s="82"/>
      <c r="F71" s="82"/>
      <c r="G71" s="114"/>
      <c r="H71" s="112"/>
      <c r="I71" s="223"/>
    </row>
    <row r="72" spans="1:9" s="198" customFormat="1" ht="14.25" customHeight="1">
      <c r="A72" s="546" t="s">
        <v>569</v>
      </c>
      <c r="B72" s="546"/>
      <c r="C72" s="546"/>
      <c r="D72" s="546"/>
      <c r="E72" s="546"/>
      <c r="F72" s="546"/>
      <c r="G72" s="546"/>
      <c r="H72" s="546"/>
      <c r="I72" s="223"/>
    </row>
    <row r="73" spans="1:9" s="198" customFormat="1">
      <c r="A73" s="535" t="s">
        <v>473</v>
      </c>
      <c r="B73" s="535"/>
      <c r="C73" s="535"/>
      <c r="D73" s="535"/>
      <c r="E73" s="535"/>
      <c r="F73" s="535"/>
      <c r="G73" s="535"/>
      <c r="H73" s="535"/>
    </row>
    <row r="74" spans="1:9" s="101" customFormat="1"/>
    <row r="75" spans="1:9" s="179" customFormat="1">
      <c r="A75" s="534" t="s">
        <v>203</v>
      </c>
      <c r="B75" s="534"/>
      <c r="C75" s="534"/>
      <c r="D75" s="534"/>
      <c r="E75" s="534"/>
      <c r="F75" s="534"/>
      <c r="G75" s="534"/>
      <c r="H75" s="534"/>
    </row>
    <row r="76" spans="1:9" s="198" customFormat="1"/>
    <row r="77" spans="1:9" s="198" customFormat="1" ht="20.45" customHeight="1">
      <c r="B77" s="181"/>
      <c r="C77" s="468" t="s">
        <v>54</v>
      </c>
      <c r="D77" s="468" t="s">
        <v>55</v>
      </c>
      <c r="E77" s="468" t="s">
        <v>56</v>
      </c>
      <c r="F77" s="468" t="s">
        <v>141</v>
      </c>
      <c r="G77" s="468" t="s">
        <v>142</v>
      </c>
    </row>
    <row r="78" spans="1:9" s="198" customFormat="1">
      <c r="B78" s="304" t="s">
        <v>36</v>
      </c>
      <c r="C78" s="305">
        <v>402944</v>
      </c>
      <c r="D78" s="305">
        <v>401697</v>
      </c>
      <c r="E78" s="305">
        <v>399308</v>
      </c>
      <c r="F78" s="305">
        <v>392143</v>
      </c>
      <c r="G78" s="305">
        <v>395774</v>
      </c>
    </row>
    <row r="79" spans="1:9" s="198" customFormat="1">
      <c r="B79" s="73" t="s">
        <v>18</v>
      </c>
      <c r="C79" s="69">
        <v>20071</v>
      </c>
      <c r="D79" s="69">
        <v>19032</v>
      </c>
      <c r="E79" s="69">
        <v>19119</v>
      </c>
      <c r="F79" s="69">
        <v>18697</v>
      </c>
      <c r="G79" s="69">
        <v>18260</v>
      </c>
    </row>
    <row r="80" spans="1:9" s="198" customFormat="1">
      <c r="B80" s="73" t="s">
        <v>6</v>
      </c>
      <c r="C80" s="69">
        <v>20155</v>
      </c>
      <c r="D80" s="69">
        <v>20008</v>
      </c>
      <c r="E80" s="69">
        <v>19439</v>
      </c>
      <c r="F80" s="69">
        <v>19081</v>
      </c>
      <c r="G80" s="69">
        <v>19113</v>
      </c>
    </row>
    <row r="81" spans="2:7" s="198" customFormat="1">
      <c r="B81" s="73" t="s">
        <v>5</v>
      </c>
      <c r="C81" s="69">
        <v>14371</v>
      </c>
      <c r="D81" s="69">
        <v>13959</v>
      </c>
      <c r="E81" s="69">
        <v>13720</v>
      </c>
      <c r="F81" s="69">
        <v>13378</v>
      </c>
      <c r="G81" s="69">
        <v>13837</v>
      </c>
    </row>
    <row r="82" spans="2:7" s="198" customFormat="1">
      <c r="B82" s="73" t="s">
        <v>15</v>
      </c>
      <c r="C82" s="69">
        <v>32131</v>
      </c>
      <c r="D82" s="69">
        <v>31785</v>
      </c>
      <c r="E82" s="69">
        <v>31343</v>
      </c>
      <c r="F82" s="69">
        <v>31235</v>
      </c>
      <c r="G82" s="69">
        <v>31134</v>
      </c>
    </row>
    <row r="83" spans="2:7" s="198" customFormat="1">
      <c r="B83" s="73" t="s">
        <v>14</v>
      </c>
      <c r="C83" s="69">
        <v>3579</v>
      </c>
      <c r="D83" s="69">
        <v>3627</v>
      </c>
      <c r="E83" s="69">
        <v>3555</v>
      </c>
      <c r="F83" s="69">
        <v>3500</v>
      </c>
      <c r="G83" s="69">
        <v>3461</v>
      </c>
    </row>
    <row r="84" spans="2:7" s="198" customFormat="1">
      <c r="B84" s="83" t="s">
        <v>21</v>
      </c>
      <c r="C84" s="70">
        <v>16263</v>
      </c>
      <c r="D84" s="70">
        <v>16370</v>
      </c>
      <c r="E84" s="70">
        <v>16449</v>
      </c>
      <c r="F84" s="70">
        <v>16442</v>
      </c>
      <c r="G84" s="70">
        <v>16346</v>
      </c>
    </row>
    <row r="85" spans="2:7" s="198" customFormat="1">
      <c r="B85" s="73" t="s">
        <v>16</v>
      </c>
      <c r="C85" s="69">
        <v>52039</v>
      </c>
      <c r="D85" s="69">
        <v>54502</v>
      </c>
      <c r="E85" s="69">
        <v>55440</v>
      </c>
      <c r="F85" s="69">
        <v>54869</v>
      </c>
      <c r="G85" s="69">
        <v>55059</v>
      </c>
    </row>
    <row r="86" spans="2:7" s="198" customFormat="1">
      <c r="B86" s="73" t="s">
        <v>9</v>
      </c>
      <c r="C86" s="69">
        <v>10076</v>
      </c>
      <c r="D86" s="69">
        <v>9891</v>
      </c>
      <c r="E86" s="69">
        <v>9161</v>
      </c>
      <c r="F86" s="69">
        <v>8992</v>
      </c>
      <c r="G86" s="69">
        <v>9169</v>
      </c>
    </row>
    <row r="87" spans="2:7" s="198" customFormat="1">
      <c r="B87" s="73" t="s">
        <v>19</v>
      </c>
      <c r="C87" s="69">
        <v>41691</v>
      </c>
      <c r="D87" s="69">
        <v>41181</v>
      </c>
      <c r="E87" s="69">
        <v>40101</v>
      </c>
      <c r="F87" s="69">
        <v>39094</v>
      </c>
      <c r="G87" s="69">
        <v>38432</v>
      </c>
    </row>
    <row r="88" spans="2:7" s="198" customFormat="1">
      <c r="B88" s="73" t="s">
        <v>1</v>
      </c>
      <c r="C88" s="69">
        <v>1266</v>
      </c>
      <c r="D88" s="69">
        <v>1210</v>
      </c>
      <c r="E88" s="69">
        <v>1250</v>
      </c>
      <c r="F88" s="69">
        <v>1195</v>
      </c>
      <c r="G88" s="69">
        <v>1267</v>
      </c>
    </row>
    <row r="89" spans="2:7" s="198" customFormat="1">
      <c r="B89" s="73" t="s">
        <v>12</v>
      </c>
      <c r="C89" s="69">
        <v>17841</v>
      </c>
      <c r="D89" s="69">
        <v>17529</v>
      </c>
      <c r="E89" s="69">
        <v>17416</v>
      </c>
      <c r="F89" s="69">
        <v>16871</v>
      </c>
      <c r="G89" s="69">
        <v>17778</v>
      </c>
    </row>
    <row r="90" spans="2:7" s="198" customFormat="1">
      <c r="B90" s="73" t="s">
        <v>8</v>
      </c>
      <c r="C90" s="69">
        <v>34838</v>
      </c>
      <c r="D90" s="69">
        <v>34413</v>
      </c>
      <c r="E90" s="69">
        <v>35341</v>
      </c>
      <c r="F90" s="69">
        <v>34502</v>
      </c>
      <c r="G90" s="69">
        <v>35414</v>
      </c>
    </row>
    <row r="91" spans="2:7" s="198" customFormat="1">
      <c r="B91" s="73" t="s">
        <v>7</v>
      </c>
      <c r="C91" s="69">
        <v>18782</v>
      </c>
      <c r="D91" s="69">
        <v>18477</v>
      </c>
      <c r="E91" s="69">
        <v>18150</v>
      </c>
      <c r="F91" s="69">
        <v>18125</v>
      </c>
      <c r="G91" s="69">
        <v>18057</v>
      </c>
    </row>
    <row r="92" spans="2:7" s="198" customFormat="1">
      <c r="B92" s="73" t="s">
        <v>2</v>
      </c>
      <c r="C92" s="69">
        <v>7059</v>
      </c>
      <c r="D92" s="69">
        <v>6963</v>
      </c>
      <c r="E92" s="69">
        <v>6994</v>
      </c>
      <c r="F92" s="69">
        <v>6923</v>
      </c>
      <c r="G92" s="69">
        <v>7261</v>
      </c>
    </row>
    <row r="93" spans="2:7" s="198" customFormat="1">
      <c r="B93" s="73" t="s">
        <v>13</v>
      </c>
      <c r="C93" s="69">
        <v>17142</v>
      </c>
      <c r="D93" s="69">
        <v>16785</v>
      </c>
      <c r="E93" s="69">
        <v>16307</v>
      </c>
      <c r="F93" s="69">
        <v>16022</v>
      </c>
      <c r="G93" s="69">
        <v>16755</v>
      </c>
    </row>
    <row r="94" spans="2:7" s="198" customFormat="1">
      <c r="B94" s="73" t="s">
        <v>20</v>
      </c>
      <c r="C94" s="69">
        <v>43503</v>
      </c>
      <c r="D94" s="69">
        <v>43395</v>
      </c>
      <c r="E94" s="69">
        <v>43065</v>
      </c>
      <c r="F94" s="69">
        <v>42953</v>
      </c>
      <c r="G94" s="69">
        <v>43304</v>
      </c>
    </row>
    <row r="95" spans="2:7" s="198" customFormat="1">
      <c r="B95" s="73" t="s">
        <v>17</v>
      </c>
      <c r="C95" s="69">
        <v>4049</v>
      </c>
      <c r="D95" s="69">
        <v>3885</v>
      </c>
      <c r="E95" s="69">
        <v>3861</v>
      </c>
      <c r="F95" s="69">
        <v>3786</v>
      </c>
      <c r="G95" s="69">
        <v>3933</v>
      </c>
    </row>
    <row r="96" spans="2:7" s="198" customFormat="1">
      <c r="B96" s="73" t="s">
        <v>3</v>
      </c>
      <c r="C96" s="69">
        <v>8197</v>
      </c>
      <c r="D96" s="69">
        <v>8213</v>
      </c>
      <c r="E96" s="69">
        <v>7914</v>
      </c>
      <c r="F96" s="69">
        <v>7910</v>
      </c>
      <c r="G96" s="69">
        <v>7897</v>
      </c>
    </row>
    <row r="97" spans="1:8" s="198" customFormat="1">
      <c r="B97" s="73" t="s">
        <v>4</v>
      </c>
      <c r="C97" s="69">
        <v>2350</v>
      </c>
      <c r="D97" s="69">
        <v>2239</v>
      </c>
      <c r="E97" s="69">
        <v>2126</v>
      </c>
      <c r="F97" s="69">
        <v>2109</v>
      </c>
      <c r="G97" s="69">
        <v>2185</v>
      </c>
    </row>
    <row r="98" spans="1:8" s="198" customFormat="1">
      <c r="B98" s="73" t="s">
        <v>11</v>
      </c>
      <c r="C98" s="69">
        <v>34156</v>
      </c>
      <c r="D98" s="69">
        <v>34921</v>
      </c>
      <c r="E98" s="69">
        <v>35290</v>
      </c>
      <c r="F98" s="69">
        <v>33275</v>
      </c>
      <c r="G98" s="69">
        <v>33773</v>
      </c>
    </row>
    <row r="99" spans="1:8" s="198" customFormat="1">
      <c r="B99" s="73" t="s">
        <v>10</v>
      </c>
      <c r="C99" s="69">
        <v>3385</v>
      </c>
      <c r="D99" s="69">
        <v>3312</v>
      </c>
      <c r="E99" s="69">
        <v>3267</v>
      </c>
      <c r="F99" s="69">
        <v>3184</v>
      </c>
      <c r="G99" s="69">
        <v>3339</v>
      </c>
    </row>
    <row r="100" spans="1:8" s="198" customFormat="1">
      <c r="B100" s="83" t="s">
        <v>21</v>
      </c>
      <c r="C100" s="70">
        <v>16263</v>
      </c>
      <c r="D100" s="70">
        <v>16370</v>
      </c>
      <c r="E100" s="70">
        <v>16449</v>
      </c>
      <c r="F100" s="70">
        <v>16442</v>
      </c>
      <c r="G100" s="70">
        <v>16346</v>
      </c>
    </row>
    <row r="101" spans="1:8" s="198" customFormat="1">
      <c r="B101" s="169"/>
      <c r="C101" s="70"/>
      <c r="D101" s="70"/>
      <c r="E101" s="70"/>
      <c r="F101" s="70"/>
      <c r="G101" s="70"/>
    </row>
    <row r="102" spans="1:8" s="198" customFormat="1" ht="14.25" customHeight="1">
      <c r="A102" s="535" t="s">
        <v>570</v>
      </c>
      <c r="B102" s="535"/>
      <c r="C102" s="535"/>
      <c r="D102" s="535"/>
      <c r="E102" s="535"/>
      <c r="F102" s="535"/>
      <c r="G102" s="535"/>
      <c r="H102" s="535"/>
    </row>
    <row r="103" spans="1:8" s="198" customFormat="1" ht="39.6" customHeight="1">
      <c r="A103" s="535" t="s">
        <v>571</v>
      </c>
      <c r="B103" s="535"/>
      <c r="C103" s="535"/>
      <c r="D103" s="535"/>
      <c r="E103" s="535"/>
      <c r="F103" s="535"/>
      <c r="G103" s="535"/>
      <c r="H103" s="535"/>
    </row>
    <row r="104" spans="1:8" s="101" customFormat="1"/>
    <row r="105" spans="1:8" s="179" customFormat="1">
      <c r="A105" s="534" t="s">
        <v>204</v>
      </c>
      <c r="B105" s="534"/>
      <c r="C105" s="534"/>
      <c r="D105" s="534"/>
      <c r="E105" s="534"/>
      <c r="F105" s="534"/>
      <c r="G105" s="534"/>
      <c r="H105" s="534"/>
    </row>
    <row r="106" spans="1:8" s="198" customFormat="1"/>
    <row r="107" spans="1:8" s="198" customFormat="1">
      <c r="B107" s="108"/>
      <c r="C107" s="23">
        <v>2018</v>
      </c>
      <c r="D107" s="23">
        <v>2019</v>
      </c>
      <c r="E107" s="23">
        <v>2020</v>
      </c>
      <c r="F107" s="23">
        <v>2021</v>
      </c>
      <c r="G107" s="23">
        <v>2022</v>
      </c>
      <c r="H107" s="223"/>
    </row>
    <row r="108" spans="1:8" s="198" customFormat="1">
      <c r="B108" s="249" t="s">
        <v>36</v>
      </c>
      <c r="C108" s="306">
        <v>353883</v>
      </c>
      <c r="D108" s="306">
        <v>317566</v>
      </c>
      <c r="E108" s="306">
        <v>326357</v>
      </c>
      <c r="F108" s="296">
        <v>393310</v>
      </c>
      <c r="G108" s="296">
        <v>351378</v>
      </c>
      <c r="H108" s="112"/>
    </row>
    <row r="109" spans="1:8" s="198" customFormat="1">
      <c r="B109" s="73" t="s">
        <v>18</v>
      </c>
      <c r="C109" s="296">
        <v>16963</v>
      </c>
      <c r="D109" s="296">
        <v>14779</v>
      </c>
      <c r="E109" s="296">
        <v>14557</v>
      </c>
      <c r="F109" s="296">
        <v>18029</v>
      </c>
      <c r="G109" s="296">
        <v>15958</v>
      </c>
      <c r="H109" s="112"/>
    </row>
    <row r="110" spans="1:8" s="198" customFormat="1">
      <c r="B110" s="73" t="s">
        <v>6</v>
      </c>
      <c r="C110" s="296">
        <v>11796</v>
      </c>
      <c r="D110" s="296">
        <v>10163</v>
      </c>
      <c r="E110" s="296">
        <v>10488</v>
      </c>
      <c r="F110" s="296">
        <v>13196</v>
      </c>
      <c r="G110" s="296">
        <v>12413</v>
      </c>
      <c r="H110" s="112"/>
    </row>
    <row r="111" spans="1:8" s="198" customFormat="1">
      <c r="B111" s="73" t="s">
        <v>5</v>
      </c>
      <c r="C111" s="296">
        <v>9276</v>
      </c>
      <c r="D111" s="296">
        <v>8177</v>
      </c>
      <c r="E111" s="296">
        <v>8524</v>
      </c>
      <c r="F111" s="296">
        <v>10642</v>
      </c>
      <c r="G111" s="296">
        <v>8365</v>
      </c>
      <c r="H111" s="112"/>
    </row>
    <row r="112" spans="1:8" s="198" customFormat="1">
      <c r="B112" s="73" t="s">
        <v>15</v>
      </c>
      <c r="C112" s="296">
        <v>29612</v>
      </c>
      <c r="D112" s="296">
        <v>27068</v>
      </c>
      <c r="E112" s="296">
        <v>29299</v>
      </c>
      <c r="F112" s="296">
        <v>34595</v>
      </c>
      <c r="G112" s="296">
        <v>33388</v>
      </c>
      <c r="H112" s="112"/>
    </row>
    <row r="113" spans="2:8" s="198" customFormat="1">
      <c r="B113" s="73" t="s">
        <v>14</v>
      </c>
      <c r="C113" s="296">
        <v>3281</v>
      </c>
      <c r="D113" s="296">
        <v>2977</v>
      </c>
      <c r="E113" s="296">
        <v>3112</v>
      </c>
      <c r="F113" s="296">
        <v>3550</v>
      </c>
      <c r="G113" s="296">
        <v>3118</v>
      </c>
      <c r="H113" s="112"/>
    </row>
    <row r="114" spans="2:8" s="198" customFormat="1">
      <c r="B114" s="83" t="s">
        <v>21</v>
      </c>
      <c r="C114" s="302">
        <v>13420</v>
      </c>
      <c r="D114" s="302">
        <v>12029</v>
      </c>
      <c r="E114" s="302">
        <v>12694</v>
      </c>
      <c r="F114" s="302">
        <v>14511</v>
      </c>
      <c r="G114" s="302">
        <v>12987</v>
      </c>
      <c r="H114" s="112"/>
    </row>
    <row r="115" spans="2:8" s="198" customFormat="1">
      <c r="B115" s="73" t="s">
        <v>16</v>
      </c>
      <c r="C115" s="296">
        <v>54425</v>
      </c>
      <c r="D115" s="296">
        <v>49283</v>
      </c>
      <c r="E115" s="296">
        <v>47559</v>
      </c>
      <c r="F115" s="296">
        <v>61505</v>
      </c>
      <c r="G115" s="296">
        <v>55679</v>
      </c>
      <c r="H115" s="112"/>
    </row>
    <row r="116" spans="2:8" s="198" customFormat="1">
      <c r="B116" s="73" t="s">
        <v>9</v>
      </c>
      <c r="C116" s="296">
        <v>7898</v>
      </c>
      <c r="D116" s="296">
        <v>7268</v>
      </c>
      <c r="E116" s="296">
        <v>7315</v>
      </c>
      <c r="F116" s="296">
        <v>8307</v>
      </c>
      <c r="G116" s="296">
        <v>6539</v>
      </c>
      <c r="H116" s="112"/>
    </row>
    <row r="117" spans="2:8" s="198" customFormat="1">
      <c r="B117" s="73" t="s">
        <v>19</v>
      </c>
      <c r="C117" s="296">
        <v>42258</v>
      </c>
      <c r="D117" s="296">
        <v>37456</v>
      </c>
      <c r="E117" s="296">
        <v>41546</v>
      </c>
      <c r="F117" s="296">
        <v>50043</v>
      </c>
      <c r="G117" s="296">
        <v>43429</v>
      </c>
      <c r="H117" s="112"/>
    </row>
    <row r="118" spans="2:8" s="198" customFormat="1">
      <c r="B118" s="73" t="s">
        <v>1</v>
      </c>
      <c r="C118" s="296">
        <v>963</v>
      </c>
      <c r="D118" s="296">
        <v>881</v>
      </c>
      <c r="E118" s="296">
        <v>954</v>
      </c>
      <c r="F118" s="296">
        <v>1188</v>
      </c>
      <c r="G118" s="296">
        <v>1140</v>
      </c>
      <c r="H118" s="112"/>
    </row>
    <row r="119" spans="2:8" s="198" customFormat="1">
      <c r="B119" s="73" t="s">
        <v>12</v>
      </c>
      <c r="C119" s="296">
        <v>14107</v>
      </c>
      <c r="D119" s="296">
        <v>12823</v>
      </c>
      <c r="E119" s="296">
        <v>14048</v>
      </c>
      <c r="F119" s="296">
        <v>16857</v>
      </c>
      <c r="G119" s="296">
        <v>15368</v>
      </c>
      <c r="H119" s="112"/>
    </row>
    <row r="120" spans="2:8" s="198" customFormat="1">
      <c r="B120" s="73" t="s">
        <v>8</v>
      </c>
      <c r="C120" s="296">
        <v>23808</v>
      </c>
      <c r="D120" s="296">
        <v>20524</v>
      </c>
      <c r="E120" s="296">
        <v>21186</v>
      </c>
      <c r="F120" s="296">
        <v>25184</v>
      </c>
      <c r="G120" s="296">
        <v>23222</v>
      </c>
      <c r="H120" s="112"/>
    </row>
    <row r="121" spans="2:8" s="198" customFormat="1">
      <c r="B121" s="73" t="s">
        <v>7</v>
      </c>
      <c r="C121" s="296">
        <v>13712</v>
      </c>
      <c r="D121" s="296">
        <v>12099</v>
      </c>
      <c r="E121" s="296">
        <v>11950</v>
      </c>
      <c r="F121" s="296">
        <v>14191</v>
      </c>
      <c r="G121" s="296">
        <v>11976</v>
      </c>
      <c r="H121" s="112"/>
    </row>
    <row r="122" spans="2:8" s="198" customFormat="1">
      <c r="B122" s="73" t="s">
        <v>2</v>
      </c>
      <c r="C122" s="296">
        <v>4771</v>
      </c>
      <c r="D122" s="296">
        <v>4045</v>
      </c>
      <c r="E122" s="296">
        <v>4241</v>
      </c>
      <c r="F122" s="296">
        <v>5309</v>
      </c>
      <c r="G122" s="296">
        <v>4721</v>
      </c>
      <c r="H122" s="112"/>
    </row>
    <row r="123" spans="2:8" s="198" customFormat="1">
      <c r="B123" s="73" t="s">
        <v>13</v>
      </c>
      <c r="C123" s="296">
        <v>27970</v>
      </c>
      <c r="D123" s="296">
        <v>25460</v>
      </c>
      <c r="E123" s="296">
        <v>25900</v>
      </c>
      <c r="F123" s="296">
        <v>31872</v>
      </c>
      <c r="G123" s="296">
        <v>31367</v>
      </c>
      <c r="H123" s="112"/>
    </row>
    <row r="124" spans="2:8" s="198" customFormat="1">
      <c r="B124" s="73" t="s">
        <v>20</v>
      </c>
      <c r="C124" s="296">
        <v>46733</v>
      </c>
      <c r="D124" s="296">
        <v>42924</v>
      </c>
      <c r="E124" s="296">
        <v>43178</v>
      </c>
      <c r="F124" s="296">
        <v>46155</v>
      </c>
      <c r="G124" s="296">
        <v>39137</v>
      </c>
      <c r="H124" s="112"/>
    </row>
    <row r="125" spans="2:8" s="198" customFormat="1">
      <c r="B125" s="73" t="s">
        <v>17</v>
      </c>
      <c r="C125" s="296">
        <v>3730</v>
      </c>
      <c r="D125" s="296">
        <v>3503</v>
      </c>
      <c r="E125" s="296">
        <v>3720</v>
      </c>
      <c r="F125" s="296">
        <v>4212</v>
      </c>
      <c r="G125" s="296">
        <v>3706</v>
      </c>
      <c r="H125" s="112"/>
    </row>
    <row r="126" spans="2:8" s="198" customFormat="1">
      <c r="B126" s="73" t="s">
        <v>3</v>
      </c>
      <c r="C126" s="296">
        <v>4589</v>
      </c>
      <c r="D126" s="296">
        <v>3828</v>
      </c>
      <c r="E126" s="296">
        <v>4143</v>
      </c>
      <c r="F126" s="296">
        <v>4974</v>
      </c>
      <c r="G126" s="296">
        <v>4226</v>
      </c>
      <c r="H126" s="112"/>
    </row>
    <row r="127" spans="2:8" s="198" customFormat="1">
      <c r="B127" s="73" t="s">
        <v>4</v>
      </c>
      <c r="C127" s="296">
        <v>1417</v>
      </c>
      <c r="D127" s="296">
        <v>1298</v>
      </c>
      <c r="E127" s="296">
        <v>1500</v>
      </c>
      <c r="F127" s="296">
        <v>1674</v>
      </c>
      <c r="G127" s="296">
        <v>1457</v>
      </c>
      <c r="H127" s="112"/>
    </row>
    <row r="128" spans="2:8" s="198" customFormat="1">
      <c r="B128" s="73" t="s">
        <v>11</v>
      </c>
      <c r="C128" s="296">
        <v>20188</v>
      </c>
      <c r="D128" s="296">
        <v>18300</v>
      </c>
      <c r="E128" s="296">
        <v>17364</v>
      </c>
      <c r="F128" s="296">
        <v>23528</v>
      </c>
      <c r="G128" s="296">
        <v>20230</v>
      </c>
      <c r="H128" s="112"/>
    </row>
    <row r="129" spans="1:8" s="198" customFormat="1">
      <c r="B129" s="73" t="s">
        <v>10</v>
      </c>
      <c r="C129" s="296">
        <v>2966</v>
      </c>
      <c r="D129" s="296">
        <v>2681</v>
      </c>
      <c r="E129" s="296">
        <v>3079</v>
      </c>
      <c r="F129" s="296">
        <v>3788</v>
      </c>
      <c r="G129" s="296">
        <v>2952</v>
      </c>
      <c r="H129" s="112"/>
    </row>
    <row r="130" spans="1:8" s="198" customFormat="1">
      <c r="B130" s="83" t="s">
        <v>21</v>
      </c>
      <c r="C130" s="302">
        <v>13420</v>
      </c>
      <c r="D130" s="302">
        <v>12029</v>
      </c>
      <c r="E130" s="302">
        <v>12694</v>
      </c>
      <c r="F130" s="302">
        <v>14511</v>
      </c>
      <c r="G130" s="302">
        <v>12987</v>
      </c>
    </row>
    <row r="131" spans="1:8" s="198" customFormat="1">
      <c r="B131" s="169"/>
      <c r="C131" s="56"/>
      <c r="D131" s="56"/>
      <c r="E131" s="56"/>
      <c r="F131" s="56"/>
      <c r="G131" s="56"/>
    </row>
    <row r="132" spans="1:8" s="198" customFormat="1" ht="24.75" customHeight="1">
      <c r="A132" s="535" t="s">
        <v>572</v>
      </c>
      <c r="B132" s="535"/>
      <c r="C132" s="535"/>
      <c r="D132" s="535"/>
      <c r="E132" s="535"/>
      <c r="F132" s="535"/>
      <c r="G132" s="535"/>
      <c r="H132" s="535"/>
    </row>
    <row r="133" spans="1:8" s="198" customFormat="1">
      <c r="A133" s="535" t="s">
        <v>473</v>
      </c>
      <c r="B133" s="535"/>
      <c r="C133" s="535"/>
      <c r="D133" s="535"/>
      <c r="E133" s="535"/>
      <c r="F133" s="535"/>
      <c r="G133" s="535"/>
      <c r="H133" s="535"/>
    </row>
    <row r="134" spans="1:8" s="101" customFormat="1"/>
  </sheetData>
  <sortState xmlns:xlrd2="http://schemas.microsoft.com/office/spreadsheetml/2017/richdata2" ref="B45:C66">
    <sortCondition ref="C45:C66"/>
  </sortState>
  <mergeCells count="13">
    <mergeCell ref="A103:H103"/>
    <mergeCell ref="A132:H132"/>
    <mergeCell ref="A133:H133"/>
    <mergeCell ref="A105:H105"/>
    <mergeCell ref="A75:H75"/>
    <mergeCell ref="A72:H72"/>
    <mergeCell ref="A102:H102"/>
    <mergeCell ref="A73:H73"/>
    <mergeCell ref="A45:H45"/>
    <mergeCell ref="A28:H28"/>
    <mergeCell ref="A29:J31"/>
    <mergeCell ref="A40:H40"/>
    <mergeCell ref="A41:H43"/>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2"/>
  <sheetViews>
    <sheetView topLeftCell="A40" zoomScale="80" zoomScaleNormal="80" workbookViewId="0">
      <selection activeCell="I66" sqref="I66"/>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1.7109375" customWidth="1"/>
    <col min="11" max="11" width="12.42578125" customWidth="1"/>
  </cols>
  <sheetData>
    <row r="1" spans="1:11" s="179" customFormat="1">
      <c r="A1" s="549" t="s">
        <v>341</v>
      </c>
      <c r="B1" s="549"/>
      <c r="C1" s="549"/>
      <c r="D1" s="549"/>
      <c r="E1" s="549"/>
      <c r="F1" s="549"/>
      <c r="G1" s="549"/>
      <c r="H1" s="549"/>
      <c r="I1" s="549"/>
      <c r="J1" s="549"/>
    </row>
    <row r="2" spans="1:11" s="198" customFormat="1"/>
    <row r="3" spans="1:11" s="198" customFormat="1" ht="25.5">
      <c r="B3" s="310"/>
      <c r="C3" s="311" t="s">
        <v>57</v>
      </c>
      <c r="D3" s="311" t="s">
        <v>58</v>
      </c>
      <c r="E3" s="311" t="s">
        <v>342</v>
      </c>
      <c r="F3" s="311" t="s">
        <v>343</v>
      </c>
      <c r="G3" s="312"/>
      <c r="H3" s="312"/>
      <c r="I3" s="181"/>
      <c r="J3" s="181"/>
      <c r="K3" s="181"/>
    </row>
    <row r="4" spans="1:11" s="198" customFormat="1" ht="38.25">
      <c r="B4" s="313" t="s">
        <v>17</v>
      </c>
      <c r="C4" s="314">
        <v>700</v>
      </c>
      <c r="D4" s="314">
        <v>700</v>
      </c>
      <c r="E4" s="314">
        <v>840</v>
      </c>
      <c r="F4" s="314">
        <v>700</v>
      </c>
      <c r="G4" s="181"/>
      <c r="H4" s="312"/>
      <c r="I4" s="315" t="s">
        <v>64</v>
      </c>
      <c r="J4" s="135" t="s">
        <v>21</v>
      </c>
      <c r="K4" s="135" t="s">
        <v>63</v>
      </c>
    </row>
    <row r="5" spans="1:11" s="198" customFormat="1">
      <c r="B5" s="483" t="s">
        <v>21</v>
      </c>
      <c r="C5" s="318">
        <v>1000</v>
      </c>
      <c r="D5" s="318">
        <v>840</v>
      </c>
      <c r="E5" s="318">
        <v>700</v>
      </c>
      <c r="F5" s="318">
        <v>471</v>
      </c>
      <c r="G5" s="181"/>
      <c r="H5" s="317" t="s">
        <v>57</v>
      </c>
      <c r="I5" s="314">
        <v>700</v>
      </c>
      <c r="J5" s="318">
        <v>1000</v>
      </c>
      <c r="K5" s="314">
        <v>1580</v>
      </c>
    </row>
    <row r="6" spans="1:11" s="198" customFormat="1">
      <c r="B6" s="313" t="s">
        <v>9</v>
      </c>
      <c r="C6" s="314">
        <v>1000</v>
      </c>
      <c r="D6" s="314">
        <v>1103</v>
      </c>
      <c r="E6" s="314">
        <v>1007</v>
      </c>
      <c r="F6" s="314">
        <v>420</v>
      </c>
      <c r="G6" s="181"/>
      <c r="H6" s="317" t="s">
        <v>58</v>
      </c>
      <c r="I6" s="314">
        <v>675</v>
      </c>
      <c r="J6" s="318">
        <v>840</v>
      </c>
      <c r="K6" s="314">
        <v>1354</v>
      </c>
    </row>
    <row r="7" spans="1:11" s="198" customFormat="1">
      <c r="B7" s="313" t="s">
        <v>10</v>
      </c>
      <c r="C7" s="314">
        <v>1016</v>
      </c>
      <c r="D7" s="314">
        <v>1061</v>
      </c>
      <c r="E7" s="314">
        <v>931</v>
      </c>
      <c r="F7" s="314">
        <v>330</v>
      </c>
      <c r="G7" s="181"/>
      <c r="H7" s="317" t="s">
        <v>342</v>
      </c>
      <c r="I7" s="314">
        <v>555</v>
      </c>
      <c r="J7" s="318">
        <v>700</v>
      </c>
      <c r="K7" s="314">
        <v>1236</v>
      </c>
    </row>
    <row r="8" spans="1:11" s="198" customFormat="1">
      <c r="B8" s="313" t="s">
        <v>16</v>
      </c>
      <c r="C8" s="314">
        <v>1060</v>
      </c>
      <c r="D8" s="314">
        <v>1033</v>
      </c>
      <c r="E8" s="314">
        <v>1000</v>
      </c>
      <c r="F8" s="314">
        <v>400</v>
      </c>
      <c r="G8" s="314"/>
      <c r="H8" s="317" t="s">
        <v>343</v>
      </c>
      <c r="I8" s="314">
        <v>200</v>
      </c>
      <c r="J8" s="318">
        <v>471</v>
      </c>
      <c r="K8" s="314">
        <v>700</v>
      </c>
    </row>
    <row r="9" spans="1:11" s="198" customFormat="1">
      <c r="B9" s="313" t="s">
        <v>4</v>
      </c>
      <c r="C9" s="314">
        <v>1068</v>
      </c>
      <c r="D9" s="314">
        <v>1038</v>
      </c>
      <c r="E9" s="314">
        <v>995</v>
      </c>
      <c r="F9" s="314">
        <v>240</v>
      </c>
      <c r="G9" s="314"/>
      <c r="H9" s="314"/>
      <c r="I9" s="181"/>
      <c r="J9" s="181"/>
      <c r="K9" s="181"/>
    </row>
    <row r="10" spans="1:11" s="198" customFormat="1">
      <c r="B10" s="313" t="s">
        <v>18</v>
      </c>
      <c r="C10" s="314">
        <v>1100</v>
      </c>
      <c r="D10" s="314">
        <v>1034</v>
      </c>
      <c r="E10" s="314">
        <v>995</v>
      </c>
      <c r="F10" s="314">
        <v>478</v>
      </c>
      <c r="G10" s="314"/>
      <c r="H10" s="314"/>
      <c r="I10" s="181"/>
      <c r="J10" s="181"/>
      <c r="K10" s="181"/>
    </row>
    <row r="11" spans="1:11" s="198" customFormat="1">
      <c r="B11" s="316" t="s">
        <v>14</v>
      </c>
      <c r="C11" s="314">
        <v>1100</v>
      </c>
      <c r="D11" s="314">
        <v>1000</v>
      </c>
      <c r="E11" s="314">
        <v>555</v>
      </c>
      <c r="F11" s="314">
        <v>555</v>
      </c>
      <c r="G11" s="318"/>
      <c r="H11" s="318"/>
      <c r="I11" s="181"/>
      <c r="J11" s="181"/>
      <c r="K11" s="181"/>
    </row>
    <row r="12" spans="1:11" s="198" customFormat="1">
      <c r="B12" s="313" t="s">
        <v>13</v>
      </c>
      <c r="C12" s="314">
        <v>1104</v>
      </c>
      <c r="D12" s="314">
        <v>950</v>
      </c>
      <c r="E12" s="314">
        <v>788</v>
      </c>
      <c r="F12" s="314">
        <v>550</v>
      </c>
      <c r="G12" s="314"/>
      <c r="H12" s="314"/>
      <c r="I12" s="181"/>
      <c r="J12" s="181"/>
      <c r="K12" s="181"/>
    </row>
    <row r="13" spans="1:11" s="198" customFormat="1">
      <c r="B13" s="313" t="s">
        <v>11</v>
      </c>
      <c r="C13" s="314">
        <v>1200</v>
      </c>
      <c r="D13" s="314">
        <v>1265</v>
      </c>
      <c r="E13" s="314">
        <v>1095</v>
      </c>
      <c r="F13" s="314">
        <v>515</v>
      </c>
      <c r="G13" s="314"/>
      <c r="H13" s="314"/>
      <c r="I13" s="181"/>
      <c r="J13" s="181"/>
      <c r="K13" s="181"/>
    </row>
    <row r="14" spans="1:11" s="198" customFormat="1">
      <c r="B14" s="313" t="s">
        <v>59</v>
      </c>
      <c r="C14" s="314">
        <v>1236</v>
      </c>
      <c r="D14" s="314">
        <v>675</v>
      </c>
      <c r="E14" s="314">
        <v>900</v>
      </c>
      <c r="F14" s="314">
        <v>200</v>
      </c>
      <c r="G14" s="314"/>
      <c r="H14" s="314"/>
      <c r="I14" s="181"/>
      <c r="J14" s="181"/>
      <c r="K14" s="181"/>
    </row>
    <row r="15" spans="1:11" s="198" customFormat="1">
      <c r="B15" s="319" t="s">
        <v>15</v>
      </c>
      <c r="C15" s="314">
        <v>1264</v>
      </c>
      <c r="D15" s="314">
        <v>1151</v>
      </c>
      <c r="E15" s="314">
        <v>823</v>
      </c>
      <c r="F15" s="314">
        <v>302</v>
      </c>
      <c r="G15" s="314"/>
      <c r="H15" s="314"/>
      <c r="I15" s="181"/>
      <c r="J15" s="181"/>
      <c r="K15" s="181"/>
    </row>
    <row r="16" spans="1:11" s="198" customFormat="1">
      <c r="B16" s="313" t="s">
        <v>8</v>
      </c>
      <c r="C16" s="314">
        <v>1270</v>
      </c>
      <c r="D16" s="314">
        <v>1090</v>
      </c>
      <c r="E16" s="314">
        <v>1008</v>
      </c>
      <c r="F16" s="314">
        <v>415</v>
      </c>
      <c r="G16" s="314"/>
      <c r="H16" s="314"/>
      <c r="I16" s="181"/>
      <c r="J16" s="181"/>
      <c r="K16" s="181"/>
    </row>
    <row r="17" spans="1:11" s="198" customFormat="1">
      <c r="B17" s="313" t="s">
        <v>7</v>
      </c>
      <c r="C17" s="314">
        <v>1290</v>
      </c>
      <c r="D17" s="314">
        <v>1175</v>
      </c>
      <c r="E17" s="314">
        <v>1045</v>
      </c>
      <c r="F17" s="314">
        <v>400</v>
      </c>
      <c r="G17" s="314"/>
      <c r="H17" s="314"/>
      <c r="I17" s="181"/>
      <c r="J17" s="181"/>
      <c r="K17" s="181"/>
    </row>
    <row r="18" spans="1:11" s="198" customFormat="1">
      <c r="B18" s="316" t="s">
        <v>19</v>
      </c>
      <c r="C18" s="314">
        <v>1300</v>
      </c>
      <c r="D18" s="314">
        <v>1329</v>
      </c>
      <c r="E18" s="314">
        <v>1000</v>
      </c>
      <c r="F18" s="314">
        <v>580</v>
      </c>
      <c r="G18" s="314"/>
      <c r="H18" s="314"/>
      <c r="I18" s="181"/>
      <c r="J18" s="181"/>
      <c r="K18" s="181"/>
    </row>
    <row r="19" spans="1:11" s="198" customFormat="1">
      <c r="B19" s="313" t="s">
        <v>60</v>
      </c>
      <c r="C19" s="314">
        <v>1330</v>
      </c>
      <c r="D19" s="314">
        <v>1327</v>
      </c>
      <c r="E19" s="314">
        <v>1236</v>
      </c>
      <c r="F19" s="314">
        <v>434</v>
      </c>
      <c r="G19" s="314"/>
      <c r="H19" s="314"/>
      <c r="I19" s="181"/>
      <c r="J19" s="181"/>
      <c r="K19" s="181"/>
    </row>
    <row r="20" spans="1:11" s="198" customFormat="1">
      <c r="B20" s="313" t="s">
        <v>5</v>
      </c>
      <c r="C20" s="314">
        <v>1395</v>
      </c>
      <c r="D20" s="314">
        <v>1237</v>
      </c>
      <c r="E20" s="314">
        <v>1120</v>
      </c>
      <c r="F20" s="314">
        <v>350</v>
      </c>
      <c r="G20" s="314"/>
      <c r="H20" s="314"/>
      <c r="I20" s="181"/>
      <c r="J20" s="181"/>
      <c r="K20" s="181"/>
    </row>
    <row r="21" spans="1:11" s="198" customFormat="1">
      <c r="B21" s="313" t="s">
        <v>6</v>
      </c>
      <c r="C21" s="314">
        <v>1418</v>
      </c>
      <c r="D21" s="314">
        <v>1350</v>
      </c>
      <c r="E21" s="314">
        <v>1135</v>
      </c>
      <c r="F21" s="314">
        <v>250</v>
      </c>
      <c r="G21" s="314"/>
      <c r="H21" s="314"/>
      <c r="I21" s="181"/>
      <c r="J21" s="181"/>
      <c r="K21" s="181"/>
    </row>
    <row r="22" spans="1:11" s="198" customFormat="1">
      <c r="B22" s="313" t="s">
        <v>12</v>
      </c>
      <c r="C22" s="314">
        <v>1445</v>
      </c>
      <c r="D22" s="314">
        <v>1354</v>
      </c>
      <c r="E22" s="314">
        <v>1195</v>
      </c>
      <c r="F22" s="314">
        <v>320</v>
      </c>
      <c r="G22" s="314"/>
      <c r="H22" s="314"/>
      <c r="I22" s="181"/>
      <c r="J22" s="181"/>
      <c r="K22" s="181"/>
    </row>
    <row r="23" spans="1:11" s="198" customFormat="1">
      <c r="B23" s="313" t="s">
        <v>2</v>
      </c>
      <c r="C23" s="314">
        <v>1475</v>
      </c>
      <c r="D23" s="314">
        <v>1400</v>
      </c>
      <c r="E23" s="314">
        <v>1225</v>
      </c>
      <c r="F23" s="314">
        <v>325</v>
      </c>
      <c r="G23" s="314"/>
      <c r="H23" s="314"/>
      <c r="I23" s="181"/>
      <c r="J23" s="181"/>
      <c r="K23" s="181"/>
    </row>
    <row r="24" spans="1:11" s="198" customFormat="1">
      <c r="B24" s="319" t="s">
        <v>3</v>
      </c>
      <c r="C24" s="314">
        <v>1580</v>
      </c>
      <c r="D24" s="314">
        <v>1495</v>
      </c>
      <c r="E24" s="314">
        <v>1205</v>
      </c>
      <c r="F24" s="314">
        <v>375</v>
      </c>
      <c r="G24" s="314"/>
      <c r="H24" s="314"/>
      <c r="I24" s="181"/>
      <c r="J24" s="181"/>
      <c r="K24" s="181"/>
    </row>
    <row r="25" spans="1:11" s="198" customFormat="1">
      <c r="B25" s="320" t="s">
        <v>61</v>
      </c>
      <c r="C25" s="321">
        <v>1250</v>
      </c>
      <c r="D25" s="321">
        <v>1195</v>
      </c>
      <c r="E25" s="321">
        <v>1040</v>
      </c>
      <c r="F25" s="321">
        <v>364</v>
      </c>
      <c r="G25" s="321"/>
      <c r="H25" s="321"/>
      <c r="I25" s="181"/>
      <c r="J25" s="181"/>
      <c r="K25" s="181"/>
    </row>
    <row r="26" spans="1:11" s="198" customFormat="1">
      <c r="B26" s="320"/>
      <c r="C26" s="321"/>
      <c r="D26" s="321"/>
      <c r="E26" s="321"/>
      <c r="F26" s="321"/>
      <c r="G26" s="321"/>
      <c r="H26" s="321"/>
      <c r="I26" s="181"/>
      <c r="J26" s="181"/>
      <c r="K26" s="181"/>
    </row>
    <row r="27" spans="1:11" s="198" customFormat="1" ht="25.5">
      <c r="B27" s="322" t="s">
        <v>62</v>
      </c>
      <c r="C27" s="314">
        <v>700</v>
      </c>
      <c r="D27" s="314">
        <v>675</v>
      </c>
      <c r="E27" s="314">
        <v>555</v>
      </c>
      <c r="F27" s="314">
        <v>200</v>
      </c>
      <c r="G27" s="321"/>
      <c r="H27" s="321"/>
      <c r="I27" s="181"/>
      <c r="J27" s="181"/>
      <c r="K27" s="181"/>
    </row>
    <row r="28" spans="1:11" s="198" customFormat="1">
      <c r="B28" s="483" t="s">
        <v>21</v>
      </c>
      <c r="C28" s="318">
        <v>1000</v>
      </c>
      <c r="D28" s="318">
        <v>840</v>
      </c>
      <c r="E28" s="318">
        <v>700</v>
      </c>
      <c r="F28" s="318">
        <v>471</v>
      </c>
      <c r="G28" s="321"/>
      <c r="H28" s="321"/>
      <c r="I28" s="181"/>
      <c r="J28" s="181"/>
      <c r="K28" s="181"/>
    </row>
    <row r="29" spans="1:11" s="198" customFormat="1" ht="25.5">
      <c r="B29" s="322" t="s">
        <v>63</v>
      </c>
      <c r="C29" s="314">
        <v>1580</v>
      </c>
      <c r="D29" s="314">
        <v>1354</v>
      </c>
      <c r="E29" s="314">
        <v>1236</v>
      </c>
      <c r="F29" s="314">
        <v>700</v>
      </c>
      <c r="G29" s="321"/>
      <c r="H29" s="321"/>
      <c r="I29" s="181"/>
      <c r="J29" s="181"/>
      <c r="K29" s="181"/>
    </row>
    <row r="30" spans="1:11" s="198" customFormat="1"/>
    <row r="31" spans="1:11" s="198" customFormat="1" ht="43.5" customHeight="1">
      <c r="A31" s="535" t="s">
        <v>573</v>
      </c>
      <c r="B31" s="550"/>
      <c r="C31" s="550"/>
      <c r="D31" s="550"/>
      <c r="E31" s="550"/>
      <c r="F31" s="550"/>
      <c r="G31" s="550"/>
      <c r="H31" s="550"/>
    </row>
    <row r="32" spans="1:11" s="198" customFormat="1" ht="39" customHeight="1">
      <c r="A32" s="546" t="s">
        <v>344</v>
      </c>
      <c r="B32" s="551"/>
      <c r="C32" s="551"/>
      <c r="D32" s="551"/>
      <c r="E32" s="551"/>
      <c r="F32" s="551"/>
      <c r="G32" s="551"/>
      <c r="H32" s="551"/>
      <c r="I32" s="218"/>
      <c r="J32" s="218"/>
    </row>
    <row r="33" spans="1:11" s="101" customFormat="1" ht="22.5" customHeight="1">
      <c r="A33" s="218"/>
      <c r="B33" s="218"/>
      <c r="C33" s="218"/>
      <c r="D33" s="218"/>
      <c r="E33" s="218"/>
      <c r="F33" s="218"/>
      <c r="G33" s="218"/>
      <c r="H33" s="218"/>
      <c r="I33" s="218"/>
      <c r="J33" s="218"/>
    </row>
    <row r="34" spans="1:11" s="179" customFormat="1">
      <c r="A34" s="549" t="s">
        <v>345</v>
      </c>
      <c r="B34" s="549"/>
      <c r="C34" s="549"/>
      <c r="D34" s="549"/>
      <c r="E34" s="549"/>
      <c r="F34" s="549"/>
      <c r="G34" s="549"/>
      <c r="H34" s="549"/>
      <c r="I34" s="549"/>
      <c r="J34" s="549"/>
    </row>
    <row r="35" spans="1:11" s="198" customFormat="1"/>
    <row r="36" spans="1:11" s="198" customFormat="1" ht="53.25" customHeight="1">
      <c r="B36" s="310"/>
      <c r="C36" s="100" t="s">
        <v>133</v>
      </c>
      <c r="D36" s="311" t="s">
        <v>57</v>
      </c>
      <c r="E36" s="311" t="s">
        <v>58</v>
      </c>
      <c r="F36" s="311" t="s">
        <v>342</v>
      </c>
      <c r="G36" s="311" t="s">
        <v>343</v>
      </c>
      <c r="H36" s="311" t="s">
        <v>346</v>
      </c>
      <c r="I36" s="323" t="s">
        <v>51</v>
      </c>
      <c r="J36" s="219"/>
      <c r="K36" s="219"/>
    </row>
    <row r="37" spans="1:11" s="198" customFormat="1">
      <c r="B37" s="483" t="s">
        <v>21</v>
      </c>
      <c r="C37" s="318">
        <v>1000</v>
      </c>
      <c r="D37" s="318">
        <v>1000</v>
      </c>
      <c r="E37" s="318">
        <v>840</v>
      </c>
      <c r="F37" s="318">
        <v>700</v>
      </c>
      <c r="G37" s="318">
        <v>471</v>
      </c>
      <c r="H37" s="318">
        <v>471</v>
      </c>
      <c r="I37" s="484">
        <v>58389</v>
      </c>
      <c r="J37" s="76"/>
      <c r="K37" s="200"/>
    </row>
    <row r="38" spans="1:11" s="198" customFormat="1">
      <c r="B38" s="313" t="s">
        <v>16</v>
      </c>
      <c r="C38" s="181"/>
      <c r="D38" s="314">
        <v>1060</v>
      </c>
      <c r="E38" s="314">
        <v>1033</v>
      </c>
      <c r="F38" s="314">
        <v>1000</v>
      </c>
      <c r="G38" s="314">
        <v>400</v>
      </c>
      <c r="H38" s="181"/>
      <c r="I38" s="324">
        <v>66198</v>
      </c>
      <c r="J38" s="76"/>
      <c r="K38" s="200"/>
    </row>
    <row r="39" spans="1:11" s="198" customFormat="1">
      <c r="B39" s="313" t="s">
        <v>18</v>
      </c>
      <c r="C39" s="314"/>
      <c r="D39" s="314">
        <v>1100</v>
      </c>
      <c r="E39" s="314">
        <v>1034</v>
      </c>
      <c r="F39" s="314">
        <v>995</v>
      </c>
      <c r="G39" s="314">
        <v>478</v>
      </c>
      <c r="H39" s="314"/>
      <c r="I39" s="324">
        <v>66388</v>
      </c>
      <c r="J39" s="76"/>
      <c r="K39" s="200"/>
    </row>
    <row r="40" spans="1:11" s="198" customFormat="1">
      <c r="B40" s="313" t="s">
        <v>17</v>
      </c>
      <c r="C40" s="181"/>
      <c r="D40" s="314">
        <v>700</v>
      </c>
      <c r="E40" s="314">
        <v>700</v>
      </c>
      <c r="F40" s="314">
        <v>840</v>
      </c>
      <c r="G40" s="314">
        <v>700</v>
      </c>
      <c r="H40" s="181"/>
      <c r="I40" s="324">
        <v>69886</v>
      </c>
      <c r="J40" s="76"/>
      <c r="K40" s="200"/>
    </row>
    <row r="41" spans="1:11" s="198" customFormat="1">
      <c r="B41" s="313" t="s">
        <v>59</v>
      </c>
      <c r="C41" s="314"/>
      <c r="D41" s="314">
        <v>1236</v>
      </c>
      <c r="E41" s="314">
        <v>675</v>
      </c>
      <c r="F41" s="314">
        <v>900</v>
      </c>
      <c r="G41" s="314">
        <v>200</v>
      </c>
      <c r="H41" s="314"/>
      <c r="I41" s="324">
        <v>75430</v>
      </c>
      <c r="J41" s="76"/>
      <c r="K41" s="200"/>
    </row>
    <row r="42" spans="1:11" s="198" customFormat="1">
      <c r="B42" s="313" t="s">
        <v>13</v>
      </c>
      <c r="C42" s="181"/>
      <c r="D42" s="314">
        <v>1104</v>
      </c>
      <c r="E42" s="314">
        <v>950</v>
      </c>
      <c r="F42" s="314">
        <v>788</v>
      </c>
      <c r="G42" s="314">
        <v>550</v>
      </c>
      <c r="H42" s="181"/>
      <c r="I42" s="324">
        <v>75719</v>
      </c>
      <c r="J42" s="76"/>
      <c r="K42" s="200"/>
    </row>
    <row r="43" spans="1:11" s="198" customFormat="1">
      <c r="B43" s="319" t="s">
        <v>15</v>
      </c>
      <c r="C43" s="181"/>
      <c r="D43" s="314">
        <v>1264</v>
      </c>
      <c r="E43" s="314">
        <v>1151</v>
      </c>
      <c r="F43" s="314">
        <v>823</v>
      </c>
      <c r="G43" s="314">
        <v>302</v>
      </c>
      <c r="H43" s="181"/>
      <c r="I43" s="324">
        <v>78347</v>
      </c>
      <c r="J43" s="76"/>
      <c r="K43" s="200"/>
    </row>
    <row r="44" spans="1:11" s="188" customFormat="1" ht="17.25" customHeight="1">
      <c r="B44" s="316" t="s">
        <v>14</v>
      </c>
      <c r="C44" s="318"/>
      <c r="D44" s="314">
        <v>1100</v>
      </c>
      <c r="E44" s="314">
        <v>1000</v>
      </c>
      <c r="F44" s="314">
        <v>555</v>
      </c>
      <c r="G44" s="314">
        <v>555</v>
      </c>
      <c r="H44" s="318"/>
      <c r="I44" s="324">
        <v>78657</v>
      </c>
      <c r="J44" s="169"/>
      <c r="K44" s="25"/>
    </row>
    <row r="45" spans="1:11" s="198" customFormat="1">
      <c r="B45" s="316" t="s">
        <v>19</v>
      </c>
      <c r="C45" s="181"/>
      <c r="D45" s="314">
        <v>1300</v>
      </c>
      <c r="E45" s="314">
        <v>1329</v>
      </c>
      <c r="F45" s="314">
        <v>1000</v>
      </c>
      <c r="G45" s="314">
        <v>580</v>
      </c>
      <c r="H45" s="181"/>
      <c r="I45" s="324">
        <v>80329</v>
      </c>
      <c r="J45" s="76"/>
      <c r="K45" s="200"/>
    </row>
    <row r="46" spans="1:11" s="198" customFormat="1">
      <c r="B46" s="313" t="s">
        <v>10</v>
      </c>
      <c r="C46" s="181"/>
      <c r="D46" s="314">
        <v>1016</v>
      </c>
      <c r="E46" s="314">
        <v>1061</v>
      </c>
      <c r="F46" s="314">
        <v>931</v>
      </c>
      <c r="G46" s="314">
        <v>330</v>
      </c>
      <c r="H46" s="181"/>
      <c r="I46" s="324">
        <v>81159</v>
      </c>
      <c r="J46" s="76"/>
      <c r="K46" s="200"/>
    </row>
    <row r="47" spans="1:11" s="198" customFormat="1">
      <c r="B47" s="313" t="s">
        <v>11</v>
      </c>
      <c r="C47" s="181"/>
      <c r="D47" s="314">
        <v>1200</v>
      </c>
      <c r="E47" s="314">
        <v>1265</v>
      </c>
      <c r="F47" s="314">
        <v>1095</v>
      </c>
      <c r="G47" s="314">
        <v>515</v>
      </c>
      <c r="H47" s="181"/>
      <c r="I47" s="324">
        <v>86764</v>
      </c>
      <c r="J47" s="76"/>
      <c r="K47" s="200"/>
    </row>
    <row r="48" spans="1:11" s="198" customFormat="1">
      <c r="B48" s="313" t="s">
        <v>12</v>
      </c>
      <c r="C48" s="181"/>
      <c r="D48" s="314">
        <v>1445</v>
      </c>
      <c r="E48" s="314">
        <v>1354</v>
      </c>
      <c r="F48" s="314">
        <v>1195</v>
      </c>
      <c r="G48" s="314">
        <v>320</v>
      </c>
      <c r="H48" s="181"/>
      <c r="I48" s="324">
        <v>87662</v>
      </c>
      <c r="J48" s="76"/>
      <c r="K48" s="200"/>
    </row>
    <row r="49" spans="1:11" s="198" customFormat="1">
      <c r="B49" s="313" t="s">
        <v>5</v>
      </c>
      <c r="C49" s="181"/>
      <c r="D49" s="314">
        <v>1395</v>
      </c>
      <c r="E49" s="314">
        <v>1237</v>
      </c>
      <c r="F49" s="314">
        <v>1120</v>
      </c>
      <c r="G49" s="314">
        <v>350</v>
      </c>
      <c r="H49" s="181"/>
      <c r="I49" s="324">
        <v>94397</v>
      </c>
      <c r="J49" s="76"/>
      <c r="K49" s="200"/>
    </row>
    <row r="50" spans="1:11" s="198" customFormat="1">
      <c r="B50" s="313" t="s">
        <v>9</v>
      </c>
      <c r="C50" s="181"/>
      <c r="D50" s="314">
        <v>1000</v>
      </c>
      <c r="E50" s="314">
        <v>1103</v>
      </c>
      <c r="F50" s="314">
        <v>1007</v>
      </c>
      <c r="G50" s="314">
        <v>420</v>
      </c>
      <c r="H50" s="181"/>
      <c r="I50" s="324">
        <v>94412</v>
      </c>
      <c r="J50" s="76"/>
      <c r="K50" s="200"/>
    </row>
    <row r="51" spans="1:11" s="198" customFormat="1">
      <c r="B51" s="313" t="s">
        <v>8</v>
      </c>
      <c r="C51" s="181"/>
      <c r="D51" s="314">
        <v>1270</v>
      </c>
      <c r="E51" s="314">
        <v>1090</v>
      </c>
      <c r="F51" s="314">
        <v>1008</v>
      </c>
      <c r="G51" s="314">
        <v>415</v>
      </c>
      <c r="H51" s="181"/>
      <c r="I51" s="324">
        <v>99427</v>
      </c>
      <c r="J51" s="76"/>
      <c r="K51" s="200"/>
    </row>
    <row r="52" spans="1:11" s="198" customFormat="1">
      <c r="B52" s="313" t="s">
        <v>4</v>
      </c>
      <c r="C52" s="181"/>
      <c r="D52" s="314">
        <v>1068</v>
      </c>
      <c r="E52" s="314">
        <v>1038</v>
      </c>
      <c r="F52" s="314">
        <v>995</v>
      </c>
      <c r="G52" s="314">
        <v>240</v>
      </c>
      <c r="H52" s="181"/>
      <c r="I52" s="324">
        <v>99904</v>
      </c>
      <c r="J52" s="182"/>
      <c r="K52" s="25"/>
    </row>
    <row r="53" spans="1:11" s="198" customFormat="1">
      <c r="B53" s="313" t="s">
        <v>6</v>
      </c>
      <c r="C53" s="181"/>
      <c r="D53" s="314">
        <v>1418</v>
      </c>
      <c r="E53" s="314">
        <v>1350</v>
      </c>
      <c r="F53" s="314">
        <v>1135</v>
      </c>
      <c r="G53" s="314">
        <v>250</v>
      </c>
      <c r="H53" s="181"/>
      <c r="I53" s="324">
        <v>105171</v>
      </c>
      <c r="J53" s="76"/>
      <c r="K53" s="200"/>
    </row>
    <row r="54" spans="1:11" s="198" customFormat="1">
      <c r="B54" s="313" t="s">
        <v>7</v>
      </c>
      <c r="C54" s="181"/>
      <c r="D54" s="314">
        <v>1290</v>
      </c>
      <c r="E54" s="314">
        <v>1175</v>
      </c>
      <c r="F54" s="314">
        <v>1045</v>
      </c>
      <c r="G54" s="314">
        <v>400</v>
      </c>
      <c r="H54" s="181"/>
      <c r="I54" s="324">
        <v>108000</v>
      </c>
      <c r="J54" s="76"/>
      <c r="K54" s="200"/>
    </row>
    <row r="55" spans="1:11" s="198" customFormat="1">
      <c r="B55" s="313" t="s">
        <v>60</v>
      </c>
      <c r="C55" s="181"/>
      <c r="D55" s="314">
        <v>1330</v>
      </c>
      <c r="E55" s="314">
        <v>1327</v>
      </c>
      <c r="F55" s="314">
        <v>1236</v>
      </c>
      <c r="G55" s="314">
        <v>434</v>
      </c>
      <c r="H55" s="181"/>
      <c r="I55" s="324">
        <v>121982</v>
      </c>
      <c r="J55" s="76"/>
      <c r="K55" s="200"/>
    </row>
    <row r="56" spans="1:11" s="198" customFormat="1">
      <c r="B56" s="313" t="s">
        <v>2</v>
      </c>
      <c r="C56" s="181"/>
      <c r="D56" s="314">
        <v>1475</v>
      </c>
      <c r="E56" s="314">
        <v>1400</v>
      </c>
      <c r="F56" s="314">
        <v>1225</v>
      </c>
      <c r="G56" s="314">
        <v>325</v>
      </c>
      <c r="H56" s="181"/>
      <c r="I56" s="324">
        <v>122962</v>
      </c>
      <c r="J56" s="76"/>
      <c r="K56" s="200"/>
    </row>
    <row r="57" spans="1:11" s="198" customFormat="1">
      <c r="B57" s="319" t="s">
        <v>3</v>
      </c>
      <c r="C57" s="181"/>
      <c r="D57" s="314">
        <v>1580</v>
      </c>
      <c r="E57" s="314">
        <v>1495</v>
      </c>
      <c r="F57" s="314">
        <v>1205</v>
      </c>
      <c r="G57" s="314">
        <v>375</v>
      </c>
      <c r="H57" s="181"/>
      <c r="I57" s="324">
        <v>124764</v>
      </c>
      <c r="J57" s="76"/>
      <c r="K57" s="200"/>
    </row>
    <row r="58" spans="1:11" s="198" customFormat="1">
      <c r="B58" s="320" t="s">
        <v>61</v>
      </c>
      <c r="C58" s="181"/>
      <c r="D58" s="321">
        <v>1250</v>
      </c>
      <c r="E58" s="321">
        <v>1195</v>
      </c>
      <c r="F58" s="321">
        <v>1040</v>
      </c>
      <c r="G58" s="321">
        <v>364</v>
      </c>
      <c r="H58" s="181"/>
      <c r="I58" s="325">
        <v>89296</v>
      </c>
      <c r="J58" s="106"/>
      <c r="K58" s="9"/>
    </row>
    <row r="59" spans="1:11" s="198" customFormat="1">
      <c r="A59" s="223"/>
      <c r="B59" s="223"/>
      <c r="C59" s="223"/>
      <c r="D59" s="223"/>
      <c r="E59" s="223"/>
      <c r="F59" s="223"/>
      <c r="G59" s="223"/>
      <c r="H59" s="223"/>
      <c r="I59" s="223"/>
    </row>
    <row r="60" spans="1:11" s="198" customFormat="1" ht="67.5" customHeight="1">
      <c r="A60" s="533" t="s">
        <v>347</v>
      </c>
      <c r="B60" s="533"/>
      <c r="C60" s="533"/>
      <c r="D60" s="533"/>
      <c r="E60" s="533"/>
      <c r="F60" s="533"/>
      <c r="G60" s="533"/>
      <c r="H60" s="533"/>
      <c r="I60" s="533"/>
    </row>
    <row r="61" spans="1:11" s="101" customFormat="1" ht="0.95" hidden="1" customHeight="1"/>
    <row r="62" spans="1:11" s="101" customFormat="1" ht="48" customHeight="1">
      <c r="A62" s="548"/>
      <c r="B62" s="548"/>
      <c r="C62" s="548"/>
      <c r="D62" s="548"/>
      <c r="E62" s="548"/>
      <c r="F62" s="548"/>
      <c r="G62" s="548"/>
      <c r="H62" s="548"/>
      <c r="I62" s="548"/>
      <c r="J62" s="548"/>
      <c r="K62" s="548"/>
    </row>
  </sheetData>
  <sortState xmlns:xlrd2="http://schemas.microsoft.com/office/spreadsheetml/2017/richdata2" ref="B37:H58">
    <sortCondition ref="H37:H58"/>
  </sortState>
  <mergeCells count="6">
    <mergeCell ref="A62:K62"/>
    <mergeCell ref="A60:I60"/>
    <mergeCell ref="A1:J1"/>
    <mergeCell ref="A34:J34"/>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8"/>
  <sheetViews>
    <sheetView topLeftCell="A85" zoomScale="84" zoomScaleNormal="84" workbookViewId="0">
      <selection activeCell="F103" sqref="F103"/>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179" customFormat="1">
      <c r="A1" s="534" t="s">
        <v>205</v>
      </c>
      <c r="B1" s="534"/>
      <c r="C1" s="534"/>
      <c r="D1" s="534"/>
      <c r="E1" s="534"/>
      <c r="F1" s="534"/>
      <c r="G1" s="534"/>
      <c r="H1" s="534"/>
      <c r="I1" s="534"/>
    </row>
    <row r="2" spans="1:15" s="198" customFormat="1">
      <c r="L2" s="189"/>
      <c r="M2" s="189"/>
      <c r="N2" s="189"/>
      <c r="O2" s="189"/>
    </row>
    <row r="3" spans="1:15" s="198" customFormat="1" ht="25.5">
      <c r="B3" s="181"/>
      <c r="C3" s="18" t="s">
        <v>65</v>
      </c>
      <c r="D3" s="18" t="s">
        <v>66</v>
      </c>
      <c r="E3" s="18" t="s">
        <v>67</v>
      </c>
      <c r="F3" s="18" t="s">
        <v>41</v>
      </c>
      <c r="G3" s="18" t="s">
        <v>348</v>
      </c>
      <c r="H3" s="18" t="s">
        <v>349</v>
      </c>
      <c r="L3" s="189"/>
      <c r="M3" s="189"/>
      <c r="N3" s="189"/>
      <c r="O3" s="189"/>
    </row>
    <row r="4" spans="1:15" s="198" customFormat="1">
      <c r="B4" s="326" t="s">
        <v>4</v>
      </c>
      <c r="C4" s="227">
        <v>34.299999999999997</v>
      </c>
      <c r="D4" s="227" t="s">
        <v>265</v>
      </c>
      <c r="E4" s="327">
        <f t="shared" ref="E4:E18" si="0">C4-H4</f>
        <v>5.6999999999999957</v>
      </c>
      <c r="F4" s="181"/>
      <c r="G4" s="181">
        <v>25.6</v>
      </c>
      <c r="H4" s="181">
        <v>28.6</v>
      </c>
      <c r="L4" s="189"/>
      <c r="M4" s="189"/>
      <c r="N4" s="189"/>
      <c r="O4" s="189"/>
    </row>
    <row r="5" spans="1:15" s="198" customFormat="1">
      <c r="B5" s="326" t="s">
        <v>19</v>
      </c>
      <c r="C5" s="227">
        <v>33.299999999999997</v>
      </c>
      <c r="D5" s="227" t="s">
        <v>259</v>
      </c>
      <c r="E5" s="327">
        <f t="shared" si="0"/>
        <v>4.6999999999999957</v>
      </c>
      <c r="F5" s="181"/>
      <c r="G5" s="181">
        <v>25.6</v>
      </c>
      <c r="H5" s="181">
        <v>28.6</v>
      </c>
      <c r="L5" s="189"/>
      <c r="M5" s="189"/>
      <c r="N5" s="189"/>
      <c r="O5" s="189"/>
    </row>
    <row r="6" spans="1:15" s="198" customFormat="1">
      <c r="B6" s="326" t="s">
        <v>10</v>
      </c>
      <c r="C6" s="227">
        <v>33.299999999999997</v>
      </c>
      <c r="D6" s="227" t="s">
        <v>270</v>
      </c>
      <c r="E6" s="327">
        <f t="shared" si="0"/>
        <v>4.6999999999999957</v>
      </c>
      <c r="F6" s="181"/>
      <c r="G6" s="181">
        <v>25.6</v>
      </c>
      <c r="H6" s="181">
        <v>28.6</v>
      </c>
      <c r="L6" s="189"/>
      <c r="M6" s="189"/>
      <c r="N6" s="189"/>
      <c r="O6" s="189"/>
    </row>
    <row r="7" spans="1:15" s="198" customFormat="1">
      <c r="B7" s="326" t="s">
        <v>60</v>
      </c>
      <c r="C7" s="227">
        <v>31.8</v>
      </c>
      <c r="D7" s="227" t="s">
        <v>284</v>
      </c>
      <c r="E7" s="327">
        <f t="shared" si="0"/>
        <v>3.1999999999999993</v>
      </c>
      <c r="F7" s="181"/>
      <c r="G7" s="181">
        <v>25.6</v>
      </c>
      <c r="H7" s="181">
        <v>28.6</v>
      </c>
      <c r="L7" s="189"/>
      <c r="M7" s="189"/>
      <c r="N7" s="189"/>
      <c r="O7" s="189"/>
    </row>
    <row r="8" spans="1:15" s="198" customFormat="1">
      <c r="B8" s="326" t="s">
        <v>16</v>
      </c>
      <c r="C8" s="227">
        <v>31</v>
      </c>
      <c r="D8" s="227" t="s">
        <v>258</v>
      </c>
      <c r="E8" s="327">
        <f t="shared" si="0"/>
        <v>2.3999999999999986</v>
      </c>
      <c r="F8" s="181"/>
      <c r="G8" s="181">
        <v>25.6</v>
      </c>
      <c r="H8" s="181">
        <v>28.6</v>
      </c>
      <c r="L8" s="189"/>
      <c r="M8" s="189"/>
      <c r="N8" s="189"/>
      <c r="O8" s="189"/>
    </row>
    <row r="9" spans="1:15" s="198" customFormat="1">
      <c r="B9" s="326" t="s">
        <v>8</v>
      </c>
      <c r="C9" s="227">
        <v>29.6</v>
      </c>
      <c r="D9" s="227" t="s">
        <v>250</v>
      </c>
      <c r="E9" s="327">
        <f t="shared" si="0"/>
        <v>1</v>
      </c>
      <c r="F9" s="181"/>
      <c r="G9" s="181">
        <v>25.6</v>
      </c>
      <c r="H9" s="181">
        <v>28.6</v>
      </c>
      <c r="L9" s="189"/>
      <c r="M9" s="189"/>
      <c r="N9" s="189"/>
      <c r="O9" s="189"/>
    </row>
    <row r="10" spans="1:15" s="198" customFormat="1">
      <c r="B10" s="326" t="s">
        <v>7</v>
      </c>
      <c r="C10" s="227">
        <v>29.1</v>
      </c>
      <c r="D10" s="227" t="s">
        <v>258</v>
      </c>
      <c r="E10" s="327">
        <f t="shared" si="0"/>
        <v>0.5</v>
      </c>
      <c r="F10" s="181"/>
      <c r="G10" s="181">
        <v>25.6</v>
      </c>
      <c r="H10" s="181">
        <v>28.6</v>
      </c>
      <c r="L10" s="189"/>
      <c r="M10" s="189"/>
      <c r="N10" s="189"/>
      <c r="O10" s="189"/>
    </row>
    <row r="11" spans="1:15" s="198" customFormat="1">
      <c r="B11" s="326" t="s">
        <v>11</v>
      </c>
      <c r="C11" s="227">
        <v>29</v>
      </c>
      <c r="D11" s="227" t="s">
        <v>259</v>
      </c>
      <c r="E11" s="327">
        <f t="shared" si="0"/>
        <v>0.39999999999999858</v>
      </c>
      <c r="F11" s="181"/>
      <c r="G11" s="181">
        <v>25.6</v>
      </c>
      <c r="H11" s="181">
        <v>28.6</v>
      </c>
      <c r="L11" s="189"/>
      <c r="M11" s="189"/>
      <c r="N11" s="189"/>
      <c r="O11" s="189"/>
    </row>
    <row r="12" spans="1:15" s="198" customFormat="1">
      <c r="B12" s="326" t="s">
        <v>6</v>
      </c>
      <c r="C12" s="227">
        <v>28.9</v>
      </c>
      <c r="D12" s="227" t="s">
        <v>250</v>
      </c>
      <c r="E12" s="327">
        <f t="shared" si="0"/>
        <v>0.29999999999999716</v>
      </c>
      <c r="F12" s="181"/>
      <c r="G12" s="181">
        <v>25.6</v>
      </c>
      <c r="H12" s="181">
        <v>28.6</v>
      </c>
      <c r="L12" s="189"/>
      <c r="M12" s="189"/>
      <c r="N12" s="189"/>
      <c r="O12" s="189"/>
    </row>
    <row r="13" spans="1:15" s="198" customFormat="1">
      <c r="B13" s="326" t="s">
        <v>13</v>
      </c>
      <c r="C13" s="227">
        <v>28.8</v>
      </c>
      <c r="D13" s="227" t="s">
        <v>259</v>
      </c>
      <c r="E13" s="327">
        <f t="shared" si="0"/>
        <v>0.19999999999999929</v>
      </c>
      <c r="F13" s="181"/>
      <c r="G13" s="181">
        <v>25.6</v>
      </c>
      <c r="H13" s="181">
        <v>28.6</v>
      </c>
      <c r="L13" s="189"/>
      <c r="M13" s="189"/>
      <c r="N13" s="189"/>
      <c r="O13" s="189"/>
    </row>
    <row r="14" spans="1:15" s="198" customFormat="1">
      <c r="B14" s="326" t="s">
        <v>3</v>
      </c>
      <c r="C14" s="227">
        <v>28.8</v>
      </c>
      <c r="D14" s="227" t="s">
        <v>271</v>
      </c>
      <c r="E14" s="327">
        <f t="shared" si="0"/>
        <v>0.19999999999999929</v>
      </c>
      <c r="F14" s="181"/>
      <c r="G14" s="181">
        <v>25.6</v>
      </c>
      <c r="H14" s="181">
        <v>28.6</v>
      </c>
      <c r="L14" s="189"/>
      <c r="M14" s="189"/>
      <c r="N14" s="189"/>
      <c r="O14" s="189"/>
    </row>
    <row r="15" spans="1:15" s="198" customFormat="1">
      <c r="B15" s="326" t="s">
        <v>2</v>
      </c>
      <c r="C15" s="227">
        <v>28.7</v>
      </c>
      <c r="D15" s="227" t="s">
        <v>251</v>
      </c>
      <c r="E15" s="327">
        <f t="shared" si="0"/>
        <v>9.9999999999997868E-2</v>
      </c>
      <c r="F15" s="328"/>
      <c r="G15" s="181">
        <v>25.6</v>
      </c>
      <c r="H15" s="181">
        <v>28.6</v>
      </c>
    </row>
    <row r="16" spans="1:15" s="198" customFormat="1">
      <c r="B16" s="326" t="s">
        <v>5</v>
      </c>
      <c r="C16" s="227">
        <v>26.9</v>
      </c>
      <c r="D16" s="227" t="s">
        <v>258</v>
      </c>
      <c r="E16" s="327">
        <f t="shared" si="0"/>
        <v>-1.7000000000000028</v>
      </c>
      <c r="F16" s="181"/>
      <c r="G16" s="181">
        <v>25.6</v>
      </c>
      <c r="H16" s="181">
        <v>28.6</v>
      </c>
    </row>
    <row r="17" spans="1:20" s="198" customFormat="1">
      <c r="B17" s="326" t="s">
        <v>17</v>
      </c>
      <c r="C17" s="227">
        <v>26.6</v>
      </c>
      <c r="D17" s="227" t="s">
        <v>260</v>
      </c>
      <c r="E17" s="327">
        <f t="shared" si="0"/>
        <v>-2</v>
      </c>
      <c r="F17" s="181"/>
      <c r="G17" s="181">
        <v>25.6</v>
      </c>
      <c r="H17" s="181">
        <v>28.6</v>
      </c>
    </row>
    <row r="18" spans="1:20" s="198" customFormat="1">
      <c r="A18" s="24"/>
      <c r="B18" s="326" t="s">
        <v>9</v>
      </c>
      <c r="C18" s="227">
        <v>26.5</v>
      </c>
      <c r="D18" s="227" t="s">
        <v>267</v>
      </c>
      <c r="E18" s="327">
        <f t="shared" si="0"/>
        <v>-2.1000000000000014</v>
      </c>
      <c r="F18" s="181"/>
      <c r="G18" s="181">
        <v>25.6</v>
      </c>
      <c r="H18" s="181">
        <v>28.6</v>
      </c>
    </row>
    <row r="19" spans="1:20" s="198" customFormat="1">
      <c r="B19" s="326" t="s">
        <v>18</v>
      </c>
      <c r="C19" s="227">
        <v>25.7</v>
      </c>
      <c r="D19" s="227" t="s">
        <v>271</v>
      </c>
      <c r="E19" s="327">
        <f t="shared" ref="E19:E24" si="1">C19-H19</f>
        <v>-2.9000000000000021</v>
      </c>
      <c r="G19" s="181">
        <v>25.6</v>
      </c>
      <c r="H19" s="181">
        <v>28.6</v>
      </c>
    </row>
    <row r="20" spans="1:20" s="188" customFormat="1">
      <c r="B20" s="326" t="s">
        <v>68</v>
      </c>
      <c r="C20" s="227">
        <v>25.6</v>
      </c>
      <c r="D20" s="227" t="s">
        <v>258</v>
      </c>
      <c r="E20" s="327">
        <f t="shared" si="1"/>
        <v>-3</v>
      </c>
      <c r="G20" s="181">
        <v>25.6</v>
      </c>
      <c r="H20" s="181">
        <v>28.6</v>
      </c>
    </row>
    <row r="21" spans="1:20" s="198" customFormat="1">
      <c r="B21" s="326" t="s">
        <v>15</v>
      </c>
      <c r="C21" s="227">
        <v>25.4</v>
      </c>
      <c r="D21" s="227" t="s">
        <v>258</v>
      </c>
      <c r="E21" s="327">
        <f t="shared" si="1"/>
        <v>-3.2000000000000028</v>
      </c>
      <c r="F21" s="329"/>
      <c r="G21" s="181">
        <v>25.6</v>
      </c>
      <c r="H21" s="181">
        <v>28.6</v>
      </c>
    </row>
    <row r="22" spans="1:20" s="198" customFormat="1">
      <c r="B22" s="485" t="s">
        <v>21</v>
      </c>
      <c r="D22" s="230" t="s">
        <v>280</v>
      </c>
      <c r="E22" s="486">
        <f>F22-H22</f>
        <v>-4.6000000000000014</v>
      </c>
      <c r="F22" s="230">
        <v>24</v>
      </c>
      <c r="G22" s="181">
        <v>25.6</v>
      </c>
      <c r="H22" s="181">
        <v>28.6</v>
      </c>
    </row>
    <row r="23" spans="1:20" s="198" customFormat="1">
      <c r="B23" s="326" t="s">
        <v>12</v>
      </c>
      <c r="C23" s="227">
        <v>23.9</v>
      </c>
      <c r="D23" s="227" t="s">
        <v>267</v>
      </c>
      <c r="E23" s="327">
        <f t="shared" si="1"/>
        <v>-4.7000000000000028</v>
      </c>
      <c r="F23" s="181"/>
      <c r="G23" s="181">
        <v>25.6</v>
      </c>
      <c r="H23" s="181">
        <v>28.6</v>
      </c>
    </row>
    <row r="24" spans="1:20" s="198" customFormat="1">
      <c r="B24" s="326" t="s">
        <v>14</v>
      </c>
      <c r="C24" s="227">
        <v>22.3</v>
      </c>
      <c r="D24" s="227" t="s">
        <v>260</v>
      </c>
      <c r="E24" s="327">
        <f t="shared" si="1"/>
        <v>-6.3000000000000007</v>
      </c>
      <c r="F24" s="181"/>
      <c r="G24" s="181">
        <v>25.6</v>
      </c>
      <c r="H24" s="181">
        <v>28.6</v>
      </c>
    </row>
    <row r="25" spans="1:20" s="198" customFormat="1">
      <c r="A25" s="24"/>
      <c r="B25" s="330" t="s">
        <v>36</v>
      </c>
      <c r="C25" s="469">
        <v>28.6</v>
      </c>
      <c r="D25" s="469" t="s">
        <v>256</v>
      </c>
      <c r="E25" s="331">
        <f t="shared" ref="E25:E26" si="2">C25-H25</f>
        <v>28.6</v>
      </c>
      <c r="F25" s="332"/>
      <c r="G25" s="181"/>
      <c r="H25" s="181"/>
      <c r="L25" s="189"/>
      <c r="M25" s="189"/>
      <c r="N25" s="189"/>
      <c r="O25" s="189"/>
    </row>
    <row r="26" spans="1:20" s="198" customFormat="1">
      <c r="B26" s="330" t="s">
        <v>39</v>
      </c>
      <c r="C26" s="469">
        <v>25.6</v>
      </c>
      <c r="D26" s="469" t="s">
        <v>257</v>
      </c>
      <c r="E26" s="331">
        <f t="shared" si="2"/>
        <v>25.6</v>
      </c>
      <c r="F26" s="332"/>
      <c r="G26" s="181"/>
      <c r="H26" s="181"/>
    </row>
    <row r="27" spans="1:20" s="198" customFormat="1">
      <c r="B27" s="106"/>
      <c r="C27" s="21"/>
      <c r="D27" s="21"/>
      <c r="E27" s="164"/>
    </row>
    <row r="28" spans="1:20" s="198" customFormat="1" ht="30.95" customHeight="1">
      <c r="A28" s="552" t="s">
        <v>551</v>
      </c>
      <c r="B28" s="552"/>
      <c r="C28" s="552"/>
      <c r="D28" s="552"/>
      <c r="E28" s="552"/>
      <c r="F28" s="552"/>
      <c r="G28" s="552"/>
      <c r="H28" s="552"/>
    </row>
    <row r="29" spans="1:20" s="198" customFormat="1">
      <c r="A29" s="533" t="s">
        <v>552</v>
      </c>
      <c r="B29" s="533"/>
      <c r="C29" s="533"/>
      <c r="D29" s="533"/>
      <c r="E29" s="533"/>
      <c r="F29" s="533"/>
      <c r="G29" s="533"/>
      <c r="H29" s="533"/>
    </row>
    <row r="30" spans="1:20">
      <c r="A30" s="42"/>
      <c r="B30" s="42"/>
      <c r="C30" s="42"/>
      <c r="D30" s="42"/>
      <c r="E30" s="42"/>
      <c r="F30" s="42"/>
      <c r="G30" s="42"/>
      <c r="H30" s="42"/>
      <c r="I30" s="1"/>
      <c r="J30" s="34"/>
      <c r="K30" s="34"/>
      <c r="L30" s="34"/>
      <c r="M30" s="34"/>
      <c r="N30" s="34"/>
      <c r="O30" s="34"/>
      <c r="P30" s="34"/>
      <c r="Q30" s="34"/>
      <c r="R30" s="34"/>
      <c r="S30" s="34"/>
      <c r="T30" s="34"/>
    </row>
    <row r="31" spans="1:20" s="179" customFormat="1">
      <c r="A31" s="534" t="s">
        <v>206</v>
      </c>
      <c r="B31" s="534"/>
      <c r="C31" s="534"/>
      <c r="D31" s="534"/>
      <c r="E31" s="534"/>
      <c r="F31" s="534"/>
      <c r="G31" s="534"/>
      <c r="H31" s="534"/>
      <c r="I31" s="534"/>
    </row>
    <row r="32" spans="1:20" s="198" customFormat="1">
      <c r="L32" s="189"/>
      <c r="M32" s="189"/>
      <c r="N32" s="189"/>
      <c r="O32" s="189"/>
    </row>
    <row r="33" spans="1:15" s="181" customFormat="1" ht="25.5">
      <c r="C33" s="18" t="s">
        <v>65</v>
      </c>
      <c r="D33" s="18" t="s">
        <v>66</v>
      </c>
      <c r="E33" s="333"/>
      <c r="L33" s="227"/>
      <c r="M33" s="227"/>
      <c r="N33" s="227"/>
      <c r="O33" s="227"/>
    </row>
    <row r="34" spans="1:15" s="181" customFormat="1" ht="12.75">
      <c r="B34" s="181">
        <v>2017</v>
      </c>
      <c r="C34" s="181">
        <v>23.7</v>
      </c>
      <c r="D34" s="181" t="s">
        <v>265</v>
      </c>
      <c r="E34" s="327"/>
      <c r="L34" s="227"/>
      <c r="M34" s="227"/>
      <c r="N34" s="227"/>
      <c r="O34" s="227"/>
    </row>
    <row r="35" spans="1:15" s="181" customFormat="1" ht="12.75">
      <c r="B35" s="181">
        <v>2018</v>
      </c>
      <c r="C35" s="334">
        <v>23.4</v>
      </c>
      <c r="D35" s="334" t="s">
        <v>271</v>
      </c>
      <c r="E35" s="327"/>
      <c r="L35" s="227"/>
      <c r="M35" s="227"/>
      <c r="N35" s="227"/>
      <c r="O35" s="227"/>
    </row>
    <row r="36" spans="1:15" s="181" customFormat="1" ht="12.75">
      <c r="B36" s="181">
        <v>2019</v>
      </c>
      <c r="C36" s="335">
        <v>24.7</v>
      </c>
      <c r="D36" s="335" t="s">
        <v>266</v>
      </c>
      <c r="E36" s="327"/>
      <c r="L36" s="227"/>
      <c r="M36" s="227"/>
      <c r="N36" s="227"/>
      <c r="O36" s="227"/>
    </row>
    <row r="37" spans="1:15" s="181" customFormat="1" ht="12.75">
      <c r="B37" s="181" t="s">
        <v>273</v>
      </c>
      <c r="C37" s="227">
        <v>24.3</v>
      </c>
      <c r="D37" s="227" t="s">
        <v>250</v>
      </c>
      <c r="E37" s="327"/>
      <c r="L37" s="227"/>
      <c r="M37" s="227"/>
      <c r="N37" s="227"/>
      <c r="O37" s="227"/>
    </row>
    <row r="38" spans="1:15" s="181" customFormat="1" ht="12.75">
      <c r="B38" s="181">
        <v>2021</v>
      </c>
      <c r="C38" s="227">
        <v>24</v>
      </c>
      <c r="D38" s="227" t="s">
        <v>280</v>
      </c>
      <c r="E38" s="327"/>
      <c r="L38" s="227"/>
      <c r="M38" s="227"/>
      <c r="N38" s="227"/>
      <c r="O38" s="227"/>
    </row>
    <row r="39" spans="1:15" s="198" customFormat="1"/>
    <row r="40" spans="1:15" s="198" customFormat="1" ht="31.5" customHeight="1">
      <c r="A40" s="533" t="s">
        <v>550</v>
      </c>
      <c r="B40" s="533"/>
      <c r="C40" s="533"/>
      <c r="D40" s="533"/>
      <c r="E40" s="533"/>
      <c r="F40" s="533"/>
      <c r="G40" s="533"/>
      <c r="H40" s="533"/>
    </row>
    <row r="41" spans="1:15" s="198" customFormat="1">
      <c r="A41" s="533" t="s">
        <v>350</v>
      </c>
      <c r="B41" s="533"/>
      <c r="C41" s="533"/>
      <c r="D41" s="533"/>
      <c r="E41" s="533"/>
      <c r="F41" s="533"/>
      <c r="G41" s="533"/>
      <c r="H41" s="533"/>
    </row>
    <row r="42" spans="1:15" s="198" customFormat="1">
      <c r="A42" s="220"/>
      <c r="B42" s="220"/>
      <c r="C42" s="220"/>
      <c r="D42" s="220"/>
      <c r="E42" s="220"/>
      <c r="F42" s="220"/>
      <c r="G42" s="220"/>
      <c r="H42" s="220"/>
    </row>
    <row r="43" spans="1:15" s="179" customFormat="1">
      <c r="A43" s="534" t="s">
        <v>351</v>
      </c>
      <c r="B43" s="534"/>
      <c r="C43" s="534"/>
      <c r="D43" s="534"/>
      <c r="E43" s="534"/>
      <c r="F43" s="534"/>
      <c r="G43" s="534"/>
      <c r="H43" s="534"/>
      <c r="I43" s="534"/>
    </row>
    <row r="44" spans="1:15" s="198" customFormat="1"/>
    <row r="45" spans="1:15" s="198" customFormat="1" ht="38.25">
      <c r="A45" s="223"/>
      <c r="B45" s="21" t="s">
        <v>41</v>
      </c>
      <c r="C45" s="18" t="s">
        <v>69</v>
      </c>
      <c r="D45" s="18" t="s">
        <v>70</v>
      </c>
      <c r="E45" s="18" t="s">
        <v>71</v>
      </c>
      <c r="F45" s="18" t="s">
        <v>72</v>
      </c>
      <c r="G45" s="18" t="s">
        <v>41</v>
      </c>
      <c r="H45" s="223"/>
    </row>
    <row r="46" spans="1:15" s="198" customFormat="1">
      <c r="A46" s="223"/>
      <c r="B46" s="485" t="s">
        <v>21</v>
      </c>
      <c r="D46" s="488">
        <v>54149</v>
      </c>
      <c r="E46" s="489">
        <v>1.06</v>
      </c>
      <c r="F46" s="489">
        <v>2.74</v>
      </c>
      <c r="G46" s="487">
        <v>0.27</v>
      </c>
      <c r="H46" s="223"/>
    </row>
    <row r="47" spans="1:15" s="198" customFormat="1">
      <c r="A47" s="223"/>
      <c r="B47" s="326" t="s">
        <v>18</v>
      </c>
      <c r="C47" s="336">
        <v>0.23</v>
      </c>
      <c r="D47" s="337">
        <v>62110</v>
      </c>
      <c r="E47" s="338">
        <v>1.18</v>
      </c>
      <c r="F47" s="338">
        <v>2.61</v>
      </c>
      <c r="H47" s="223"/>
    </row>
    <row r="48" spans="1:15" s="198" customFormat="1">
      <c r="A48" s="223"/>
      <c r="B48" s="326" t="s">
        <v>9</v>
      </c>
      <c r="C48" s="336">
        <v>0.22</v>
      </c>
      <c r="D48" s="337">
        <v>72343</v>
      </c>
      <c r="E48" s="338">
        <v>1.19</v>
      </c>
      <c r="F48" s="338">
        <v>2.6</v>
      </c>
      <c r="G48" s="181"/>
      <c r="H48" s="223"/>
    </row>
    <row r="49" spans="1:8" s="198" customFormat="1">
      <c r="A49" s="223"/>
      <c r="B49" s="326" t="s">
        <v>17</v>
      </c>
      <c r="C49" s="336">
        <v>0.22</v>
      </c>
      <c r="D49" s="337">
        <v>72343</v>
      </c>
      <c r="E49" s="338">
        <v>1.19</v>
      </c>
      <c r="F49" s="338">
        <v>2.6</v>
      </c>
      <c r="G49" s="181"/>
      <c r="H49" s="223"/>
    </row>
    <row r="50" spans="1:8" s="198" customFormat="1">
      <c r="A50" s="223"/>
      <c r="B50" s="326" t="s">
        <v>10</v>
      </c>
      <c r="C50" s="336">
        <v>0.22</v>
      </c>
      <c r="D50" s="337">
        <v>67652</v>
      </c>
      <c r="E50" s="338">
        <v>1.18</v>
      </c>
      <c r="F50" s="338">
        <v>2.54</v>
      </c>
      <c r="G50" s="181"/>
      <c r="H50" s="223"/>
    </row>
    <row r="51" spans="1:8" s="198" customFormat="1">
      <c r="A51" s="223"/>
      <c r="B51" s="326" t="s">
        <v>5</v>
      </c>
      <c r="C51" s="336">
        <v>0.21</v>
      </c>
      <c r="D51" s="337">
        <v>72343</v>
      </c>
      <c r="E51" s="338">
        <v>1.19</v>
      </c>
      <c r="F51" s="338">
        <v>2.6</v>
      </c>
      <c r="G51" s="181"/>
      <c r="H51" s="223"/>
    </row>
    <row r="52" spans="1:8" s="198" customFormat="1">
      <c r="A52" s="223"/>
      <c r="B52" s="326" t="s">
        <v>14</v>
      </c>
      <c r="C52" s="336">
        <v>0.21</v>
      </c>
      <c r="D52" s="337">
        <v>67074</v>
      </c>
      <c r="E52" s="338">
        <v>0.97</v>
      </c>
      <c r="F52" s="338">
        <v>2.25</v>
      </c>
      <c r="G52" s="181"/>
      <c r="H52" s="223"/>
    </row>
    <row r="53" spans="1:8" s="198" customFormat="1">
      <c r="A53" s="223"/>
      <c r="B53" s="326" t="s">
        <v>1</v>
      </c>
      <c r="C53" s="336">
        <v>0.21</v>
      </c>
      <c r="D53" s="337">
        <v>78773</v>
      </c>
      <c r="E53" s="338">
        <v>1.25</v>
      </c>
      <c r="F53" s="338">
        <v>2.7</v>
      </c>
      <c r="G53" s="181"/>
      <c r="H53" s="223"/>
    </row>
    <row r="54" spans="1:8" s="198" customFormat="1">
      <c r="A54" s="223"/>
      <c r="B54" s="326" t="s">
        <v>4</v>
      </c>
      <c r="C54" s="336">
        <v>0.21</v>
      </c>
      <c r="D54" s="337">
        <v>78773</v>
      </c>
      <c r="E54" s="338">
        <v>1.25</v>
      </c>
      <c r="F54" s="338">
        <v>2.7</v>
      </c>
      <c r="G54" s="181"/>
      <c r="H54" s="223"/>
    </row>
    <row r="55" spans="1:8" s="198" customFormat="1">
      <c r="A55" s="223"/>
      <c r="B55" s="326" t="s">
        <v>15</v>
      </c>
      <c r="C55" s="339">
        <v>0.2</v>
      </c>
      <c r="D55" s="337">
        <v>72343</v>
      </c>
      <c r="E55" s="338">
        <v>1.19</v>
      </c>
      <c r="F55" s="338">
        <v>2.6</v>
      </c>
      <c r="G55" s="340"/>
      <c r="H55" s="223"/>
    </row>
    <row r="56" spans="1:8" s="198" customFormat="1">
      <c r="A56" s="223"/>
      <c r="B56" s="326" t="s">
        <v>2</v>
      </c>
      <c r="C56" s="336">
        <v>0.2</v>
      </c>
      <c r="D56" s="337">
        <v>78773</v>
      </c>
      <c r="E56" s="338">
        <v>1.25</v>
      </c>
      <c r="F56" s="338">
        <v>2.7</v>
      </c>
      <c r="G56" s="181"/>
      <c r="H56" s="223"/>
    </row>
    <row r="57" spans="1:8" s="198" customFormat="1">
      <c r="A57" s="223"/>
      <c r="B57" s="326" t="s">
        <v>3</v>
      </c>
      <c r="C57" s="336">
        <v>0.2</v>
      </c>
      <c r="D57" s="337">
        <v>78773</v>
      </c>
      <c r="E57" s="338">
        <v>1.25</v>
      </c>
      <c r="F57" s="338">
        <v>2.7</v>
      </c>
      <c r="G57" s="181"/>
      <c r="H57" s="223"/>
    </row>
    <row r="58" spans="1:8" s="198" customFormat="1">
      <c r="A58" s="223"/>
      <c r="B58" s="326" t="s">
        <v>7</v>
      </c>
      <c r="C58" s="336">
        <v>0.19</v>
      </c>
      <c r="D58" s="337">
        <v>78773</v>
      </c>
      <c r="E58" s="338">
        <v>1.25</v>
      </c>
      <c r="F58" s="338">
        <v>2.7</v>
      </c>
      <c r="G58" s="181"/>
      <c r="H58" s="223"/>
    </row>
    <row r="59" spans="1:8" s="198" customFormat="1">
      <c r="A59" s="223"/>
      <c r="B59" s="326" t="s">
        <v>13</v>
      </c>
      <c r="C59" s="336">
        <v>0.19</v>
      </c>
      <c r="D59" s="337">
        <v>78773</v>
      </c>
      <c r="E59" s="338">
        <v>1.25</v>
      </c>
      <c r="F59" s="338">
        <v>2.7</v>
      </c>
      <c r="G59" s="181"/>
      <c r="H59" s="223"/>
    </row>
    <row r="60" spans="1:8" s="198" customFormat="1">
      <c r="A60" s="223"/>
      <c r="B60" s="326" t="s">
        <v>12</v>
      </c>
      <c r="C60" s="336">
        <v>0.18</v>
      </c>
      <c r="D60" s="337">
        <v>81057</v>
      </c>
      <c r="E60" s="338">
        <v>1.23</v>
      </c>
      <c r="F60" s="338">
        <v>2.7</v>
      </c>
      <c r="G60" s="181"/>
      <c r="H60" s="223"/>
    </row>
    <row r="61" spans="1:8" s="198" customFormat="1">
      <c r="A61" s="223"/>
      <c r="B61" s="326" t="s">
        <v>8</v>
      </c>
      <c r="C61" s="336">
        <v>0.18</v>
      </c>
      <c r="D61" s="337">
        <v>78773</v>
      </c>
      <c r="E61" s="338">
        <v>1.25</v>
      </c>
      <c r="F61" s="338">
        <v>2.7</v>
      </c>
      <c r="G61" s="181"/>
      <c r="H61" s="223"/>
    </row>
    <row r="62" spans="1:8" s="198" customFormat="1">
      <c r="A62" s="223"/>
      <c r="B62" s="326" t="s">
        <v>20</v>
      </c>
      <c r="C62" s="336">
        <v>0.18</v>
      </c>
      <c r="D62" s="337">
        <v>78773</v>
      </c>
      <c r="E62" s="338">
        <v>1.25</v>
      </c>
      <c r="F62" s="338">
        <v>2.7</v>
      </c>
      <c r="H62" s="223"/>
    </row>
    <row r="63" spans="1:8" s="198" customFormat="1">
      <c r="A63" s="223"/>
      <c r="B63" s="326" t="s">
        <v>11</v>
      </c>
      <c r="C63" s="336">
        <v>0.18</v>
      </c>
      <c r="D63" s="337">
        <v>78773</v>
      </c>
      <c r="E63" s="338">
        <v>1.25</v>
      </c>
      <c r="F63" s="338">
        <v>2.7</v>
      </c>
      <c r="G63" s="181"/>
      <c r="H63" s="223"/>
    </row>
    <row r="64" spans="1:8" s="198" customFormat="1">
      <c r="A64" s="223"/>
      <c r="B64" s="326" t="s">
        <v>6</v>
      </c>
      <c r="C64" s="336">
        <v>0.17</v>
      </c>
      <c r="D64" s="337">
        <v>78773</v>
      </c>
      <c r="E64" s="338">
        <v>1.25</v>
      </c>
      <c r="F64" s="338">
        <v>2.7</v>
      </c>
      <c r="G64" s="181"/>
      <c r="H64" s="223"/>
    </row>
    <row r="65" spans="1:8" s="198" customFormat="1">
      <c r="A65" s="223"/>
      <c r="B65" s="326" t="s">
        <v>16</v>
      </c>
      <c r="C65" s="336">
        <v>0.16</v>
      </c>
      <c r="D65" s="337">
        <v>78773</v>
      </c>
      <c r="E65" s="338">
        <v>1.25</v>
      </c>
      <c r="F65" s="338">
        <v>2.7</v>
      </c>
      <c r="G65" s="181"/>
      <c r="H65" s="223"/>
    </row>
    <row r="66" spans="1:8" s="198" customFormat="1">
      <c r="A66" s="223"/>
      <c r="B66" s="326" t="s">
        <v>19</v>
      </c>
      <c r="C66" s="336">
        <v>0.13</v>
      </c>
      <c r="D66" s="337">
        <v>78773</v>
      </c>
      <c r="E66" s="338">
        <v>1.25</v>
      </c>
      <c r="F66" s="338">
        <v>2.7</v>
      </c>
      <c r="G66" s="181"/>
      <c r="H66" s="223"/>
    </row>
    <row r="67" spans="1:8" s="198" customFormat="1">
      <c r="A67" s="223"/>
      <c r="B67" s="223"/>
      <c r="C67" s="223"/>
      <c r="D67" s="223"/>
      <c r="E67" s="223"/>
      <c r="F67" s="223"/>
      <c r="G67" s="223"/>
      <c r="H67" s="223"/>
    </row>
    <row r="68" spans="1:8" s="198" customFormat="1" ht="24.75" customHeight="1">
      <c r="A68" s="533" t="s">
        <v>548</v>
      </c>
      <c r="B68" s="533"/>
      <c r="C68" s="533"/>
      <c r="D68" s="533"/>
      <c r="E68" s="533"/>
      <c r="F68" s="533"/>
      <c r="G68" s="533"/>
      <c r="H68" s="533"/>
    </row>
    <row r="69" spans="1:8" s="198" customFormat="1">
      <c r="A69" s="533" t="s">
        <v>549</v>
      </c>
      <c r="B69" s="533"/>
      <c r="C69" s="533"/>
      <c r="D69" s="533"/>
      <c r="E69" s="533"/>
      <c r="F69" s="533"/>
      <c r="G69" s="533"/>
      <c r="H69" s="533"/>
    </row>
    <row r="70" spans="1:8" s="101" customFormat="1"/>
    <row r="71" spans="1:8" s="215" customFormat="1">
      <c r="A71" s="215" t="s">
        <v>164</v>
      </c>
    </row>
    <row r="72" spans="1:8" s="198" customFormat="1"/>
    <row r="73" spans="1:8" s="198" customFormat="1">
      <c r="B73" s="181" t="s">
        <v>165</v>
      </c>
      <c r="C73" s="164" t="s">
        <v>166</v>
      </c>
      <c r="D73" s="21" t="s">
        <v>41</v>
      </c>
    </row>
    <row r="74" spans="1:8" s="198" customFormat="1">
      <c r="B74" s="245" t="s">
        <v>4</v>
      </c>
      <c r="C74" s="32">
        <v>0.7</v>
      </c>
      <c r="D74" s="181"/>
    </row>
    <row r="75" spans="1:8" s="198" customFormat="1">
      <c r="B75" s="245" t="s">
        <v>1</v>
      </c>
      <c r="C75" s="32">
        <v>0.7</v>
      </c>
      <c r="D75" s="181"/>
    </row>
    <row r="76" spans="1:8" s="198" customFormat="1">
      <c r="B76" s="245" t="s">
        <v>10</v>
      </c>
      <c r="C76" s="32">
        <v>1.5</v>
      </c>
      <c r="D76" s="181"/>
    </row>
    <row r="77" spans="1:8" s="198" customFormat="1">
      <c r="B77" s="245" t="s">
        <v>13</v>
      </c>
      <c r="C77" s="32">
        <v>1.6</v>
      </c>
      <c r="D77" s="181"/>
    </row>
    <row r="78" spans="1:8" s="198" customFormat="1">
      <c r="B78" s="245" t="s">
        <v>17</v>
      </c>
      <c r="C78" s="32">
        <v>1.8</v>
      </c>
      <c r="D78" s="32"/>
    </row>
    <row r="79" spans="1:8" s="198" customFormat="1">
      <c r="B79" s="245" t="s">
        <v>14</v>
      </c>
      <c r="C79" s="32">
        <v>2.1</v>
      </c>
      <c r="D79" s="181"/>
    </row>
    <row r="80" spans="1:8" s="198" customFormat="1">
      <c r="B80" s="490" t="s">
        <v>21</v>
      </c>
      <c r="D80" s="341">
        <v>2.2999999999999998</v>
      </c>
    </row>
    <row r="81" spans="1:4" s="198" customFormat="1">
      <c r="B81" s="245" t="s">
        <v>3</v>
      </c>
      <c r="C81" s="32">
        <v>2.2999999999999998</v>
      </c>
      <c r="D81" s="181"/>
    </row>
    <row r="82" spans="1:4" s="198" customFormat="1">
      <c r="B82" s="245" t="s">
        <v>5</v>
      </c>
      <c r="C82" s="32">
        <v>2.7</v>
      </c>
      <c r="D82" s="250"/>
    </row>
    <row r="83" spans="1:4" s="198" customFormat="1">
      <c r="B83" s="245" t="s">
        <v>2</v>
      </c>
      <c r="C83" s="32">
        <v>2.7</v>
      </c>
      <c r="D83" s="250"/>
    </row>
    <row r="84" spans="1:4" s="198" customFormat="1">
      <c r="B84" s="245" t="s">
        <v>9</v>
      </c>
      <c r="C84" s="32">
        <v>2.8</v>
      </c>
      <c r="D84" s="250"/>
    </row>
    <row r="85" spans="1:4" s="198" customFormat="1">
      <c r="B85" s="245" t="s">
        <v>7</v>
      </c>
      <c r="C85" s="32">
        <v>3.3</v>
      </c>
      <c r="D85" s="250"/>
    </row>
    <row r="86" spans="1:4" s="198" customFormat="1">
      <c r="B86" s="245" t="s">
        <v>18</v>
      </c>
      <c r="C86" s="32">
        <v>3.8</v>
      </c>
    </row>
    <row r="87" spans="1:4" s="198" customFormat="1">
      <c r="B87" s="245" t="s">
        <v>8</v>
      </c>
      <c r="C87" s="32">
        <v>4.0999999999999996</v>
      </c>
      <c r="D87" s="250"/>
    </row>
    <row r="88" spans="1:4" s="198" customFormat="1">
      <c r="B88" s="245" t="s">
        <v>12</v>
      </c>
      <c r="C88" s="32">
        <v>4.5999999999999996</v>
      </c>
      <c r="D88" s="181"/>
    </row>
    <row r="89" spans="1:4" s="198" customFormat="1">
      <c r="B89" s="245" t="s">
        <v>15</v>
      </c>
      <c r="C89" s="32">
        <v>5.2</v>
      </c>
      <c r="D89" s="250"/>
    </row>
    <row r="90" spans="1:4" s="198" customFormat="1">
      <c r="B90" s="245" t="s">
        <v>20</v>
      </c>
      <c r="C90" s="32">
        <v>6.02</v>
      </c>
    </row>
    <row r="91" spans="1:4" s="198" customFormat="1">
      <c r="B91" s="245" t="s">
        <v>11</v>
      </c>
      <c r="C91" s="32">
        <v>6.4</v>
      </c>
      <c r="D91" s="341"/>
    </row>
    <row r="92" spans="1:4" s="198" customFormat="1">
      <c r="B92" s="245" t="s">
        <v>6</v>
      </c>
      <c r="C92" s="32">
        <v>6.4</v>
      </c>
      <c r="D92" s="250"/>
    </row>
    <row r="93" spans="1:4" s="198" customFormat="1">
      <c r="B93" s="245" t="s">
        <v>16</v>
      </c>
      <c r="C93" s="32">
        <v>7.5</v>
      </c>
      <c r="D93" s="181"/>
    </row>
    <row r="94" spans="1:4" s="198" customFormat="1">
      <c r="B94" s="245" t="s">
        <v>19</v>
      </c>
      <c r="C94" s="32">
        <v>9.1</v>
      </c>
      <c r="D94" s="181"/>
    </row>
    <row r="95" spans="1:4" s="198" customFormat="1"/>
    <row r="96" spans="1:4" s="198" customFormat="1">
      <c r="A96" s="266" t="s">
        <v>546</v>
      </c>
    </row>
    <row r="97" spans="1:7" s="198" customFormat="1" ht="27.75" customHeight="1">
      <c r="A97" s="533" t="s">
        <v>547</v>
      </c>
      <c r="B97" s="550"/>
      <c r="C97" s="550"/>
      <c r="D97" s="550"/>
      <c r="E97" s="550"/>
      <c r="F97" s="550"/>
      <c r="G97" s="550"/>
    </row>
    <row r="98" spans="1:7" s="101" customFormat="1"/>
  </sheetData>
  <mergeCells count="10">
    <mergeCell ref="A97:G97"/>
    <mergeCell ref="A43:I43"/>
    <mergeCell ref="A68:H68"/>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60"/>
  <sheetViews>
    <sheetView topLeftCell="A247" zoomScale="84" zoomScaleNormal="84" workbookViewId="0">
      <selection activeCell="H266" sqref="H266"/>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179" customFormat="1">
      <c r="A1" s="534" t="s">
        <v>352</v>
      </c>
      <c r="B1" s="534"/>
      <c r="C1" s="534"/>
      <c r="D1" s="534"/>
      <c r="E1" s="534"/>
      <c r="F1" s="534"/>
      <c r="G1" s="534"/>
      <c r="H1" s="534"/>
      <c r="I1" s="534"/>
      <c r="K1" s="47"/>
      <c r="L1" s="47"/>
      <c r="M1" s="47"/>
      <c r="N1" s="47"/>
      <c r="O1" s="47"/>
      <c r="P1" s="47"/>
    </row>
    <row r="2" spans="1:16" s="198" customFormat="1">
      <c r="K2" s="151"/>
      <c r="L2" s="151"/>
      <c r="M2" s="151"/>
      <c r="N2" s="151"/>
      <c r="O2" s="151"/>
      <c r="P2" s="151"/>
    </row>
    <row r="3" spans="1:16" s="198" customFormat="1" ht="25.5">
      <c r="B3" s="223"/>
      <c r="C3" s="18" t="s">
        <v>353</v>
      </c>
      <c r="D3" s="18" t="s">
        <v>29</v>
      </c>
      <c r="E3" s="21" t="s">
        <v>41</v>
      </c>
      <c r="F3" s="18" t="s">
        <v>354</v>
      </c>
      <c r="G3" s="18" t="s">
        <v>355</v>
      </c>
      <c r="K3" s="151"/>
      <c r="L3" s="151"/>
      <c r="M3" s="151"/>
      <c r="N3" s="151"/>
      <c r="O3" s="151"/>
      <c r="P3" s="151"/>
    </row>
    <row r="4" spans="1:16" s="198" customFormat="1">
      <c r="B4" s="36" t="s">
        <v>10</v>
      </c>
      <c r="C4" s="53">
        <v>6.9000000000000006E-2</v>
      </c>
      <c r="D4" s="26">
        <v>4.3</v>
      </c>
      <c r="E4" s="223"/>
      <c r="F4" s="53">
        <v>3.5999999999999997E-2</v>
      </c>
      <c r="G4" s="171">
        <v>5.3999999999999999E-2</v>
      </c>
      <c r="K4" s="151"/>
      <c r="L4" s="151"/>
      <c r="M4" s="151"/>
      <c r="N4" s="151"/>
      <c r="O4" s="151"/>
      <c r="P4" s="151"/>
    </row>
    <row r="5" spans="1:16" s="198" customFormat="1">
      <c r="B5" s="36" t="s">
        <v>11</v>
      </c>
      <c r="C5" s="53">
        <v>5.8000000000000003E-2</v>
      </c>
      <c r="D5" s="26">
        <v>1.7</v>
      </c>
      <c r="E5" s="223"/>
      <c r="F5" s="53">
        <v>3.5999999999999997E-2</v>
      </c>
      <c r="G5" s="171">
        <v>5.3999999999999999E-2</v>
      </c>
      <c r="K5" s="151"/>
      <c r="L5" s="151"/>
      <c r="M5" s="151"/>
      <c r="N5" s="151"/>
      <c r="O5" s="151"/>
      <c r="P5" s="151"/>
    </row>
    <row r="6" spans="1:16" s="198" customFormat="1">
      <c r="B6" s="491" t="s">
        <v>21</v>
      </c>
      <c r="D6" s="493">
        <v>3.9</v>
      </c>
      <c r="E6" s="492">
        <v>5.7000000000000002E-2</v>
      </c>
      <c r="F6" s="53">
        <v>3.5999999999999997E-2</v>
      </c>
      <c r="G6" s="171">
        <v>5.3999999999999999E-2</v>
      </c>
      <c r="K6" s="151"/>
      <c r="L6" s="151"/>
      <c r="M6" s="151"/>
      <c r="N6" s="151"/>
      <c r="O6" s="151"/>
      <c r="P6" s="151"/>
    </row>
    <row r="7" spans="1:16" s="198" customFormat="1">
      <c r="B7" s="36" t="s">
        <v>16</v>
      </c>
      <c r="C7" s="53">
        <v>5.0999999999999997E-2</v>
      </c>
      <c r="D7" s="26">
        <v>1.1000000000000001</v>
      </c>
      <c r="E7" s="223"/>
      <c r="F7" s="53">
        <v>3.5999999999999997E-2</v>
      </c>
      <c r="G7" s="171">
        <v>5.3999999999999999E-2</v>
      </c>
      <c r="K7" s="151"/>
      <c r="L7" s="151"/>
      <c r="M7" s="151"/>
      <c r="N7" s="151"/>
      <c r="O7" s="151"/>
      <c r="P7" s="151"/>
    </row>
    <row r="8" spans="1:16" s="198" customFormat="1">
      <c r="B8" s="36" t="s">
        <v>7</v>
      </c>
      <c r="C8" s="53">
        <v>4.5999999999999999E-2</v>
      </c>
      <c r="D8" s="26">
        <v>1.7</v>
      </c>
      <c r="E8" s="223"/>
      <c r="F8" s="53">
        <v>3.5999999999999997E-2</v>
      </c>
      <c r="G8" s="171">
        <v>5.3999999999999999E-2</v>
      </c>
      <c r="K8" s="151"/>
      <c r="L8" s="151"/>
      <c r="M8" s="151"/>
      <c r="N8" s="151"/>
      <c r="O8" s="151"/>
      <c r="P8" s="151"/>
    </row>
    <row r="9" spans="1:16" s="198" customFormat="1">
      <c r="B9" s="35" t="s">
        <v>19</v>
      </c>
      <c r="C9" s="53">
        <v>4.4999999999999998E-2</v>
      </c>
      <c r="D9" s="26">
        <v>1.7</v>
      </c>
      <c r="E9" s="223"/>
      <c r="F9" s="53">
        <v>3.5999999999999997E-2</v>
      </c>
      <c r="G9" s="171">
        <v>5.3999999999999999E-2</v>
      </c>
      <c r="K9" s="151"/>
      <c r="L9" s="151"/>
      <c r="M9" s="151"/>
      <c r="N9" s="151"/>
      <c r="O9" s="151"/>
      <c r="P9" s="151"/>
    </row>
    <row r="10" spans="1:16" s="198" customFormat="1">
      <c r="B10" s="223" t="s">
        <v>68</v>
      </c>
      <c r="C10" s="155">
        <v>4.2999999999999997E-2</v>
      </c>
      <c r="D10" s="32">
        <v>1.3</v>
      </c>
      <c r="F10" s="53">
        <v>3.5999999999999997E-2</v>
      </c>
      <c r="G10" s="171">
        <v>5.3999999999999999E-2</v>
      </c>
      <c r="K10" s="151"/>
      <c r="L10" s="151"/>
      <c r="M10" s="151"/>
      <c r="N10" s="151"/>
      <c r="O10" s="151"/>
      <c r="P10" s="151"/>
    </row>
    <row r="11" spans="1:16" s="198" customFormat="1">
      <c r="B11" s="36" t="s">
        <v>4</v>
      </c>
      <c r="C11" s="53">
        <v>0.04</v>
      </c>
      <c r="D11" s="26">
        <v>2.5</v>
      </c>
      <c r="E11" s="223"/>
      <c r="F11" s="53">
        <v>3.5999999999999997E-2</v>
      </c>
      <c r="G11" s="171">
        <v>5.3999999999999999E-2</v>
      </c>
      <c r="K11" s="151"/>
      <c r="L11" s="151"/>
      <c r="M11" s="151"/>
      <c r="N11" s="151"/>
      <c r="O11" s="151"/>
      <c r="P11" s="151"/>
    </row>
    <row r="12" spans="1:16" s="198" customFormat="1">
      <c r="B12" s="37" t="s">
        <v>15</v>
      </c>
      <c r="C12" s="53">
        <v>3.9E-2</v>
      </c>
      <c r="D12" s="26">
        <v>1.4</v>
      </c>
      <c r="E12" s="223"/>
      <c r="F12" s="53">
        <v>3.5999999999999997E-2</v>
      </c>
      <c r="G12" s="171">
        <v>5.3999999999999999E-2</v>
      </c>
      <c r="K12" s="151"/>
      <c r="L12" s="151"/>
      <c r="M12" s="151"/>
      <c r="N12" s="151"/>
      <c r="O12" s="151"/>
      <c r="P12" s="151"/>
    </row>
    <row r="13" spans="1:16" s="198" customFormat="1">
      <c r="B13" s="36" t="s">
        <v>18</v>
      </c>
      <c r="C13" s="162">
        <v>3.7999999999999999E-2</v>
      </c>
      <c r="D13" s="26">
        <v>1.9</v>
      </c>
      <c r="F13" s="53">
        <v>3.5999999999999997E-2</v>
      </c>
      <c r="G13" s="171">
        <v>5.3999999999999999E-2</v>
      </c>
      <c r="K13" s="151"/>
      <c r="L13" s="151"/>
      <c r="M13" s="151"/>
      <c r="N13" s="151"/>
      <c r="O13" s="151"/>
      <c r="P13" s="151"/>
    </row>
    <row r="14" spans="1:16" s="198" customFormat="1">
      <c r="B14" s="36" t="s">
        <v>2</v>
      </c>
      <c r="C14" s="53">
        <v>3.6999999999999998E-2</v>
      </c>
      <c r="D14" s="26">
        <v>1.7</v>
      </c>
      <c r="E14" s="223"/>
      <c r="F14" s="53">
        <v>3.5999999999999997E-2</v>
      </c>
      <c r="G14" s="171">
        <v>5.3999999999999999E-2</v>
      </c>
      <c r="K14" s="151"/>
      <c r="L14" s="151"/>
      <c r="M14" s="151"/>
      <c r="N14" s="151"/>
      <c r="O14" s="151"/>
      <c r="P14" s="151"/>
    </row>
    <row r="15" spans="1:16" s="198" customFormat="1">
      <c r="B15" s="36" t="s">
        <v>6</v>
      </c>
      <c r="C15" s="53">
        <v>3.2000000000000001E-2</v>
      </c>
      <c r="D15" s="26">
        <v>0.9</v>
      </c>
      <c r="E15" s="223"/>
      <c r="F15" s="53">
        <v>3.5999999999999997E-2</v>
      </c>
      <c r="G15" s="171">
        <v>5.3999999999999999E-2</v>
      </c>
      <c r="K15" s="151"/>
      <c r="L15" s="151"/>
      <c r="M15" s="151"/>
      <c r="N15" s="151"/>
      <c r="O15" s="151"/>
      <c r="P15" s="151"/>
    </row>
    <row r="16" spans="1:16" s="198" customFormat="1">
      <c r="B16" s="36" t="s">
        <v>8</v>
      </c>
      <c r="C16" s="53">
        <v>2.7E-2</v>
      </c>
      <c r="D16" s="26">
        <v>0.7</v>
      </c>
      <c r="E16" s="223"/>
      <c r="F16" s="53">
        <v>3.5999999999999997E-2</v>
      </c>
      <c r="G16" s="171">
        <v>5.3999999999999999E-2</v>
      </c>
      <c r="K16" s="151"/>
      <c r="L16" s="151"/>
      <c r="M16" s="151"/>
      <c r="N16" s="151"/>
      <c r="O16" s="151"/>
      <c r="P16" s="151"/>
    </row>
    <row r="17" spans="1:16" s="198" customFormat="1">
      <c r="B17" s="36" t="s">
        <v>5</v>
      </c>
      <c r="C17" s="53">
        <v>2.1999999999999999E-2</v>
      </c>
      <c r="D17" s="26">
        <v>1.1000000000000001</v>
      </c>
      <c r="E17" s="223"/>
      <c r="F17" s="53">
        <v>3.5999999999999997E-2</v>
      </c>
      <c r="G17" s="171">
        <v>5.3999999999999999E-2</v>
      </c>
      <c r="K17" s="151"/>
      <c r="L17" s="151"/>
      <c r="M17" s="151"/>
      <c r="N17" s="151"/>
      <c r="O17" s="151"/>
      <c r="P17" s="151"/>
    </row>
    <row r="18" spans="1:16" s="198" customFormat="1">
      <c r="B18" s="36" t="s">
        <v>12</v>
      </c>
      <c r="C18" s="53">
        <v>2.1000000000000001E-2</v>
      </c>
      <c r="D18" s="26">
        <v>1.3</v>
      </c>
      <c r="E18" s="223"/>
      <c r="F18" s="53">
        <v>3.5999999999999997E-2</v>
      </c>
      <c r="G18" s="171">
        <v>5.3999999999999999E-2</v>
      </c>
    </row>
    <row r="19" spans="1:16" s="198" customFormat="1">
      <c r="B19" s="36" t="s">
        <v>60</v>
      </c>
      <c r="C19" s="53">
        <v>1.9E-2</v>
      </c>
      <c r="D19" s="26">
        <v>2.1</v>
      </c>
      <c r="E19" s="223"/>
      <c r="F19" s="53">
        <v>3.5999999999999997E-2</v>
      </c>
      <c r="G19" s="171">
        <v>5.3999999999999999E-2</v>
      </c>
    </row>
    <row r="20" spans="1:16" s="198" customFormat="1">
      <c r="B20" s="36" t="s">
        <v>17</v>
      </c>
      <c r="C20" s="53">
        <v>1.9E-2</v>
      </c>
      <c r="D20" s="26">
        <v>1.5</v>
      </c>
      <c r="E20" s="223"/>
      <c r="F20" s="53">
        <v>3.5999999999999997E-2</v>
      </c>
      <c r="G20" s="171">
        <v>5.3999999999999999E-2</v>
      </c>
    </row>
    <row r="21" spans="1:16" s="198" customFormat="1">
      <c r="B21" s="35" t="s">
        <v>14</v>
      </c>
      <c r="C21" s="53">
        <v>1.7000000000000001E-2</v>
      </c>
      <c r="D21" s="26">
        <v>1.6</v>
      </c>
      <c r="E21" s="223"/>
      <c r="F21" s="53">
        <v>3.5999999999999997E-2</v>
      </c>
      <c r="G21" s="171">
        <v>5.3999999999999999E-2</v>
      </c>
    </row>
    <row r="22" spans="1:16" s="198" customFormat="1">
      <c r="B22" s="36" t="s">
        <v>13</v>
      </c>
      <c r="C22" s="53">
        <v>1.4999999999999999E-2</v>
      </c>
      <c r="D22" s="26">
        <v>0.7</v>
      </c>
      <c r="E22" s="223"/>
      <c r="F22" s="53">
        <v>3.5999999999999997E-2</v>
      </c>
      <c r="G22" s="171">
        <v>5.3999999999999999E-2</v>
      </c>
    </row>
    <row r="23" spans="1:16" s="198" customFormat="1">
      <c r="B23" s="37" t="s">
        <v>3</v>
      </c>
      <c r="C23" s="53">
        <v>1.4999999999999999E-2</v>
      </c>
      <c r="D23" s="26">
        <v>0.8</v>
      </c>
      <c r="E23" s="223"/>
      <c r="F23" s="53">
        <v>3.5999999999999997E-2</v>
      </c>
      <c r="G23" s="171">
        <v>5.3999999999999999E-2</v>
      </c>
    </row>
    <row r="24" spans="1:16" s="188" customFormat="1">
      <c r="B24" s="36" t="s">
        <v>9</v>
      </c>
      <c r="C24" s="53">
        <v>1.2E-2</v>
      </c>
      <c r="D24" s="26">
        <v>0.8</v>
      </c>
      <c r="E24" s="223"/>
      <c r="F24" s="53">
        <v>3.5999999999999997E-2</v>
      </c>
      <c r="G24" s="171">
        <v>5.3999999999999999E-2</v>
      </c>
    </row>
    <row r="25" spans="1:16" s="188" customFormat="1">
      <c r="B25" s="106" t="s">
        <v>36</v>
      </c>
      <c r="C25" s="460">
        <v>3.5999999999999997E-2</v>
      </c>
      <c r="D25" s="461">
        <v>0.4</v>
      </c>
      <c r="E25" s="342"/>
      <c r="F25" s="53"/>
      <c r="G25" s="171"/>
    </row>
    <row r="26" spans="1:16" s="198" customFormat="1">
      <c r="B26" s="106" t="s">
        <v>39</v>
      </c>
      <c r="C26" s="460">
        <v>5.3999999999999999E-2</v>
      </c>
      <c r="D26" s="461">
        <v>0.1</v>
      </c>
      <c r="E26" s="223"/>
      <c r="F26" s="53"/>
      <c r="G26" s="171"/>
      <c r="K26" s="151"/>
      <c r="L26" s="151"/>
      <c r="M26" s="151"/>
      <c r="N26" s="151"/>
      <c r="O26" s="151"/>
      <c r="P26" s="151"/>
    </row>
    <row r="27" spans="1:16" s="198" customFormat="1">
      <c r="E27" s="223"/>
      <c r="F27" s="53"/>
      <c r="G27" s="171"/>
    </row>
    <row r="28" spans="1:16" s="198" customFormat="1" ht="14.25" customHeight="1">
      <c r="A28" s="535" t="s">
        <v>313</v>
      </c>
      <c r="B28" s="535"/>
      <c r="C28" s="535"/>
      <c r="D28" s="535"/>
      <c r="E28" s="535"/>
      <c r="F28" s="535"/>
      <c r="G28" s="535"/>
      <c r="H28" s="535"/>
      <c r="I28" s="535"/>
    </row>
    <row r="29" spans="1:16" s="198" customFormat="1" ht="24" customHeight="1">
      <c r="A29" s="535" t="s">
        <v>574</v>
      </c>
      <c r="B29" s="535"/>
      <c r="C29" s="535"/>
      <c r="D29" s="535"/>
      <c r="E29" s="535"/>
      <c r="F29" s="535"/>
      <c r="G29" s="535"/>
      <c r="H29" s="535"/>
      <c r="I29" s="535"/>
    </row>
    <row r="30" spans="1:16" ht="19.5" customHeight="1">
      <c r="A30" s="42"/>
      <c r="B30" s="42"/>
      <c r="C30" s="42"/>
      <c r="D30" s="42"/>
      <c r="E30" s="42"/>
      <c r="F30" s="42"/>
      <c r="G30" s="42"/>
      <c r="H30" s="42"/>
      <c r="I30" s="42"/>
      <c r="J30" s="34"/>
      <c r="K30" s="34"/>
      <c r="L30" s="34"/>
      <c r="M30" s="34"/>
      <c r="N30" s="34"/>
      <c r="O30" s="34"/>
      <c r="P30" s="34"/>
    </row>
    <row r="31" spans="1:16" s="179" customFormat="1">
      <c r="A31" s="534" t="s">
        <v>207</v>
      </c>
      <c r="B31" s="534"/>
      <c r="C31" s="534"/>
      <c r="D31" s="534"/>
      <c r="E31" s="534"/>
      <c r="F31" s="534"/>
      <c r="G31" s="534"/>
      <c r="H31" s="534"/>
      <c r="I31" s="534"/>
    </row>
    <row r="32" spans="1:16" s="198" customFormat="1">
      <c r="L32" s="189"/>
      <c r="M32" s="189"/>
      <c r="N32" s="189"/>
      <c r="O32" s="189"/>
    </row>
    <row r="33" spans="1:16" s="198" customFormat="1" ht="24">
      <c r="C33" s="199" t="s">
        <v>353</v>
      </c>
      <c r="D33" s="199" t="s">
        <v>66</v>
      </c>
      <c r="E33" s="163"/>
      <c r="L33" s="189"/>
      <c r="M33" s="189"/>
      <c r="N33" s="189"/>
      <c r="O33" s="189"/>
    </row>
    <row r="34" spans="1:16" s="198" customFormat="1">
      <c r="B34" s="181">
        <v>2017</v>
      </c>
      <c r="C34" s="343">
        <v>6.3E-2</v>
      </c>
      <c r="D34" s="344">
        <v>2.7</v>
      </c>
      <c r="E34" s="164"/>
      <c r="L34" s="189"/>
      <c r="M34" s="189"/>
      <c r="N34" s="189"/>
      <c r="O34" s="189"/>
    </row>
    <row r="35" spans="1:16" s="198" customFormat="1">
      <c r="B35" s="181">
        <v>2018</v>
      </c>
      <c r="C35" s="345">
        <v>4.4999999999999998E-2</v>
      </c>
      <c r="D35" s="346">
        <v>3.1</v>
      </c>
      <c r="E35" s="164"/>
      <c r="L35" s="189"/>
      <c r="M35" s="189"/>
      <c r="N35" s="189"/>
      <c r="O35" s="189"/>
    </row>
    <row r="36" spans="1:16" s="198" customFormat="1">
      <c r="B36" s="181">
        <v>2019</v>
      </c>
      <c r="C36" s="347">
        <v>2.5000000000000001E-2</v>
      </c>
      <c r="D36" s="348">
        <v>2</v>
      </c>
      <c r="E36" s="349"/>
      <c r="L36" s="189"/>
      <c r="M36" s="189"/>
      <c r="N36" s="189"/>
      <c r="O36" s="189"/>
    </row>
    <row r="37" spans="1:16" s="198" customFormat="1">
      <c r="B37" s="181" t="s">
        <v>273</v>
      </c>
      <c r="C37" s="347">
        <v>4.3999999999999997E-2</v>
      </c>
      <c r="D37" s="348">
        <v>1.5</v>
      </c>
      <c r="E37" s="350"/>
      <c r="L37" s="189"/>
      <c r="M37" s="189"/>
      <c r="N37" s="189"/>
      <c r="O37" s="189"/>
    </row>
    <row r="38" spans="1:16" s="198" customFormat="1">
      <c r="B38" s="181">
        <v>2021</v>
      </c>
      <c r="C38" s="347">
        <v>5.7000000000000002E-2</v>
      </c>
      <c r="D38" s="348">
        <v>3.9</v>
      </c>
      <c r="E38" s="350"/>
      <c r="L38" s="189"/>
      <c r="M38" s="189"/>
      <c r="N38" s="189"/>
      <c r="O38" s="189"/>
    </row>
    <row r="39" spans="1:16" s="198" customFormat="1">
      <c r="E39" s="234"/>
    </row>
    <row r="40" spans="1:16" s="198" customFormat="1" ht="26.25" customHeight="1">
      <c r="A40" s="535" t="s">
        <v>356</v>
      </c>
      <c r="B40" s="535"/>
      <c r="C40" s="535"/>
      <c r="D40" s="535"/>
      <c r="E40" s="535"/>
      <c r="F40" s="535"/>
      <c r="G40" s="535"/>
      <c r="H40" s="535"/>
    </row>
    <row r="41" spans="1:16" s="198" customFormat="1">
      <c r="A41" s="535" t="s">
        <v>275</v>
      </c>
      <c r="B41" s="536"/>
      <c r="C41" s="536"/>
      <c r="D41" s="536"/>
      <c r="E41" s="536"/>
      <c r="F41" s="536"/>
      <c r="G41" s="536"/>
      <c r="H41" s="536"/>
      <c r="I41" s="536"/>
    </row>
    <row r="42" spans="1:16" s="101" customFormat="1"/>
    <row r="43" spans="1:16" s="179" customFormat="1">
      <c r="A43" s="214" t="s">
        <v>584</v>
      </c>
      <c r="B43" s="214"/>
      <c r="C43" s="214"/>
      <c r="D43" s="214"/>
      <c r="E43" s="214"/>
      <c r="F43" s="214"/>
      <c r="G43" s="214"/>
      <c r="H43" s="214"/>
      <c r="I43" s="214"/>
      <c r="K43" s="47"/>
      <c r="L43" s="47"/>
      <c r="M43" s="47"/>
      <c r="N43" s="47"/>
      <c r="O43" s="47"/>
      <c r="P43" s="47"/>
    </row>
    <row r="44" spans="1:16" s="198" customFormat="1">
      <c r="K44" s="151"/>
      <c r="L44" s="151"/>
      <c r="M44" s="151"/>
      <c r="N44" s="151"/>
      <c r="O44" s="151"/>
      <c r="P44" s="151"/>
    </row>
    <row r="45" spans="1:16" s="198" customFormat="1" ht="38.25">
      <c r="B45" s="223"/>
      <c r="C45" s="18" t="s">
        <v>616</v>
      </c>
      <c r="D45" s="18" t="s">
        <v>29</v>
      </c>
      <c r="E45" s="18" t="s">
        <v>617</v>
      </c>
      <c r="K45" s="151"/>
      <c r="L45" s="151"/>
      <c r="M45" s="151"/>
      <c r="N45" s="151"/>
      <c r="O45" s="151"/>
      <c r="P45" s="151"/>
    </row>
    <row r="46" spans="1:16" s="198" customFormat="1">
      <c r="B46" s="223" t="s">
        <v>596</v>
      </c>
      <c r="C46" s="155">
        <v>0.17199999999999999</v>
      </c>
      <c r="D46" s="223">
        <v>16.600000000000001</v>
      </c>
      <c r="E46" s="171">
        <v>4.2999999999999997E-2</v>
      </c>
      <c r="K46" s="151"/>
      <c r="L46" s="151"/>
      <c r="M46" s="151"/>
      <c r="N46" s="151"/>
      <c r="O46" s="151"/>
      <c r="P46" s="151"/>
    </row>
    <row r="47" spans="1:16" s="198" customFormat="1">
      <c r="B47" s="223" t="s">
        <v>591</v>
      </c>
      <c r="C47" s="155">
        <v>8.3000000000000004E-2</v>
      </c>
      <c r="D47" s="223">
        <v>3.1</v>
      </c>
      <c r="E47" s="171">
        <v>4.2999999999999997E-2</v>
      </c>
      <c r="K47" s="151"/>
      <c r="L47" s="151"/>
      <c r="M47" s="151"/>
      <c r="N47" s="151"/>
      <c r="O47" s="151"/>
      <c r="P47" s="151"/>
    </row>
    <row r="48" spans="1:16" s="198" customFormat="1">
      <c r="B48" s="223" t="s">
        <v>606</v>
      </c>
      <c r="C48" s="155">
        <v>6.4000000000000001E-2</v>
      </c>
      <c r="D48" s="223">
        <v>7.9</v>
      </c>
      <c r="E48" s="171">
        <v>4.2999999999999997E-2</v>
      </c>
      <c r="K48" s="151"/>
      <c r="L48" s="151"/>
      <c r="M48" s="151"/>
      <c r="N48" s="151"/>
      <c r="O48" s="151"/>
      <c r="P48" s="151"/>
    </row>
    <row r="49" spans="2:16" s="198" customFormat="1">
      <c r="B49" s="223" t="s">
        <v>597</v>
      </c>
      <c r="C49" s="155">
        <v>5.8999999999999997E-2</v>
      </c>
      <c r="D49" s="223">
        <v>4.9000000000000004</v>
      </c>
      <c r="E49" s="171">
        <v>4.2999999999999997E-2</v>
      </c>
      <c r="K49" s="151"/>
      <c r="L49" s="151"/>
      <c r="M49" s="151"/>
      <c r="N49" s="151"/>
      <c r="O49" s="151"/>
      <c r="P49" s="151"/>
    </row>
    <row r="50" spans="2:16" s="198" customFormat="1">
      <c r="B50" s="223" t="s">
        <v>603</v>
      </c>
      <c r="C50" s="155">
        <v>4.1000000000000002E-2</v>
      </c>
      <c r="D50" s="223">
        <v>5.0999999999999996</v>
      </c>
      <c r="E50" s="171">
        <v>4.2999999999999997E-2</v>
      </c>
      <c r="K50" s="151"/>
      <c r="L50" s="151"/>
      <c r="M50" s="151"/>
      <c r="N50" s="151"/>
      <c r="O50" s="151"/>
      <c r="P50" s="151"/>
    </row>
    <row r="51" spans="2:16" s="198" customFormat="1">
      <c r="B51" s="223" t="s">
        <v>595</v>
      </c>
      <c r="C51" s="155">
        <v>3.9E-2</v>
      </c>
      <c r="D51" s="223">
        <v>2.5</v>
      </c>
      <c r="E51" s="171">
        <v>4.2999999999999997E-2</v>
      </c>
      <c r="K51" s="151"/>
    </row>
    <row r="52" spans="2:16" s="198" customFormat="1">
      <c r="B52" s="223" t="s">
        <v>594</v>
      </c>
      <c r="C52" s="155">
        <v>2.3E-2</v>
      </c>
      <c r="D52" s="223">
        <v>2.1</v>
      </c>
      <c r="E52" s="171">
        <v>4.2999999999999997E-2</v>
      </c>
      <c r="K52" s="151"/>
    </row>
    <row r="53" spans="2:16" s="198" customFormat="1">
      <c r="B53" s="223" t="s">
        <v>592</v>
      </c>
      <c r="C53" s="155">
        <v>1.7999999999999999E-2</v>
      </c>
      <c r="D53" s="223">
        <v>1.2</v>
      </c>
      <c r="E53" s="171">
        <v>4.2999999999999997E-2</v>
      </c>
      <c r="K53" s="151"/>
    </row>
    <row r="54" spans="2:16" s="198" customFormat="1">
      <c r="B54" s="223" t="s">
        <v>607</v>
      </c>
      <c r="C54" s="155">
        <v>0</v>
      </c>
      <c r="D54" s="223">
        <v>2.7</v>
      </c>
      <c r="E54" s="171">
        <v>4.2999999999999997E-2</v>
      </c>
      <c r="K54" s="151"/>
    </row>
    <row r="55" spans="2:16" s="198" customFormat="1">
      <c r="B55" s="223" t="s">
        <v>599</v>
      </c>
      <c r="C55" s="155">
        <v>0</v>
      </c>
      <c r="D55" s="223">
        <v>36.1</v>
      </c>
      <c r="E55" s="171">
        <v>4.2999999999999997E-2</v>
      </c>
      <c r="K55" s="151"/>
    </row>
    <row r="56" spans="2:16" s="198" customFormat="1">
      <c r="B56" s="223" t="s">
        <v>604</v>
      </c>
      <c r="C56" s="155">
        <v>0</v>
      </c>
      <c r="D56" s="223">
        <v>5.2</v>
      </c>
      <c r="E56" s="171">
        <v>4.2999999999999997E-2</v>
      </c>
      <c r="K56" s="151"/>
    </row>
    <row r="57" spans="2:16" s="198" customFormat="1">
      <c r="B57" s="223" t="s">
        <v>593</v>
      </c>
      <c r="C57" s="155">
        <v>0</v>
      </c>
      <c r="D57" s="223">
        <v>6.6</v>
      </c>
      <c r="E57" s="171">
        <v>4.2999999999999997E-2</v>
      </c>
      <c r="K57" s="151"/>
    </row>
    <row r="58" spans="2:16" s="198" customFormat="1">
      <c r="B58" s="223" t="s">
        <v>601</v>
      </c>
      <c r="C58" s="155">
        <v>0</v>
      </c>
      <c r="D58" s="223">
        <v>42.8</v>
      </c>
      <c r="E58" s="171">
        <v>4.2999999999999997E-2</v>
      </c>
      <c r="K58" s="151"/>
    </row>
    <row r="59" spans="2:16" s="198" customFormat="1">
      <c r="B59" s="223" t="s">
        <v>605</v>
      </c>
      <c r="C59" s="155">
        <v>0</v>
      </c>
      <c r="D59" s="223">
        <v>14.1</v>
      </c>
      <c r="E59" s="171">
        <v>4.2999999999999997E-2</v>
      </c>
      <c r="K59" s="151"/>
    </row>
    <row r="60" spans="2:16" s="198" customFormat="1">
      <c r="B60" s="223"/>
      <c r="C60" s="155"/>
      <c r="D60" s="223"/>
      <c r="E60" s="171"/>
      <c r="K60" s="151"/>
    </row>
    <row r="61" spans="2:16" s="198" customFormat="1">
      <c r="B61" s="223"/>
      <c r="C61" s="155"/>
      <c r="D61" s="223"/>
      <c r="E61" s="171"/>
      <c r="K61" s="151"/>
    </row>
    <row r="62" spans="2:16" s="198" customFormat="1">
      <c r="B62" s="223"/>
      <c r="C62" s="155"/>
      <c r="D62" s="223"/>
      <c r="E62" s="171"/>
      <c r="K62" s="151"/>
    </row>
    <row r="63" spans="2:16" s="198" customFormat="1">
      <c r="B63" s="223"/>
      <c r="C63" s="155"/>
      <c r="D63" s="223"/>
      <c r="E63" s="171"/>
      <c r="K63" s="151"/>
    </row>
    <row r="64" spans="2:16" s="198" customFormat="1">
      <c r="B64" s="223"/>
      <c r="C64" s="155"/>
      <c r="D64" s="223"/>
      <c r="E64" s="171"/>
      <c r="K64" s="151"/>
    </row>
    <row r="65" spans="1:26" s="198" customFormat="1">
      <c r="B65" s="223"/>
      <c r="C65" s="155"/>
      <c r="D65" s="223"/>
      <c r="E65" s="171"/>
      <c r="K65" s="151"/>
    </row>
    <row r="66" spans="1:26" s="198" customFormat="1">
      <c r="B66" s="223"/>
      <c r="C66" s="155"/>
      <c r="D66" s="223"/>
      <c r="E66" s="171"/>
      <c r="K66" s="151"/>
    </row>
    <row r="67" spans="1:26" s="198" customFormat="1">
      <c r="B67" s="223"/>
      <c r="C67" s="155"/>
      <c r="D67" s="223"/>
      <c r="E67" s="171"/>
      <c r="K67" s="151"/>
    </row>
    <row r="68" spans="1:26" s="198" customFormat="1">
      <c r="B68" s="223"/>
      <c r="C68" s="155"/>
      <c r="D68" s="223"/>
      <c r="E68" s="171"/>
      <c r="K68" s="151"/>
    </row>
    <row r="69" spans="1:26" s="198" customFormat="1">
      <c r="B69" s="223"/>
      <c r="C69" s="177"/>
      <c r="E69" s="177"/>
    </row>
    <row r="70" spans="1:26" s="198" customFormat="1">
      <c r="B70" s="223"/>
      <c r="C70" s="177"/>
      <c r="E70" s="177"/>
    </row>
    <row r="71" spans="1:26" s="198" customFormat="1">
      <c r="B71" s="223"/>
      <c r="C71" s="177"/>
      <c r="E71" s="177"/>
    </row>
    <row r="72" spans="1:26" s="198" customFormat="1">
      <c r="A72" s="223"/>
      <c r="B72" s="223"/>
      <c r="C72" s="223"/>
      <c r="D72" s="223"/>
      <c r="E72" s="223"/>
      <c r="F72" s="223"/>
      <c r="G72" s="223"/>
      <c r="H72" s="223"/>
      <c r="I72" s="223"/>
      <c r="J72" s="223"/>
      <c r="K72" s="223"/>
      <c r="L72" s="223"/>
      <c r="M72" s="223"/>
      <c r="N72" s="223"/>
      <c r="O72" s="223"/>
      <c r="P72" s="223"/>
      <c r="Q72" s="223"/>
      <c r="R72" s="223"/>
      <c r="S72" s="223"/>
      <c r="T72" s="223"/>
      <c r="U72" s="223"/>
      <c r="V72" s="223"/>
      <c r="W72" s="223"/>
      <c r="X72" s="223"/>
      <c r="Y72" s="223"/>
      <c r="Z72" s="223"/>
    </row>
    <row r="73" spans="1:26" s="198" customFormat="1">
      <c r="A73" s="223"/>
      <c r="B73" s="223"/>
      <c r="C73" s="223"/>
      <c r="D73" s="223"/>
      <c r="E73" s="223"/>
      <c r="F73" s="223"/>
      <c r="G73" s="223"/>
      <c r="H73" s="223"/>
      <c r="I73" s="223"/>
      <c r="J73" s="223"/>
      <c r="K73" s="223"/>
      <c r="L73" s="223"/>
      <c r="M73" s="223"/>
      <c r="N73" s="223"/>
      <c r="O73" s="223"/>
      <c r="P73" s="223"/>
      <c r="Q73" s="223"/>
      <c r="R73" s="223"/>
      <c r="S73" s="223"/>
      <c r="T73" s="223"/>
      <c r="U73" s="223"/>
      <c r="V73" s="223"/>
      <c r="W73" s="223"/>
      <c r="X73" s="223"/>
      <c r="Y73" s="223"/>
      <c r="Z73" s="223"/>
    </row>
    <row r="74" spans="1:26" s="198" customFormat="1">
      <c r="A74" s="223"/>
      <c r="B74" s="223"/>
      <c r="C74" s="223"/>
      <c r="D74" s="223"/>
      <c r="E74" s="223"/>
      <c r="F74" s="223"/>
      <c r="G74" s="223"/>
      <c r="H74" s="223"/>
      <c r="I74" s="223"/>
      <c r="J74" s="223"/>
      <c r="K74" s="223"/>
      <c r="L74" s="223"/>
      <c r="M74" s="223"/>
      <c r="N74" s="223"/>
      <c r="O74" s="223"/>
      <c r="P74" s="223"/>
      <c r="Q74" s="223"/>
      <c r="R74" s="223"/>
      <c r="S74" s="223"/>
      <c r="T74" s="223"/>
      <c r="U74" s="223"/>
      <c r="V74" s="223"/>
      <c r="W74" s="223"/>
      <c r="X74" s="223"/>
      <c r="Y74" s="223"/>
      <c r="Z74" s="223"/>
    </row>
    <row r="75" spans="1:26" s="198" customFormat="1"/>
    <row r="76" spans="1:26" s="198" customFormat="1">
      <c r="A76" s="223"/>
      <c r="B76" s="223"/>
      <c r="C76" s="223"/>
      <c r="D76" s="223"/>
      <c r="E76" s="223"/>
      <c r="F76" s="223"/>
      <c r="G76" s="223"/>
      <c r="H76" s="223"/>
      <c r="I76" s="223"/>
      <c r="J76" s="223"/>
      <c r="K76" s="223"/>
      <c r="L76" s="223"/>
      <c r="M76" s="223"/>
      <c r="N76" s="223"/>
      <c r="O76" s="223"/>
      <c r="P76" s="223"/>
      <c r="Q76" s="223"/>
      <c r="R76" s="223"/>
      <c r="S76" s="223"/>
      <c r="T76" s="223"/>
      <c r="U76" s="223"/>
      <c r="V76" s="223"/>
      <c r="W76" s="223"/>
      <c r="X76" s="223"/>
      <c r="Y76" s="223"/>
      <c r="Z76" s="223"/>
    </row>
    <row r="77" spans="1:26" s="198" customFormat="1">
      <c r="A77" s="223"/>
      <c r="B77" s="223"/>
      <c r="C77" s="223"/>
      <c r="D77" s="223"/>
      <c r="E77" s="223"/>
      <c r="F77" s="223"/>
      <c r="G77" s="223"/>
      <c r="H77" s="223"/>
      <c r="I77" s="223"/>
      <c r="J77" s="223"/>
      <c r="K77" s="223"/>
      <c r="L77" s="223"/>
      <c r="M77" s="223"/>
      <c r="N77" s="223"/>
      <c r="O77" s="223"/>
      <c r="P77" s="223"/>
      <c r="Q77" s="223"/>
      <c r="R77" s="223"/>
      <c r="S77" s="223"/>
      <c r="T77" s="223"/>
      <c r="U77" s="223"/>
      <c r="V77" s="223"/>
      <c r="W77" s="223"/>
      <c r="X77" s="223"/>
      <c r="Y77" s="223"/>
      <c r="Z77" s="223"/>
    </row>
    <row r="78" spans="1:26" s="198" customFormat="1">
      <c r="A78" s="223"/>
      <c r="B78" s="223"/>
      <c r="C78" s="223"/>
      <c r="D78" s="223"/>
      <c r="E78" s="223"/>
      <c r="F78" s="223"/>
      <c r="G78" s="223"/>
      <c r="H78" s="223"/>
      <c r="I78" s="223"/>
      <c r="J78" s="223"/>
      <c r="K78" s="223"/>
      <c r="L78" s="223"/>
      <c r="M78" s="223"/>
      <c r="N78" s="223"/>
      <c r="O78" s="223"/>
      <c r="P78" s="223"/>
      <c r="Q78" s="223"/>
      <c r="R78" s="223"/>
      <c r="S78" s="223"/>
      <c r="T78" s="223"/>
      <c r="U78" s="223"/>
      <c r="V78" s="223"/>
      <c r="W78" s="223"/>
      <c r="X78" s="223"/>
      <c r="Y78" s="223"/>
      <c r="Z78" s="223"/>
    </row>
    <row r="79" spans="1:26" s="198" customFormat="1">
      <c r="A79" s="223"/>
      <c r="B79" s="223"/>
      <c r="C79" s="223"/>
      <c r="D79" s="223"/>
      <c r="E79" s="223"/>
      <c r="F79" s="223"/>
      <c r="G79" s="223"/>
      <c r="H79" s="223"/>
      <c r="I79" s="223"/>
      <c r="J79" s="223"/>
      <c r="K79" s="223"/>
      <c r="L79" s="223"/>
      <c r="M79" s="223"/>
      <c r="N79" s="223"/>
      <c r="O79" s="223"/>
      <c r="P79" s="223"/>
      <c r="Q79" s="223"/>
      <c r="R79" s="223"/>
      <c r="S79" s="223"/>
      <c r="T79" s="223"/>
      <c r="U79" s="223"/>
      <c r="V79" s="223"/>
      <c r="W79" s="223"/>
      <c r="X79" s="223"/>
      <c r="Y79" s="223"/>
      <c r="Z79" s="223"/>
    </row>
    <row r="80" spans="1:26" s="198" customFormat="1">
      <c r="A80" s="223"/>
      <c r="B80" s="223"/>
      <c r="C80" s="223"/>
      <c r="D80" s="223"/>
      <c r="E80" s="223"/>
      <c r="F80" s="223"/>
      <c r="G80" s="223"/>
      <c r="H80" s="223"/>
      <c r="I80" s="223"/>
      <c r="J80" s="223"/>
      <c r="K80" s="223"/>
      <c r="L80" s="223"/>
      <c r="M80" s="223"/>
      <c r="N80" s="223"/>
      <c r="O80" s="223"/>
      <c r="P80" s="223"/>
      <c r="Q80" s="223"/>
      <c r="R80" s="223"/>
      <c r="S80" s="223"/>
      <c r="T80" s="223"/>
      <c r="U80" s="223"/>
      <c r="V80" s="223"/>
      <c r="W80" s="223"/>
      <c r="X80" s="223"/>
      <c r="Y80" s="223"/>
      <c r="Z80" s="223"/>
    </row>
    <row r="81" spans="1:26" s="198" customFormat="1">
      <c r="A81" s="223"/>
      <c r="B81" s="223"/>
      <c r="C81" s="223"/>
      <c r="D81" s="223"/>
      <c r="E81" s="223"/>
      <c r="F81" s="223"/>
      <c r="G81" s="223"/>
      <c r="H81" s="223"/>
      <c r="I81" s="223"/>
      <c r="J81" s="223"/>
      <c r="K81" s="223"/>
      <c r="L81" s="223"/>
      <c r="M81" s="223"/>
      <c r="N81" s="223"/>
      <c r="O81" s="223"/>
      <c r="P81" s="223"/>
      <c r="Q81" s="223"/>
      <c r="R81" s="223"/>
      <c r="S81" s="223"/>
      <c r="T81" s="223"/>
      <c r="U81" s="223"/>
      <c r="V81" s="223"/>
      <c r="W81" s="223"/>
      <c r="X81" s="223"/>
      <c r="Y81" s="223"/>
      <c r="Z81" s="223"/>
    </row>
    <row r="82" spans="1:26" s="198" customFormat="1">
      <c r="A82" s="223"/>
      <c r="B82" s="223"/>
      <c r="C82" s="223"/>
      <c r="D82" s="223"/>
      <c r="E82" s="223"/>
      <c r="F82" s="223"/>
      <c r="G82" s="223"/>
      <c r="H82" s="223"/>
      <c r="I82" s="223"/>
      <c r="J82" s="223"/>
      <c r="K82" s="223"/>
      <c r="L82" s="223"/>
      <c r="M82" s="223"/>
      <c r="N82" s="223"/>
      <c r="O82" s="223"/>
      <c r="P82" s="223"/>
      <c r="Q82" s="223"/>
      <c r="R82" s="223"/>
      <c r="S82" s="223"/>
      <c r="T82" s="223"/>
      <c r="U82" s="223"/>
      <c r="V82" s="223"/>
      <c r="W82" s="223"/>
      <c r="X82" s="223"/>
      <c r="Y82" s="223"/>
      <c r="Z82" s="223"/>
    </row>
    <row r="83" spans="1:26" s="198" customFormat="1">
      <c r="A83" s="223"/>
      <c r="B83" s="223"/>
      <c r="C83" s="223"/>
      <c r="D83" s="223"/>
      <c r="E83" s="223"/>
      <c r="F83" s="223"/>
      <c r="G83" s="223"/>
      <c r="H83" s="223"/>
      <c r="I83" s="223"/>
      <c r="J83" s="223"/>
      <c r="K83" s="223"/>
      <c r="L83" s="223"/>
      <c r="M83" s="223"/>
      <c r="N83" s="223"/>
      <c r="O83" s="223"/>
      <c r="P83" s="223"/>
      <c r="Q83" s="223"/>
      <c r="R83" s="223"/>
      <c r="S83" s="223"/>
      <c r="T83" s="223"/>
      <c r="U83" s="223"/>
      <c r="V83" s="223"/>
      <c r="W83" s="223"/>
      <c r="X83" s="223"/>
      <c r="Y83" s="223"/>
      <c r="Z83" s="223"/>
    </row>
    <row r="84" spans="1:26" s="198" customFormat="1">
      <c r="A84" s="223"/>
      <c r="B84" s="223"/>
      <c r="C84" s="223"/>
      <c r="D84" s="223"/>
      <c r="E84" s="223"/>
      <c r="F84" s="223"/>
      <c r="G84" s="223"/>
      <c r="H84" s="223"/>
      <c r="I84" s="223"/>
      <c r="J84" s="223"/>
      <c r="K84" s="223"/>
      <c r="L84" s="223"/>
      <c r="M84" s="223"/>
      <c r="N84" s="223"/>
      <c r="O84" s="223"/>
      <c r="P84" s="223"/>
      <c r="Q84" s="223"/>
      <c r="R84" s="223"/>
      <c r="S84" s="223"/>
      <c r="T84" s="223"/>
      <c r="U84" s="223"/>
      <c r="V84" s="223"/>
      <c r="W84" s="223"/>
      <c r="X84" s="223"/>
      <c r="Y84" s="223"/>
      <c r="Z84" s="223"/>
    </row>
    <row r="85" spans="1:26" s="198" customFormat="1">
      <c r="A85" s="223"/>
      <c r="B85" s="223"/>
      <c r="C85" s="223"/>
      <c r="D85" s="223"/>
      <c r="E85" s="223"/>
      <c r="F85" s="223"/>
      <c r="G85" s="223"/>
      <c r="H85" s="223"/>
      <c r="I85" s="223"/>
      <c r="J85" s="223"/>
      <c r="K85" s="223"/>
      <c r="L85" s="223"/>
      <c r="M85" s="223"/>
      <c r="N85" s="223"/>
      <c r="O85" s="223"/>
      <c r="P85" s="223"/>
      <c r="Q85" s="223"/>
      <c r="R85" s="223"/>
      <c r="S85" s="223"/>
      <c r="T85" s="223"/>
      <c r="U85" s="223"/>
      <c r="V85" s="223"/>
      <c r="W85" s="223"/>
      <c r="X85" s="223"/>
      <c r="Y85" s="223"/>
      <c r="Z85" s="223"/>
    </row>
    <row r="86" spans="1:26" s="198" customFormat="1"/>
    <row r="87" spans="1:26" s="198" customFormat="1">
      <c r="A87" s="223"/>
      <c r="B87" s="223"/>
      <c r="C87" s="223"/>
      <c r="D87" s="223"/>
      <c r="E87" s="223"/>
      <c r="F87" s="223"/>
      <c r="G87" s="223"/>
      <c r="H87" s="223"/>
      <c r="I87" s="223"/>
      <c r="J87" s="223"/>
      <c r="K87" s="223"/>
      <c r="L87" s="223"/>
      <c r="M87" s="223"/>
      <c r="N87" s="223"/>
      <c r="O87" s="223"/>
      <c r="P87" s="223"/>
      <c r="Q87" s="223"/>
      <c r="R87" s="223"/>
      <c r="S87" s="223"/>
      <c r="T87" s="223"/>
      <c r="U87" s="223"/>
      <c r="V87" s="223"/>
      <c r="W87" s="223"/>
      <c r="X87" s="223"/>
      <c r="Y87" s="223"/>
      <c r="Z87" s="223"/>
    </row>
    <row r="88" spans="1:26" s="198" customFormat="1">
      <c r="A88" s="223"/>
      <c r="B88" s="223"/>
      <c r="C88" s="223"/>
      <c r="D88" s="223"/>
      <c r="E88" s="223"/>
      <c r="F88" s="223"/>
      <c r="G88" s="223"/>
      <c r="H88" s="223"/>
      <c r="I88" s="223"/>
      <c r="J88" s="223"/>
      <c r="K88" s="223"/>
      <c r="L88" s="223"/>
      <c r="M88" s="223"/>
      <c r="N88" s="223"/>
      <c r="O88" s="223"/>
      <c r="P88" s="223"/>
      <c r="Q88" s="223"/>
      <c r="R88" s="223"/>
      <c r="S88" s="223"/>
      <c r="T88" s="223"/>
      <c r="U88" s="223"/>
      <c r="V88" s="223"/>
      <c r="W88" s="223"/>
      <c r="X88" s="223"/>
      <c r="Y88" s="223"/>
      <c r="Z88" s="223"/>
    </row>
    <row r="89" spans="1:26" s="198" customFormat="1">
      <c r="A89" s="223"/>
      <c r="B89" s="223"/>
      <c r="C89" s="223"/>
      <c r="D89" s="223"/>
      <c r="E89" s="223"/>
      <c r="F89" s="223"/>
      <c r="G89" s="223"/>
      <c r="H89" s="223"/>
      <c r="I89" s="223"/>
      <c r="J89" s="223"/>
      <c r="K89" s="223"/>
      <c r="L89" s="223"/>
      <c r="M89" s="223"/>
      <c r="N89" s="223"/>
      <c r="O89" s="223"/>
      <c r="P89" s="223"/>
      <c r="Q89" s="223"/>
      <c r="R89" s="223"/>
      <c r="S89" s="223"/>
      <c r="T89" s="223"/>
      <c r="U89" s="223"/>
      <c r="V89" s="223"/>
      <c r="W89" s="223"/>
      <c r="X89" s="223"/>
      <c r="Y89" s="223"/>
      <c r="Z89" s="223"/>
    </row>
    <row r="90" spans="1:26" s="198" customFormat="1">
      <c r="A90" s="223"/>
      <c r="B90" s="223"/>
      <c r="C90" s="223"/>
      <c r="D90" s="223"/>
      <c r="E90" s="223"/>
      <c r="F90" s="223"/>
      <c r="G90" s="223"/>
      <c r="H90" s="223"/>
      <c r="I90" s="223"/>
      <c r="J90" s="223"/>
      <c r="K90" s="223"/>
      <c r="L90" s="223"/>
      <c r="M90" s="223"/>
      <c r="N90" s="223"/>
      <c r="O90" s="223"/>
      <c r="P90" s="223"/>
      <c r="Q90" s="223"/>
      <c r="R90" s="223"/>
      <c r="S90" s="223"/>
      <c r="T90" s="223"/>
      <c r="U90" s="223"/>
      <c r="V90" s="223"/>
      <c r="W90" s="223"/>
      <c r="X90" s="223"/>
      <c r="Y90" s="223"/>
      <c r="Z90" s="223"/>
    </row>
    <row r="91" spans="1:26" s="198" customFormat="1">
      <c r="A91" s="223"/>
      <c r="B91" s="223"/>
      <c r="C91" s="223"/>
      <c r="D91" s="223"/>
      <c r="E91" s="223"/>
      <c r="F91" s="223"/>
      <c r="G91" s="223"/>
      <c r="H91" s="223"/>
      <c r="I91" s="223"/>
      <c r="J91" s="223"/>
      <c r="K91" s="223"/>
      <c r="L91" s="223"/>
      <c r="M91" s="223"/>
      <c r="N91" s="223"/>
      <c r="O91" s="223"/>
      <c r="P91" s="223"/>
      <c r="Q91" s="223"/>
      <c r="R91" s="223"/>
      <c r="S91" s="223"/>
      <c r="T91" s="223"/>
      <c r="U91" s="223"/>
      <c r="V91" s="223"/>
      <c r="W91" s="223"/>
      <c r="X91" s="223"/>
      <c r="Y91" s="223"/>
      <c r="Z91" s="223"/>
    </row>
    <row r="92" spans="1:26" s="198" customFormat="1">
      <c r="A92" s="223"/>
      <c r="B92" s="223"/>
      <c r="C92" s="223"/>
      <c r="D92" s="223"/>
      <c r="E92" s="223"/>
      <c r="F92" s="223"/>
      <c r="G92" s="223"/>
      <c r="H92" s="223"/>
      <c r="I92" s="223"/>
      <c r="J92" s="223"/>
      <c r="K92" s="223"/>
      <c r="L92" s="223"/>
      <c r="M92" s="223"/>
      <c r="N92" s="223"/>
      <c r="O92" s="223"/>
      <c r="P92" s="223"/>
      <c r="Q92" s="223"/>
      <c r="R92" s="223"/>
      <c r="S92" s="223"/>
      <c r="T92" s="223"/>
      <c r="U92" s="223"/>
      <c r="V92" s="223"/>
      <c r="W92" s="223"/>
      <c r="X92" s="223"/>
      <c r="Y92" s="223"/>
      <c r="Z92" s="223"/>
    </row>
    <row r="93" spans="1:26" s="198" customFormat="1">
      <c r="A93" s="223"/>
      <c r="B93" s="223"/>
      <c r="C93" s="223"/>
      <c r="D93" s="223"/>
      <c r="E93" s="223"/>
      <c r="F93" s="223"/>
      <c r="G93" s="223"/>
      <c r="H93" s="223"/>
      <c r="I93" s="223"/>
      <c r="J93" s="223"/>
      <c r="K93" s="223"/>
      <c r="L93" s="223"/>
      <c r="M93" s="223"/>
      <c r="N93" s="223"/>
      <c r="O93" s="223"/>
      <c r="P93" s="223"/>
      <c r="Q93" s="223"/>
      <c r="R93" s="223"/>
      <c r="S93" s="223"/>
      <c r="T93" s="223"/>
      <c r="U93" s="223"/>
      <c r="V93" s="223"/>
      <c r="W93" s="223"/>
      <c r="X93" s="223"/>
      <c r="Y93" s="223"/>
      <c r="Z93" s="223"/>
    </row>
    <row r="94" spans="1:26" s="198" customFormat="1">
      <c r="A94" s="223"/>
      <c r="B94" s="223"/>
      <c r="C94" s="223"/>
      <c r="D94" s="223"/>
      <c r="E94" s="223"/>
      <c r="F94" s="223"/>
      <c r="G94" s="223"/>
      <c r="H94" s="223"/>
      <c r="I94" s="223"/>
      <c r="J94" s="223"/>
      <c r="K94" s="223"/>
      <c r="L94" s="223"/>
      <c r="M94" s="223"/>
      <c r="N94" s="223"/>
      <c r="O94" s="223"/>
      <c r="P94" s="223"/>
      <c r="Q94" s="223"/>
      <c r="R94" s="223"/>
      <c r="S94" s="223"/>
      <c r="T94" s="223"/>
      <c r="U94" s="223"/>
      <c r="V94" s="223"/>
      <c r="W94" s="223"/>
      <c r="X94" s="223"/>
      <c r="Y94" s="223"/>
      <c r="Z94" s="223"/>
    </row>
    <row r="95" spans="1:26" s="198" customFormat="1">
      <c r="A95" s="223"/>
      <c r="B95" s="223"/>
      <c r="C95" s="223"/>
      <c r="D95" s="223"/>
      <c r="E95" s="223"/>
      <c r="F95" s="223"/>
      <c r="G95" s="223"/>
      <c r="H95" s="223"/>
      <c r="I95" s="223"/>
      <c r="J95" s="223"/>
      <c r="K95" s="223"/>
      <c r="L95" s="223"/>
      <c r="M95" s="223"/>
      <c r="N95" s="223"/>
      <c r="O95" s="223"/>
      <c r="P95" s="223"/>
      <c r="Q95" s="223"/>
      <c r="R95" s="223"/>
      <c r="S95" s="223"/>
      <c r="T95" s="223"/>
      <c r="U95" s="223"/>
      <c r="V95" s="223"/>
      <c r="W95" s="223"/>
      <c r="X95" s="223"/>
      <c r="Y95" s="223"/>
      <c r="Z95" s="223"/>
    </row>
    <row r="96" spans="1:26" s="198" customFormat="1"/>
    <row r="97" spans="1:26" s="198" customFormat="1">
      <c r="A97" s="223"/>
      <c r="B97" s="223"/>
      <c r="C97" s="223"/>
      <c r="D97" s="223"/>
      <c r="E97" s="223"/>
      <c r="F97" s="223"/>
      <c r="G97" s="223"/>
      <c r="H97" s="223"/>
      <c r="I97" s="223"/>
      <c r="J97" s="223"/>
      <c r="K97" s="223"/>
      <c r="L97" s="223"/>
      <c r="M97" s="223"/>
      <c r="N97" s="223"/>
      <c r="O97" s="223"/>
      <c r="P97" s="223"/>
      <c r="Q97" s="223"/>
      <c r="R97" s="223"/>
      <c r="S97" s="223"/>
      <c r="T97" s="223"/>
      <c r="U97" s="223"/>
      <c r="V97" s="223"/>
      <c r="W97" s="223"/>
      <c r="X97" s="223"/>
      <c r="Y97" s="223"/>
      <c r="Z97" s="223"/>
    </row>
    <row r="98" spans="1:26" s="198" customFormat="1">
      <c r="A98" s="223"/>
      <c r="B98" s="223"/>
      <c r="C98" s="223"/>
      <c r="D98" s="223"/>
      <c r="E98" s="223"/>
      <c r="F98" s="223"/>
      <c r="G98" s="223"/>
      <c r="H98" s="223"/>
      <c r="I98" s="223"/>
      <c r="J98" s="223"/>
      <c r="K98" s="223"/>
      <c r="L98" s="223"/>
      <c r="M98" s="223"/>
      <c r="N98" s="223"/>
      <c r="O98" s="223"/>
      <c r="P98" s="223"/>
      <c r="Q98" s="223"/>
      <c r="R98" s="223"/>
      <c r="S98" s="223"/>
      <c r="T98" s="223"/>
      <c r="U98" s="223"/>
      <c r="V98" s="223"/>
      <c r="W98" s="223"/>
      <c r="X98" s="223"/>
      <c r="Y98" s="223"/>
      <c r="Z98" s="223"/>
    </row>
    <row r="99" spans="1:26" s="198" customFormat="1">
      <c r="A99" s="223"/>
      <c r="B99" s="223"/>
      <c r="C99" s="223"/>
      <c r="D99" s="223"/>
      <c r="E99" s="223"/>
      <c r="F99" s="223"/>
      <c r="G99" s="223"/>
      <c r="H99" s="223"/>
      <c r="I99" s="223"/>
      <c r="J99" s="223"/>
      <c r="K99" s="223"/>
      <c r="L99" s="223"/>
      <c r="M99" s="223"/>
      <c r="N99" s="223"/>
      <c r="O99" s="223"/>
      <c r="P99" s="223"/>
      <c r="Q99" s="223"/>
      <c r="R99" s="223"/>
      <c r="S99" s="223"/>
      <c r="T99" s="223"/>
      <c r="U99" s="223"/>
      <c r="V99" s="223"/>
      <c r="W99" s="223"/>
      <c r="X99" s="223"/>
      <c r="Y99" s="223"/>
      <c r="Z99" s="223"/>
    </row>
    <row r="100" spans="1:26" s="198" customFormat="1">
      <c r="A100" s="223"/>
      <c r="B100" s="223"/>
      <c r="C100" s="223"/>
      <c r="D100" s="223"/>
      <c r="E100" s="223"/>
      <c r="F100" s="223"/>
      <c r="G100" s="223"/>
      <c r="H100" s="223"/>
      <c r="I100" s="223"/>
      <c r="J100" s="223"/>
      <c r="K100" s="223"/>
      <c r="L100" s="223"/>
      <c r="M100" s="223"/>
      <c r="N100" s="223"/>
      <c r="O100" s="223"/>
      <c r="P100" s="223"/>
      <c r="Q100" s="223"/>
      <c r="R100" s="223"/>
      <c r="S100" s="223"/>
      <c r="T100" s="223"/>
      <c r="U100" s="223"/>
      <c r="V100" s="223"/>
      <c r="W100" s="223"/>
      <c r="X100" s="223"/>
      <c r="Y100" s="223"/>
      <c r="Z100" s="223"/>
    </row>
    <row r="101" spans="1:26" s="198" customFormat="1">
      <c r="A101" s="223"/>
      <c r="B101" s="223"/>
      <c r="C101" s="223"/>
      <c r="D101" s="223"/>
      <c r="E101" s="223"/>
      <c r="F101" s="223"/>
      <c r="G101" s="223"/>
      <c r="H101" s="223"/>
      <c r="I101" s="223"/>
      <c r="J101" s="223"/>
      <c r="K101" s="223"/>
      <c r="L101" s="223"/>
      <c r="M101" s="223"/>
      <c r="N101" s="223"/>
      <c r="O101" s="223"/>
      <c r="P101" s="223"/>
      <c r="Q101" s="223"/>
      <c r="R101" s="223"/>
      <c r="S101" s="223"/>
      <c r="T101" s="223"/>
      <c r="U101" s="223"/>
      <c r="V101" s="223"/>
      <c r="W101" s="223"/>
      <c r="X101" s="223"/>
      <c r="Y101" s="223"/>
      <c r="Z101" s="223"/>
    </row>
    <row r="102" spans="1:26" s="198" customFormat="1">
      <c r="A102" s="223"/>
      <c r="B102" s="223"/>
      <c r="C102" s="223"/>
      <c r="D102" s="223"/>
      <c r="E102" s="223"/>
      <c r="F102" s="223"/>
      <c r="G102" s="223"/>
      <c r="H102" s="223"/>
      <c r="I102" s="223"/>
      <c r="J102" s="223"/>
      <c r="K102" s="223"/>
      <c r="L102" s="223"/>
      <c r="M102" s="223"/>
      <c r="N102" s="223"/>
      <c r="O102" s="223"/>
      <c r="P102" s="223"/>
      <c r="Q102" s="223"/>
      <c r="R102" s="223"/>
      <c r="S102" s="223"/>
      <c r="T102" s="223"/>
      <c r="U102" s="223"/>
      <c r="V102" s="223"/>
      <c r="W102" s="223"/>
      <c r="X102" s="223"/>
      <c r="Y102" s="223"/>
      <c r="Z102" s="223"/>
    </row>
    <row r="103" spans="1:26" s="198" customFormat="1">
      <c r="A103" s="223"/>
      <c r="B103" s="223"/>
      <c r="C103" s="223"/>
      <c r="D103" s="223"/>
      <c r="E103" s="223"/>
      <c r="F103" s="223"/>
      <c r="G103" s="223"/>
      <c r="H103" s="223"/>
      <c r="I103" s="223"/>
      <c r="J103" s="223"/>
      <c r="K103" s="223"/>
      <c r="L103" s="223"/>
      <c r="M103" s="223"/>
      <c r="N103" s="223"/>
      <c r="O103" s="223"/>
      <c r="P103" s="223"/>
      <c r="Q103" s="223"/>
      <c r="R103" s="223"/>
      <c r="S103" s="223"/>
      <c r="T103" s="223"/>
      <c r="U103" s="223"/>
      <c r="V103" s="223"/>
      <c r="W103" s="223"/>
      <c r="X103" s="223"/>
      <c r="Y103" s="223"/>
      <c r="Z103" s="223"/>
    </row>
    <row r="104" spans="1:26" s="198" customFormat="1">
      <c r="A104" s="223"/>
      <c r="B104" s="223"/>
      <c r="C104" s="223"/>
      <c r="D104" s="223"/>
      <c r="E104" s="223"/>
      <c r="F104" s="223"/>
      <c r="G104" s="223"/>
      <c r="H104" s="223"/>
      <c r="I104" s="223"/>
      <c r="J104" s="223"/>
      <c r="K104" s="223"/>
      <c r="L104" s="223"/>
      <c r="M104" s="223"/>
      <c r="N104" s="223"/>
      <c r="O104" s="223"/>
      <c r="P104" s="223"/>
      <c r="Q104" s="223"/>
      <c r="R104" s="223"/>
      <c r="S104" s="223"/>
      <c r="T104" s="223"/>
      <c r="U104" s="223"/>
      <c r="V104" s="223"/>
      <c r="W104" s="223"/>
      <c r="X104" s="223"/>
      <c r="Y104" s="223"/>
      <c r="Z104" s="223"/>
    </row>
    <row r="105" spans="1:26" s="198" customFormat="1">
      <c r="A105" s="223"/>
      <c r="B105" s="223"/>
      <c r="C105" s="223"/>
      <c r="D105" s="223"/>
      <c r="E105" s="223"/>
      <c r="F105" s="223"/>
      <c r="G105" s="223"/>
      <c r="H105" s="223"/>
      <c r="I105" s="223"/>
      <c r="J105" s="223"/>
      <c r="K105" s="223"/>
      <c r="L105" s="223"/>
      <c r="M105" s="223"/>
      <c r="N105" s="223"/>
      <c r="O105" s="223"/>
      <c r="P105" s="223"/>
      <c r="Q105" s="223"/>
      <c r="R105" s="223"/>
      <c r="S105" s="223"/>
      <c r="T105" s="223"/>
      <c r="U105" s="223"/>
      <c r="V105" s="223"/>
      <c r="W105" s="223"/>
      <c r="X105" s="223"/>
      <c r="Y105" s="223"/>
      <c r="Z105" s="223"/>
    </row>
    <row r="106" spans="1:26" s="198" customFormat="1">
      <c r="A106" s="223"/>
      <c r="B106" s="223"/>
      <c r="C106" s="223"/>
      <c r="D106" s="223"/>
      <c r="E106" s="223"/>
      <c r="F106" s="223"/>
      <c r="G106" s="223"/>
      <c r="H106" s="223"/>
      <c r="I106" s="223"/>
      <c r="J106" s="223"/>
      <c r="K106" s="223"/>
      <c r="L106" s="223"/>
      <c r="M106" s="223"/>
      <c r="N106" s="223"/>
      <c r="O106" s="223"/>
      <c r="P106" s="223"/>
      <c r="Q106" s="223"/>
      <c r="R106" s="223"/>
      <c r="S106" s="223"/>
      <c r="T106" s="223"/>
      <c r="U106" s="223"/>
      <c r="V106" s="223"/>
      <c r="W106" s="223"/>
      <c r="X106" s="223"/>
      <c r="Y106" s="223"/>
      <c r="Z106" s="223"/>
    </row>
    <row r="107" spans="1:26" s="198" customFormat="1"/>
    <row r="108" spans="1:26" s="198" customFormat="1">
      <c r="A108" s="223"/>
      <c r="B108" s="223"/>
      <c r="C108" s="223"/>
      <c r="D108" s="223"/>
      <c r="E108" s="223"/>
      <c r="F108" s="223"/>
      <c r="G108" s="223"/>
      <c r="H108" s="223"/>
      <c r="I108" s="223"/>
      <c r="J108" s="223"/>
      <c r="K108" s="223"/>
      <c r="L108" s="223"/>
      <c r="M108" s="223"/>
      <c r="N108" s="223"/>
      <c r="O108" s="223"/>
      <c r="P108" s="223"/>
      <c r="Q108" s="223"/>
      <c r="R108" s="223"/>
      <c r="S108" s="223"/>
      <c r="T108" s="223"/>
      <c r="U108" s="223"/>
      <c r="V108" s="223"/>
      <c r="W108" s="223"/>
      <c r="X108" s="223"/>
      <c r="Y108" s="223"/>
      <c r="Z108" s="223"/>
    </row>
    <row r="109" spans="1:26" s="198" customFormat="1">
      <c r="A109" s="223"/>
      <c r="B109" s="223"/>
      <c r="C109" s="223"/>
      <c r="D109" s="223"/>
      <c r="E109" s="223"/>
      <c r="F109" s="223"/>
      <c r="G109" s="223"/>
      <c r="H109" s="223"/>
      <c r="I109" s="223"/>
      <c r="J109" s="223"/>
      <c r="K109" s="223"/>
      <c r="L109" s="223"/>
      <c r="M109" s="223"/>
      <c r="N109" s="223"/>
      <c r="O109" s="223"/>
      <c r="P109" s="223"/>
      <c r="Q109" s="223"/>
      <c r="R109" s="223"/>
      <c r="S109" s="223"/>
      <c r="T109" s="223"/>
      <c r="U109" s="223"/>
      <c r="V109" s="223"/>
      <c r="W109" s="223"/>
      <c r="X109" s="223"/>
      <c r="Y109" s="223"/>
      <c r="Z109" s="223"/>
    </row>
    <row r="110" spans="1:26" s="198" customFormat="1">
      <c r="A110" s="223"/>
      <c r="B110" s="223"/>
      <c r="C110" s="223"/>
      <c r="D110" s="223"/>
      <c r="E110" s="223"/>
      <c r="F110" s="223"/>
      <c r="G110" s="223"/>
      <c r="H110" s="223"/>
      <c r="I110" s="223"/>
      <c r="J110" s="223"/>
      <c r="K110" s="223"/>
      <c r="L110" s="223"/>
      <c r="M110" s="223"/>
      <c r="N110" s="223"/>
      <c r="O110" s="223"/>
      <c r="P110" s="223"/>
      <c r="Q110" s="223"/>
      <c r="R110" s="223"/>
      <c r="S110" s="223"/>
      <c r="T110" s="223"/>
      <c r="U110" s="223"/>
      <c r="V110" s="223"/>
      <c r="W110" s="223"/>
      <c r="X110" s="223"/>
      <c r="Y110" s="223"/>
      <c r="Z110" s="223"/>
    </row>
    <row r="111" spans="1:26" s="198" customFormat="1">
      <c r="A111" s="223"/>
      <c r="B111" s="223"/>
      <c r="C111" s="223"/>
      <c r="D111" s="223"/>
      <c r="E111" s="223"/>
      <c r="F111" s="223"/>
      <c r="G111" s="223"/>
      <c r="H111" s="223"/>
      <c r="I111" s="223"/>
      <c r="J111" s="223"/>
      <c r="K111" s="223"/>
      <c r="L111" s="223"/>
      <c r="M111" s="223"/>
      <c r="N111" s="223"/>
      <c r="O111" s="223"/>
      <c r="P111" s="223"/>
      <c r="Q111" s="223"/>
      <c r="R111" s="223"/>
      <c r="S111" s="223"/>
      <c r="T111" s="223"/>
      <c r="U111" s="223"/>
      <c r="V111" s="223"/>
      <c r="W111" s="223"/>
      <c r="X111" s="223"/>
      <c r="Y111" s="223"/>
      <c r="Z111" s="223"/>
    </row>
    <row r="112" spans="1:26" s="198" customFormat="1">
      <c r="A112" s="223"/>
      <c r="B112" s="223"/>
      <c r="C112" s="223"/>
      <c r="D112" s="223"/>
      <c r="E112" s="223"/>
      <c r="F112" s="223"/>
      <c r="G112" s="223"/>
      <c r="H112" s="223"/>
      <c r="I112" s="223"/>
      <c r="J112" s="223"/>
      <c r="K112" s="223"/>
      <c r="L112" s="223"/>
      <c r="M112" s="223"/>
      <c r="N112" s="223"/>
      <c r="O112" s="223"/>
      <c r="P112" s="223"/>
      <c r="Q112" s="223"/>
      <c r="R112" s="223"/>
      <c r="S112" s="223"/>
      <c r="T112" s="223"/>
      <c r="U112" s="223"/>
      <c r="V112" s="223"/>
      <c r="W112" s="223"/>
      <c r="X112" s="223"/>
      <c r="Y112" s="223"/>
      <c r="Z112" s="223"/>
    </row>
    <row r="113" spans="1:26" s="198" customFormat="1">
      <c r="A113" s="223"/>
      <c r="B113" s="223"/>
      <c r="C113" s="223"/>
      <c r="D113" s="223"/>
      <c r="E113" s="223"/>
      <c r="F113" s="223"/>
      <c r="G113" s="223"/>
      <c r="H113" s="223"/>
      <c r="I113" s="223"/>
      <c r="J113" s="223"/>
      <c r="K113" s="223"/>
      <c r="L113" s="223"/>
      <c r="M113" s="223"/>
      <c r="N113" s="223"/>
      <c r="O113" s="223"/>
      <c r="P113" s="223"/>
      <c r="Q113" s="223"/>
      <c r="R113" s="223"/>
      <c r="S113" s="223"/>
      <c r="T113" s="223"/>
      <c r="U113" s="223"/>
      <c r="V113" s="223"/>
      <c r="W113" s="223"/>
      <c r="X113" s="223"/>
      <c r="Y113" s="223"/>
      <c r="Z113" s="223"/>
    </row>
    <row r="114" spans="1:26" s="198" customFormat="1">
      <c r="A114" s="223"/>
      <c r="B114" s="223"/>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row>
    <row r="115" spans="1:26" s="198" customFormat="1">
      <c r="A115" s="223"/>
      <c r="B115" s="223"/>
      <c r="C115" s="223"/>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row>
    <row r="116" spans="1:26" s="198" customFormat="1">
      <c r="A116" s="223"/>
      <c r="B116" s="223"/>
      <c r="C116" s="223"/>
      <c r="D116" s="223"/>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row>
    <row r="117" spans="1:26" s="198" customFormat="1" ht="14.25" customHeight="1">
      <c r="A117" s="535" t="s">
        <v>315</v>
      </c>
      <c r="B117" s="535"/>
      <c r="C117" s="535"/>
      <c r="D117" s="535"/>
      <c r="E117" s="535"/>
      <c r="F117" s="535"/>
      <c r="G117" s="535"/>
      <c r="H117" s="535"/>
      <c r="I117" s="535"/>
    </row>
    <row r="118" spans="1:26" s="198" customFormat="1">
      <c r="A118" s="535" t="s">
        <v>575</v>
      </c>
      <c r="B118" s="535"/>
      <c r="C118" s="535"/>
      <c r="D118" s="535"/>
      <c r="E118" s="535"/>
      <c r="F118" s="535"/>
      <c r="G118" s="535"/>
      <c r="H118" s="535"/>
      <c r="I118" s="535"/>
    </row>
    <row r="119" spans="1:26" s="101" customFormat="1">
      <c r="A119" s="107"/>
      <c r="B119" s="107"/>
      <c r="C119" s="107"/>
      <c r="D119" s="107"/>
      <c r="E119" s="107"/>
      <c r="F119" s="107"/>
      <c r="G119" s="107"/>
      <c r="H119" s="107"/>
      <c r="I119" s="107"/>
    </row>
    <row r="120" spans="1:26" s="179" customFormat="1">
      <c r="A120" s="214" t="s">
        <v>357</v>
      </c>
    </row>
    <row r="121" spans="1:26" s="198" customFormat="1">
      <c r="F121" s="219"/>
      <c r="G121" s="219"/>
      <c r="H121" s="219"/>
    </row>
    <row r="122" spans="1:26" s="198" customFormat="1" ht="25.5">
      <c r="B122" s="100"/>
      <c r="C122" s="18" t="s">
        <v>134</v>
      </c>
      <c r="D122" s="18" t="s">
        <v>219</v>
      </c>
      <c r="E122" s="18" t="s">
        <v>220</v>
      </c>
      <c r="F122" s="18" t="s">
        <v>135</v>
      </c>
    </row>
    <row r="123" spans="1:26" s="198" customFormat="1">
      <c r="B123" s="351" t="s">
        <v>16</v>
      </c>
      <c r="C123" s="352"/>
      <c r="D123" s="353">
        <v>86528</v>
      </c>
      <c r="E123" s="353">
        <v>32290</v>
      </c>
      <c r="F123" s="181"/>
    </row>
    <row r="124" spans="1:26" s="198" customFormat="1">
      <c r="B124" s="351" t="s">
        <v>13</v>
      </c>
      <c r="C124" s="352"/>
      <c r="D124" s="353">
        <v>65487</v>
      </c>
      <c r="E124" s="353">
        <v>16635</v>
      </c>
      <c r="F124" s="181"/>
    </row>
    <row r="125" spans="1:26" s="188" customFormat="1">
      <c r="B125" s="351" t="s">
        <v>19</v>
      </c>
      <c r="C125" s="352"/>
      <c r="D125" s="353">
        <v>62591</v>
      </c>
      <c r="E125" s="353">
        <v>22043</v>
      </c>
      <c r="F125" s="280"/>
    </row>
    <row r="126" spans="1:26" s="198" customFormat="1">
      <c r="B126" s="351" t="s">
        <v>20</v>
      </c>
      <c r="C126" s="353"/>
      <c r="D126" s="353">
        <v>60916</v>
      </c>
      <c r="E126" s="353">
        <v>19764</v>
      </c>
      <c r="F126" s="354"/>
    </row>
    <row r="127" spans="1:26" s="198" customFormat="1">
      <c r="B127" s="351" t="s">
        <v>15</v>
      </c>
      <c r="C127" s="352"/>
      <c r="D127" s="353">
        <v>48929</v>
      </c>
      <c r="E127" s="353">
        <v>21035</v>
      </c>
      <c r="F127" s="353"/>
    </row>
    <row r="128" spans="1:26" s="198" customFormat="1">
      <c r="B128" s="351" t="s">
        <v>8</v>
      </c>
      <c r="C128" s="352"/>
      <c r="D128" s="295">
        <v>48096</v>
      </c>
      <c r="E128" s="353">
        <v>19742</v>
      </c>
      <c r="F128" s="181"/>
    </row>
    <row r="129" spans="2:6" s="198" customFormat="1">
      <c r="B129" s="351" t="s">
        <v>11</v>
      </c>
      <c r="C129" s="352"/>
      <c r="D129" s="296">
        <v>43613</v>
      </c>
      <c r="E129" s="296">
        <v>15591</v>
      </c>
      <c r="F129" s="181"/>
    </row>
    <row r="130" spans="2:6" s="198" customFormat="1">
      <c r="B130" s="351" t="s">
        <v>6</v>
      </c>
      <c r="C130" s="352"/>
      <c r="D130" s="353">
        <v>34530</v>
      </c>
      <c r="E130" s="353">
        <v>15437</v>
      </c>
      <c r="F130" s="181"/>
    </row>
    <row r="131" spans="2:6" s="198" customFormat="1">
      <c r="B131" s="351" t="s">
        <v>12</v>
      </c>
      <c r="C131" s="352"/>
      <c r="D131" s="295">
        <v>28111</v>
      </c>
      <c r="E131" s="353">
        <v>9524</v>
      </c>
      <c r="F131" s="181"/>
    </row>
    <row r="132" spans="2:6" s="198" customFormat="1">
      <c r="B132" s="351" t="s">
        <v>7</v>
      </c>
      <c r="C132" s="352"/>
      <c r="D132" s="353">
        <v>26106</v>
      </c>
      <c r="E132" s="353">
        <v>9482</v>
      </c>
      <c r="F132" s="181"/>
    </row>
    <row r="133" spans="2:6" s="198" customFormat="1">
      <c r="B133" s="351" t="s">
        <v>18</v>
      </c>
      <c r="C133" s="353"/>
      <c r="D133" s="353">
        <v>25913</v>
      </c>
      <c r="E133" s="353">
        <v>9261</v>
      </c>
      <c r="F133" s="354"/>
    </row>
    <row r="134" spans="2:6" s="198" customFormat="1">
      <c r="B134" s="351" t="s">
        <v>5</v>
      </c>
      <c r="C134" s="352"/>
      <c r="D134" s="353">
        <v>21562</v>
      </c>
      <c r="E134" s="353">
        <v>9570</v>
      </c>
      <c r="F134" s="181"/>
    </row>
    <row r="135" spans="2:6" s="198" customFormat="1">
      <c r="B135" s="494" t="s">
        <v>21</v>
      </c>
      <c r="C135" s="354">
        <v>19314</v>
      </c>
      <c r="D135" s="354">
        <v>19314</v>
      </c>
      <c r="E135" s="354">
        <v>6438</v>
      </c>
      <c r="F135" s="354">
        <v>6438</v>
      </c>
    </row>
    <row r="136" spans="2:6" s="198" customFormat="1">
      <c r="B136" s="351" t="s">
        <v>9</v>
      </c>
      <c r="C136" s="352"/>
      <c r="D136" s="295">
        <v>16248</v>
      </c>
      <c r="E136" s="353">
        <v>7204</v>
      </c>
      <c r="F136" s="181"/>
    </row>
    <row r="137" spans="2:6" s="198" customFormat="1">
      <c r="B137" s="351" t="s">
        <v>2</v>
      </c>
      <c r="C137" s="352"/>
      <c r="D137" s="353">
        <v>12930</v>
      </c>
      <c r="E137" s="353">
        <v>5851</v>
      </c>
      <c r="F137" s="181"/>
    </row>
    <row r="138" spans="2:6" s="198" customFormat="1">
      <c r="B138" s="351" t="s">
        <v>3</v>
      </c>
      <c r="C138" s="352"/>
      <c r="D138" s="353">
        <v>11604</v>
      </c>
      <c r="E138" s="353">
        <v>4297</v>
      </c>
      <c r="F138" s="181"/>
    </row>
    <row r="139" spans="2:6" s="198" customFormat="1">
      <c r="B139" s="351" t="s">
        <v>14</v>
      </c>
      <c r="C139" s="352"/>
      <c r="D139" s="353">
        <v>5721</v>
      </c>
      <c r="E139" s="353">
        <v>2364</v>
      </c>
      <c r="F139" s="354"/>
    </row>
    <row r="140" spans="2:6" s="198" customFormat="1">
      <c r="B140" s="351" t="s">
        <v>17</v>
      </c>
      <c r="C140" s="352"/>
      <c r="D140" s="353">
        <v>5645</v>
      </c>
      <c r="E140" s="353">
        <v>2244</v>
      </c>
      <c r="F140" s="181"/>
    </row>
    <row r="141" spans="2:6" s="198" customFormat="1">
      <c r="B141" s="351" t="s">
        <v>10</v>
      </c>
      <c r="C141" s="352"/>
      <c r="D141" s="353">
        <v>5329</v>
      </c>
      <c r="E141" s="353">
        <v>3342</v>
      </c>
      <c r="F141" s="181"/>
    </row>
    <row r="142" spans="2:6" s="198" customFormat="1">
      <c r="B142" s="351" t="s">
        <v>4</v>
      </c>
      <c r="C142" s="352"/>
      <c r="D142" s="353">
        <v>4308</v>
      </c>
      <c r="E142" s="355">
        <v>2071</v>
      </c>
      <c r="F142" s="181"/>
    </row>
    <row r="143" spans="2:6" s="198" customFormat="1">
      <c r="B143" s="351" t="s">
        <v>1</v>
      </c>
      <c r="C143" s="352"/>
      <c r="D143" s="353">
        <v>2702</v>
      </c>
      <c r="E143" s="353">
        <v>1380</v>
      </c>
      <c r="F143" s="181"/>
    </row>
    <row r="144" spans="2:6" s="198" customFormat="1">
      <c r="B144" s="351" t="s">
        <v>34</v>
      </c>
      <c r="C144" s="352"/>
      <c r="D144" s="355">
        <v>17</v>
      </c>
      <c r="E144" s="353">
        <v>0</v>
      </c>
      <c r="F144" s="181"/>
    </row>
    <row r="145" spans="1:12" s="198" customFormat="1">
      <c r="B145" s="304" t="s">
        <v>36</v>
      </c>
      <c r="C145" s="332"/>
      <c r="D145" s="356">
        <v>636200</v>
      </c>
      <c r="E145" s="356">
        <v>235565</v>
      </c>
      <c r="F145" s="181"/>
    </row>
    <row r="146" spans="1:12" s="198" customFormat="1">
      <c r="B146" s="223"/>
      <c r="C146" s="223"/>
      <c r="D146" s="115"/>
      <c r="E146" s="115"/>
    </row>
    <row r="147" spans="1:12" s="198" customFormat="1">
      <c r="A147" s="108" t="s">
        <v>73</v>
      </c>
      <c r="B147" s="217"/>
      <c r="C147" s="217"/>
      <c r="D147" s="217"/>
      <c r="E147" s="217"/>
      <c r="F147" s="217"/>
      <c r="G147" s="217"/>
      <c r="H147" s="217"/>
      <c r="I147" s="217"/>
      <c r="J147" s="217"/>
      <c r="K147" s="217"/>
      <c r="L147" s="217"/>
    </row>
    <row r="148" spans="1:12" s="198" customFormat="1" ht="37.5" customHeight="1">
      <c r="A148" s="533" t="s">
        <v>221</v>
      </c>
      <c r="B148" s="533"/>
      <c r="C148" s="533"/>
      <c r="D148" s="533"/>
      <c r="E148" s="533"/>
      <c r="F148" s="533"/>
      <c r="G148" s="533"/>
      <c r="H148" s="533"/>
      <c r="I148" s="533"/>
      <c r="J148" s="533"/>
      <c r="K148" s="533"/>
      <c r="L148" s="533"/>
    </row>
    <row r="149" spans="1:12" s="101" customFormat="1"/>
    <row r="150" spans="1:12" s="173" customFormat="1">
      <c r="A150" s="215" t="s">
        <v>358</v>
      </c>
      <c r="B150" s="215"/>
      <c r="C150" s="215"/>
    </row>
    <row r="151" spans="1:12" s="198" customFormat="1">
      <c r="A151" s="187"/>
    </row>
    <row r="152" spans="1:12" s="198" customFormat="1" ht="51.75" thickBot="1">
      <c r="B152" s="267" t="s">
        <v>41</v>
      </c>
      <c r="C152" s="267" t="s">
        <v>167</v>
      </c>
      <c r="D152" s="267" t="s">
        <v>168</v>
      </c>
      <c r="E152" s="267" t="s">
        <v>169</v>
      </c>
      <c r="F152" s="267" t="s">
        <v>170</v>
      </c>
      <c r="G152" s="267" t="s">
        <v>171</v>
      </c>
      <c r="H152" s="267" t="s">
        <v>172</v>
      </c>
    </row>
    <row r="153" spans="1:12" s="198" customFormat="1" ht="15.75" thickBot="1">
      <c r="B153" s="495" t="s">
        <v>21</v>
      </c>
      <c r="C153" s="361">
        <v>0.68049999999999999</v>
      </c>
      <c r="D153" s="496">
        <v>104389</v>
      </c>
      <c r="E153" s="361">
        <v>0.68049999999999999</v>
      </c>
      <c r="F153" s="496">
        <v>82226</v>
      </c>
      <c r="G153" s="361">
        <v>0.53600000000000003</v>
      </c>
      <c r="H153" s="361">
        <v>0.53600000000000003</v>
      </c>
    </row>
    <row r="154" spans="1:12" s="198" customFormat="1" ht="15.75" thickBot="1">
      <c r="B154" s="357" t="s">
        <v>17</v>
      </c>
      <c r="C154" s="358"/>
      <c r="D154" s="359">
        <v>45153</v>
      </c>
      <c r="E154" s="360">
        <v>0.71289999999999998</v>
      </c>
      <c r="F154" s="359">
        <v>36146</v>
      </c>
      <c r="G154" s="360">
        <v>0.57069999999999999</v>
      </c>
      <c r="H154" s="223"/>
    </row>
    <row r="155" spans="1:12" s="198" customFormat="1" ht="15.75" thickBot="1">
      <c r="B155" s="357" t="s">
        <v>13</v>
      </c>
      <c r="C155" s="358"/>
      <c r="D155" s="359">
        <v>404567</v>
      </c>
      <c r="E155" s="360">
        <v>0.6835</v>
      </c>
      <c r="F155" s="359">
        <v>343313</v>
      </c>
      <c r="G155" s="360">
        <v>0.57999999999999996</v>
      </c>
      <c r="H155" s="223"/>
    </row>
    <row r="156" spans="1:12" s="198" customFormat="1" ht="15.75" thickBot="1">
      <c r="B156" s="357" t="s">
        <v>4</v>
      </c>
      <c r="C156" s="358"/>
      <c r="D156" s="359">
        <v>108502</v>
      </c>
      <c r="E156" s="360">
        <v>0.76249999999999996</v>
      </c>
      <c r="F156" s="359">
        <v>91238</v>
      </c>
      <c r="G156" s="360">
        <v>0.64119999999999999</v>
      </c>
      <c r="H156" s="223"/>
    </row>
    <row r="157" spans="1:12" s="198" customFormat="1" ht="15.75" thickBot="1">
      <c r="B157" s="357" t="s">
        <v>9</v>
      </c>
      <c r="C157" s="358"/>
      <c r="D157" s="359">
        <v>227468</v>
      </c>
      <c r="E157" s="360">
        <v>0.78210000000000002</v>
      </c>
      <c r="F157" s="359">
        <v>188632</v>
      </c>
      <c r="G157" s="360">
        <v>0.64849999999999997</v>
      </c>
      <c r="H157" s="223"/>
    </row>
    <row r="158" spans="1:12" s="198" customFormat="1" ht="15.75" thickBot="1">
      <c r="B158" s="108" t="s">
        <v>18</v>
      </c>
      <c r="C158" s="360"/>
      <c r="D158" s="359">
        <v>221064</v>
      </c>
      <c r="E158" s="360">
        <v>0.82320000000000004</v>
      </c>
      <c r="F158" s="359">
        <v>184670</v>
      </c>
      <c r="G158" s="360">
        <v>0.68769999999999998</v>
      </c>
      <c r="H158" s="361"/>
    </row>
    <row r="159" spans="1:12" s="198" customFormat="1" ht="15.75" thickBot="1">
      <c r="B159" s="357" t="s">
        <v>7</v>
      </c>
      <c r="C159" s="358"/>
      <c r="D159" s="359">
        <v>523086</v>
      </c>
      <c r="E159" s="360">
        <v>0.83909999999999996</v>
      </c>
      <c r="F159" s="359">
        <v>437710</v>
      </c>
      <c r="G159" s="360">
        <v>0.70209999999999995</v>
      </c>
      <c r="H159" s="223"/>
    </row>
    <row r="160" spans="1:12" s="198" customFormat="1" ht="15.75" thickBot="1">
      <c r="B160" s="357" t="s">
        <v>10</v>
      </c>
      <c r="C160" s="358"/>
      <c r="D160" s="359">
        <v>91357</v>
      </c>
      <c r="E160" s="360">
        <v>0.85950000000000004</v>
      </c>
      <c r="F160" s="359">
        <v>74750</v>
      </c>
      <c r="G160" s="360">
        <v>0.70320000000000005</v>
      </c>
      <c r="H160" s="223"/>
    </row>
    <row r="161" spans="2:8" s="198" customFormat="1" ht="15.75" thickBot="1">
      <c r="B161" s="357" t="s">
        <v>20</v>
      </c>
      <c r="C161" s="370"/>
      <c r="D161" s="359">
        <v>438915</v>
      </c>
      <c r="E161" s="360">
        <v>0.87080000000000002</v>
      </c>
      <c r="F161" s="359">
        <v>364631</v>
      </c>
      <c r="G161" s="360">
        <v>0.72340000000000004</v>
      </c>
      <c r="H161" s="370"/>
    </row>
    <row r="162" spans="2:8" s="198" customFormat="1" ht="15.75" thickBot="1">
      <c r="B162" s="357" t="s">
        <v>15</v>
      </c>
      <c r="C162" s="358"/>
      <c r="D162" s="359">
        <v>438347</v>
      </c>
      <c r="E162" s="360">
        <v>0.86399999999999999</v>
      </c>
      <c r="F162" s="359">
        <v>367408</v>
      </c>
      <c r="G162" s="360">
        <v>0.72409999999999997</v>
      </c>
      <c r="H162" s="223"/>
    </row>
    <row r="163" spans="2:8" s="198" customFormat="1" ht="15.75" thickBot="1">
      <c r="B163" s="357" t="s">
        <v>1</v>
      </c>
      <c r="C163" s="358"/>
      <c r="D163" s="359">
        <v>113583</v>
      </c>
      <c r="E163" s="360">
        <v>0.9083</v>
      </c>
      <c r="F163" s="359">
        <v>92561</v>
      </c>
      <c r="G163" s="360">
        <v>0.74019999999999997</v>
      </c>
      <c r="H163" s="223"/>
    </row>
    <row r="164" spans="2:8" s="198" customFormat="1" ht="15.75" thickBot="1">
      <c r="B164" s="357" t="s">
        <v>12</v>
      </c>
      <c r="C164" s="358"/>
      <c r="D164" s="359">
        <v>347942</v>
      </c>
      <c r="E164" s="360">
        <v>0.94350000000000001</v>
      </c>
      <c r="F164" s="359">
        <v>275317</v>
      </c>
      <c r="G164" s="360">
        <v>0.74660000000000004</v>
      </c>
      <c r="H164" s="223"/>
    </row>
    <row r="165" spans="2:8" s="198" customFormat="1" ht="15.75" thickBot="1">
      <c r="B165" s="357" t="s">
        <v>11</v>
      </c>
      <c r="C165" s="358"/>
      <c r="D165" s="359">
        <v>508978</v>
      </c>
      <c r="E165" s="360">
        <v>0.92030000000000001</v>
      </c>
      <c r="F165" s="359">
        <v>414629</v>
      </c>
      <c r="G165" s="360">
        <v>0.74970000000000003</v>
      </c>
      <c r="H165" s="223"/>
    </row>
    <row r="166" spans="2:8" s="198" customFormat="1" ht="15.75" thickBot="1">
      <c r="B166" s="357" t="s">
        <v>8</v>
      </c>
      <c r="C166" s="358"/>
      <c r="D166" s="359">
        <v>768085</v>
      </c>
      <c r="E166" s="360">
        <v>0.92910000000000004</v>
      </c>
      <c r="F166" s="359">
        <v>630700</v>
      </c>
      <c r="G166" s="360">
        <v>0.76290000000000002</v>
      </c>
      <c r="H166" s="223"/>
    </row>
    <row r="167" spans="2:8" s="198" customFormat="1" ht="15.75" thickBot="1">
      <c r="B167" s="357" t="s">
        <v>16</v>
      </c>
      <c r="C167" s="358"/>
      <c r="D167" s="359">
        <v>752347</v>
      </c>
      <c r="E167" s="360">
        <v>0.94810000000000005</v>
      </c>
      <c r="F167" s="359">
        <v>607707</v>
      </c>
      <c r="G167" s="360">
        <v>0.76580000000000004</v>
      </c>
      <c r="H167" s="223"/>
    </row>
    <row r="168" spans="2:8" s="198" customFormat="1" ht="15.75" thickBot="1">
      <c r="B168" s="108" t="s">
        <v>14</v>
      </c>
      <c r="C168" s="362"/>
      <c r="D168" s="359">
        <v>84003</v>
      </c>
      <c r="E168" s="360">
        <v>0.89649999999999996</v>
      </c>
      <c r="F168" s="359">
        <v>72171</v>
      </c>
      <c r="G168" s="360">
        <v>0.7702</v>
      </c>
      <c r="H168" s="363"/>
    </row>
    <row r="169" spans="2:8" s="198" customFormat="1" ht="15.75" thickBot="1">
      <c r="B169" s="357" t="s">
        <v>5</v>
      </c>
      <c r="C169" s="358"/>
      <c r="D169" s="359">
        <v>405547</v>
      </c>
      <c r="E169" s="360">
        <v>0.90859999999999996</v>
      </c>
      <c r="F169" s="359">
        <v>348310</v>
      </c>
      <c r="G169" s="360">
        <v>0.78029999999999999</v>
      </c>
      <c r="H169" s="223"/>
    </row>
    <row r="170" spans="2:8" s="198" customFormat="1" ht="15.75" thickBot="1">
      <c r="B170" s="357" t="s">
        <v>3</v>
      </c>
      <c r="C170" s="358"/>
      <c r="D170" s="359">
        <v>317033</v>
      </c>
      <c r="E170" s="360">
        <v>0.96020000000000005</v>
      </c>
      <c r="F170" s="359">
        <v>261156</v>
      </c>
      <c r="G170" s="360">
        <v>0.79100000000000004</v>
      </c>
      <c r="H170" s="223"/>
    </row>
    <row r="171" spans="2:8" s="198" customFormat="1" ht="15.75" thickBot="1">
      <c r="B171" s="357" t="s">
        <v>2</v>
      </c>
      <c r="C171" s="358"/>
      <c r="D171" s="359">
        <v>466226</v>
      </c>
      <c r="E171" s="360">
        <v>0.94299999999999995</v>
      </c>
      <c r="F171" s="359">
        <v>396850</v>
      </c>
      <c r="G171" s="360">
        <v>0.80269999999999997</v>
      </c>
      <c r="H171" s="223"/>
    </row>
    <row r="172" spans="2:8" s="198" customFormat="1" ht="15.75" thickBot="1">
      <c r="B172" s="108" t="s">
        <v>6</v>
      </c>
      <c r="C172" s="358"/>
      <c r="D172" s="359">
        <v>909813</v>
      </c>
      <c r="E172" s="360">
        <v>0.97829999999999995</v>
      </c>
      <c r="F172" s="359">
        <v>755064</v>
      </c>
      <c r="G172" s="360">
        <v>0.81189999999999996</v>
      </c>
      <c r="H172" s="223"/>
    </row>
    <row r="173" spans="2:8" s="198" customFormat="1" ht="15.75" thickBot="1">
      <c r="B173" s="357" t="s">
        <v>19</v>
      </c>
      <c r="C173" s="358"/>
      <c r="D173" s="359">
        <v>687013</v>
      </c>
      <c r="E173" s="360">
        <v>1.0275000000000001</v>
      </c>
      <c r="F173" s="359">
        <v>548395</v>
      </c>
      <c r="G173" s="360">
        <v>0.82020000000000004</v>
      </c>
      <c r="H173" s="223"/>
    </row>
    <row r="174" spans="2:8" s="198" customFormat="1" ht="15.75" thickBot="1">
      <c r="B174" s="357" t="s">
        <v>173</v>
      </c>
      <c r="C174" s="358"/>
      <c r="D174" s="364">
        <v>173496</v>
      </c>
      <c r="E174" s="108"/>
      <c r="F174" s="364">
        <v>116905</v>
      </c>
      <c r="G174" s="365"/>
      <c r="H174" s="223"/>
    </row>
    <row r="175" spans="2:8" s="198" customFormat="1" ht="15.75" thickBot="1">
      <c r="B175" s="357" t="s">
        <v>174</v>
      </c>
      <c r="C175" s="358"/>
      <c r="D175" s="364">
        <v>4364</v>
      </c>
      <c r="E175" s="108"/>
      <c r="F175" s="366">
        <v>3411</v>
      </c>
      <c r="G175" s="365"/>
      <c r="H175" s="223"/>
    </row>
    <row r="176" spans="2:8" s="198" customFormat="1">
      <c r="B176" s="367" t="s">
        <v>36</v>
      </c>
      <c r="C176" s="368"/>
      <c r="D176" s="369">
        <v>8350314</v>
      </c>
      <c r="E176" s="367">
        <v>0.94020000000000004</v>
      </c>
      <c r="F176" s="369">
        <v>6983960</v>
      </c>
      <c r="G176" s="367">
        <v>0.7863</v>
      </c>
      <c r="H176" s="223"/>
    </row>
    <row r="177" spans="1:7" s="198" customFormat="1">
      <c r="A177" s="116"/>
      <c r="B177" s="91"/>
      <c r="C177" s="91"/>
      <c r="D177" s="91"/>
      <c r="E177" s="31"/>
      <c r="F177" s="91"/>
      <c r="G177" s="92"/>
    </row>
    <row r="178" spans="1:7" s="198" customFormat="1">
      <c r="A178" s="171" t="s">
        <v>359</v>
      </c>
      <c r="B178" s="177"/>
      <c r="C178" s="177"/>
      <c r="D178" s="130"/>
      <c r="E178" s="130"/>
    </row>
    <row r="179" spans="1:7" s="198" customFormat="1">
      <c r="A179" s="171" t="s">
        <v>360</v>
      </c>
      <c r="B179" s="177"/>
      <c r="C179" s="177"/>
    </row>
    <row r="180" spans="1:7" s="198" customFormat="1">
      <c r="A180" s="106" t="s">
        <v>361</v>
      </c>
      <c r="D180" s="130"/>
      <c r="E180" s="130"/>
      <c r="F180" s="130"/>
      <c r="G180" s="130"/>
    </row>
    <row r="181" spans="1:7" s="198" customFormat="1">
      <c r="A181" s="145" t="s">
        <v>362</v>
      </c>
      <c r="B181" s="177"/>
      <c r="C181" s="177"/>
      <c r="D181" s="130"/>
      <c r="E181" s="130"/>
    </row>
    <row r="183" spans="1:7" s="179" customFormat="1">
      <c r="A183" s="214" t="s">
        <v>363</v>
      </c>
    </row>
    <row r="184" spans="1:7" s="198" customFormat="1"/>
    <row r="185" spans="1:7" s="198" customFormat="1" ht="42.75" customHeight="1">
      <c r="B185" s="223"/>
      <c r="C185" s="18" t="s">
        <v>41</v>
      </c>
      <c r="D185" s="18" t="s">
        <v>140</v>
      </c>
      <c r="E185" s="18" t="s">
        <v>364</v>
      </c>
    </row>
    <row r="186" spans="1:7" s="198" customFormat="1">
      <c r="B186" s="76" t="s">
        <v>365</v>
      </c>
      <c r="C186" s="76"/>
      <c r="D186" s="171">
        <v>0.86699999999999999</v>
      </c>
      <c r="E186" s="162">
        <v>0.92600000000000005</v>
      </c>
    </row>
    <row r="187" spans="1:7" s="198" customFormat="1">
      <c r="B187" s="76" t="s">
        <v>366</v>
      </c>
      <c r="C187" s="76"/>
      <c r="D187" s="171">
        <v>0.90200000000000002</v>
      </c>
      <c r="E187" s="162">
        <v>0.92600000000000005</v>
      </c>
    </row>
    <row r="188" spans="1:7" s="198" customFormat="1">
      <c r="B188" s="76" t="s">
        <v>367</v>
      </c>
      <c r="C188" s="76"/>
      <c r="D188" s="171">
        <v>0.91500000000000004</v>
      </c>
      <c r="E188" s="162">
        <v>0.92600000000000005</v>
      </c>
    </row>
    <row r="189" spans="1:7" s="198" customFormat="1">
      <c r="B189" s="76" t="s">
        <v>22</v>
      </c>
      <c r="C189" s="76"/>
      <c r="D189" s="171">
        <v>0.91800000000000004</v>
      </c>
      <c r="E189" s="162">
        <v>0.92600000000000005</v>
      </c>
    </row>
    <row r="190" spans="1:7" s="198" customFormat="1">
      <c r="B190" s="76" t="s">
        <v>59</v>
      </c>
      <c r="D190" s="171">
        <v>0.92200000000000004</v>
      </c>
      <c r="E190" s="162">
        <v>0.92600000000000005</v>
      </c>
    </row>
    <row r="191" spans="1:7" s="198" customFormat="1">
      <c r="B191" s="76" t="s">
        <v>368</v>
      </c>
      <c r="C191" s="76"/>
      <c r="D191" s="371">
        <v>0.92200000000000004</v>
      </c>
      <c r="E191" s="162">
        <v>0.92600000000000005</v>
      </c>
    </row>
    <row r="192" spans="1:7" s="198" customFormat="1">
      <c r="B192" s="76" t="s">
        <v>369</v>
      </c>
      <c r="C192" s="148"/>
      <c r="D192" s="171">
        <v>0.92400000000000004</v>
      </c>
      <c r="E192" s="162">
        <v>0.92600000000000005</v>
      </c>
    </row>
    <row r="193" spans="2:5" s="198" customFormat="1">
      <c r="B193" s="76" t="s">
        <v>370</v>
      </c>
      <c r="C193" s="76"/>
      <c r="D193" s="171">
        <v>0.92700000000000005</v>
      </c>
      <c r="E193" s="162">
        <v>0.92600000000000005</v>
      </c>
    </row>
    <row r="194" spans="2:5" s="198" customFormat="1">
      <c r="B194" s="76" t="s">
        <v>26</v>
      </c>
      <c r="C194" s="76"/>
      <c r="D194" s="171">
        <v>0.92900000000000005</v>
      </c>
      <c r="E194" s="162">
        <v>0.92600000000000005</v>
      </c>
    </row>
    <row r="195" spans="2:5" s="198" customFormat="1">
      <c r="B195" s="76" t="s">
        <v>24</v>
      </c>
      <c r="C195" s="76"/>
      <c r="D195" s="171">
        <v>0.93100000000000005</v>
      </c>
      <c r="E195" s="162">
        <v>0.92600000000000005</v>
      </c>
    </row>
    <row r="196" spans="2:5" s="198" customFormat="1">
      <c r="B196" s="76" t="s">
        <v>371</v>
      </c>
      <c r="C196" s="76"/>
      <c r="D196" s="171">
        <v>0.93300000000000005</v>
      </c>
      <c r="E196" s="162">
        <v>0.92600000000000005</v>
      </c>
    </row>
    <row r="197" spans="2:5" s="188" customFormat="1">
      <c r="B197" s="223" t="s">
        <v>372</v>
      </c>
      <c r="C197" s="223"/>
      <c r="D197" s="371">
        <v>0.93500000000000005</v>
      </c>
      <c r="E197" s="162">
        <v>0.92600000000000005</v>
      </c>
    </row>
    <row r="198" spans="2:5" s="198" customFormat="1">
      <c r="B198" s="76" t="s">
        <v>373</v>
      </c>
      <c r="C198" s="76"/>
      <c r="D198" s="171">
        <v>0.93600000000000005</v>
      </c>
      <c r="E198" s="162">
        <v>0.92600000000000005</v>
      </c>
    </row>
    <row r="199" spans="2:5" s="198" customFormat="1">
      <c r="B199" s="76" t="s">
        <v>129</v>
      </c>
      <c r="C199" s="76"/>
      <c r="D199" s="171">
        <v>0.93799999999999994</v>
      </c>
      <c r="E199" s="162">
        <v>0.92600000000000005</v>
      </c>
    </row>
    <row r="200" spans="2:5" s="198" customFormat="1">
      <c r="B200" s="169" t="s">
        <v>27</v>
      </c>
      <c r="C200" s="52">
        <v>0.94099999999999995</v>
      </c>
      <c r="E200" s="120">
        <v>0.92600000000000005</v>
      </c>
    </row>
    <row r="201" spans="2:5" s="198" customFormat="1">
      <c r="B201" s="76" t="s">
        <v>25</v>
      </c>
      <c r="C201" s="76"/>
      <c r="D201" s="171">
        <v>0.94399999999999995</v>
      </c>
      <c r="E201" s="162">
        <v>0.92600000000000005</v>
      </c>
    </row>
    <row r="202" spans="2:5" s="198" customFormat="1">
      <c r="B202" s="76" t="s">
        <v>60</v>
      </c>
      <c r="C202" s="76"/>
      <c r="D202" s="171">
        <v>0.94399999999999995</v>
      </c>
      <c r="E202" s="162">
        <v>0.92600000000000005</v>
      </c>
    </row>
    <row r="203" spans="2:5" s="198" customFormat="1">
      <c r="B203" s="76" t="s">
        <v>374</v>
      </c>
      <c r="C203" s="76"/>
      <c r="D203" s="171">
        <v>0.94499999999999995</v>
      </c>
      <c r="E203" s="162">
        <v>0.92600000000000005</v>
      </c>
    </row>
    <row r="204" spans="2:5" s="198" customFormat="1">
      <c r="B204" s="76" t="s">
        <v>375</v>
      </c>
      <c r="C204" s="76"/>
      <c r="D204" s="171">
        <v>0.94599999999999995</v>
      </c>
      <c r="E204" s="162">
        <v>0.92600000000000005</v>
      </c>
    </row>
    <row r="205" spans="2:5" s="198" customFormat="1">
      <c r="B205" s="76" t="s">
        <v>23</v>
      </c>
      <c r="C205" s="76"/>
      <c r="D205" s="171">
        <v>0.95499999999999996</v>
      </c>
      <c r="E205" s="162">
        <v>0.92600000000000005</v>
      </c>
    </row>
    <row r="206" spans="2:5" s="198" customFormat="1">
      <c r="B206" s="76" t="s">
        <v>376</v>
      </c>
      <c r="C206" s="76"/>
      <c r="D206" s="171">
        <v>0.96399999999999997</v>
      </c>
      <c r="E206" s="162">
        <v>0.92600000000000005</v>
      </c>
    </row>
    <row r="207" spans="2:5" s="198" customFormat="1">
      <c r="B207" s="105" t="s">
        <v>36</v>
      </c>
      <c r="C207" s="105"/>
      <c r="D207" s="145">
        <v>0.92600000000000005</v>
      </c>
      <c r="E207" s="171"/>
    </row>
    <row r="208" spans="2:5" s="198" customFormat="1">
      <c r="B208" s="177"/>
      <c r="C208" s="177"/>
      <c r="D208" s="177"/>
    </row>
    <row r="209" spans="1:14" s="198" customFormat="1" ht="28.5" customHeight="1">
      <c r="A209" s="535" t="s">
        <v>138</v>
      </c>
      <c r="B209" s="536"/>
      <c r="C209" s="536"/>
      <c r="D209" s="536"/>
      <c r="E209" s="536"/>
      <c r="F209" s="536"/>
      <c r="G209" s="536"/>
      <c r="H209" s="536"/>
      <c r="I209" s="213"/>
      <c r="J209" s="213"/>
      <c r="K209" s="213"/>
      <c r="L209" s="213"/>
      <c r="M209" s="213"/>
      <c r="N209" s="213"/>
    </row>
    <row r="210" spans="1:14" s="198" customFormat="1" ht="18.75" customHeight="1">
      <c r="A210" s="542" t="s">
        <v>377</v>
      </c>
      <c r="B210" s="547"/>
      <c r="C210" s="547"/>
      <c r="D210" s="547"/>
      <c r="E210" s="547"/>
      <c r="F210" s="547"/>
      <c r="G210" s="547"/>
      <c r="H210" s="547"/>
      <c r="I210" s="217"/>
      <c r="J210" s="217"/>
      <c r="K210" s="217"/>
      <c r="L210" s="217"/>
      <c r="M210" s="217"/>
      <c r="N210" s="217"/>
    </row>
    <row r="211" spans="1:14" s="198" customFormat="1">
      <c r="A211" s="535" t="s">
        <v>74</v>
      </c>
      <c r="B211" s="536"/>
      <c r="C211" s="536"/>
      <c r="D211" s="536"/>
      <c r="E211" s="536"/>
      <c r="F211" s="536"/>
      <c r="G211" s="536"/>
      <c r="H211" s="536"/>
      <c r="I211" s="217"/>
      <c r="J211" s="217"/>
      <c r="K211" s="217"/>
      <c r="L211" s="217"/>
      <c r="M211" s="217"/>
      <c r="N211" s="217"/>
    </row>
    <row r="212" spans="1:14" s="198" customFormat="1" ht="35.25" customHeight="1">
      <c r="A212" s="535" t="s">
        <v>222</v>
      </c>
      <c r="B212" s="536"/>
      <c r="C212" s="536"/>
      <c r="D212" s="536"/>
      <c r="E212" s="536"/>
      <c r="F212" s="536"/>
      <c r="G212" s="536"/>
      <c r="H212" s="536"/>
      <c r="I212" s="213"/>
      <c r="J212" s="213"/>
      <c r="K212" s="213"/>
      <c r="L212" s="213"/>
      <c r="M212" s="213"/>
      <c r="N212" s="213"/>
    </row>
    <row r="213" spans="1:14" s="101" customFormat="1"/>
    <row r="214" spans="1:14" s="214" customFormat="1">
      <c r="A214" s="214" t="s">
        <v>208</v>
      </c>
    </row>
    <row r="215" spans="1:14" s="198" customFormat="1"/>
    <row r="216" spans="1:14" s="198" customFormat="1" ht="25.5">
      <c r="B216" s="21" t="s">
        <v>75</v>
      </c>
      <c r="C216" s="18" t="s">
        <v>76</v>
      </c>
    </row>
    <row r="217" spans="1:14" s="198" customFormat="1">
      <c r="B217" s="181" t="s">
        <v>77</v>
      </c>
      <c r="C217" s="171">
        <v>0.96899999999999997</v>
      </c>
    </row>
    <row r="218" spans="1:14" s="198" customFormat="1">
      <c r="B218" s="181" t="s">
        <v>78</v>
      </c>
      <c r="C218" s="171">
        <v>0.97599999999999998</v>
      </c>
    </row>
    <row r="219" spans="1:14" s="198" customFormat="1">
      <c r="B219" s="181" t="s">
        <v>79</v>
      </c>
      <c r="C219" s="171">
        <v>0.96699999999999997</v>
      </c>
    </row>
    <row r="220" spans="1:14" s="198" customFormat="1">
      <c r="B220" s="181" t="s">
        <v>143</v>
      </c>
      <c r="C220" s="171">
        <v>0.95599999999999996</v>
      </c>
    </row>
    <row r="221" spans="1:14" s="198" customFormat="1">
      <c r="B221" s="181" t="s">
        <v>223</v>
      </c>
      <c r="C221" s="171">
        <v>0.93200000000000005</v>
      </c>
    </row>
    <row r="222" spans="1:14" s="198" customFormat="1">
      <c r="B222" s="181" t="s">
        <v>378</v>
      </c>
      <c r="C222" s="171">
        <v>0.94099999999999995</v>
      </c>
    </row>
    <row r="223" spans="1:14" s="198" customFormat="1"/>
    <row r="224" spans="1:14" s="198" customFormat="1" ht="23.25" customHeight="1">
      <c r="A224" s="533" t="s">
        <v>138</v>
      </c>
      <c r="B224" s="536"/>
      <c r="C224" s="536"/>
      <c r="D224" s="536"/>
      <c r="E224" s="536"/>
      <c r="F224" s="536"/>
      <c r="G224" s="536"/>
      <c r="H224" s="536"/>
      <c r="I224" s="220"/>
      <c r="J224" s="220"/>
      <c r="K224" s="220"/>
      <c r="L224" s="220"/>
      <c r="M224" s="220"/>
    </row>
    <row r="225" spans="1:13" s="198" customFormat="1">
      <c r="A225" s="533" t="s">
        <v>377</v>
      </c>
      <c r="B225" s="536"/>
      <c r="C225" s="536"/>
      <c r="D225" s="536"/>
      <c r="E225" s="536"/>
      <c r="F225" s="536"/>
      <c r="G225" s="536"/>
      <c r="H225" s="536"/>
      <c r="I225" s="220"/>
      <c r="J225" s="220"/>
      <c r="K225" s="220"/>
      <c r="L225" s="220"/>
      <c r="M225" s="220"/>
    </row>
    <row r="226" spans="1:13" s="198" customFormat="1">
      <c r="A226" s="533" t="s">
        <v>74</v>
      </c>
      <c r="B226" s="536"/>
      <c r="C226" s="536"/>
      <c r="D226" s="536"/>
      <c r="E226" s="536"/>
      <c r="F226" s="536"/>
      <c r="G226" s="536"/>
      <c r="H226" s="536"/>
      <c r="I226" s="220"/>
      <c r="J226" s="220"/>
      <c r="K226" s="220"/>
      <c r="L226" s="220"/>
      <c r="M226" s="220"/>
    </row>
    <row r="227" spans="1:13" s="198" customFormat="1" ht="50.25" customHeight="1">
      <c r="A227" s="533" t="s">
        <v>222</v>
      </c>
      <c r="B227" s="536"/>
      <c r="C227" s="536"/>
      <c r="D227" s="536"/>
      <c r="E227" s="536"/>
      <c r="F227" s="536"/>
      <c r="G227" s="536"/>
      <c r="H227" s="536"/>
      <c r="I227" s="220"/>
      <c r="J227" s="220"/>
      <c r="K227" s="220"/>
      <c r="L227" s="220"/>
      <c r="M227" s="220"/>
    </row>
    <row r="228" spans="1:13" s="101" customFormat="1"/>
    <row r="229" spans="1:13" s="179" customFormat="1">
      <c r="A229" s="214" t="s">
        <v>379</v>
      </c>
    </row>
    <row r="230" spans="1:13" s="198" customFormat="1">
      <c r="A230" s="188"/>
    </row>
    <row r="231" spans="1:13" s="198" customFormat="1">
      <c r="B231" s="223"/>
      <c r="D231" s="21">
        <v>2021</v>
      </c>
    </row>
    <row r="232" spans="1:13" s="198" customFormat="1">
      <c r="B232" s="223"/>
      <c r="C232" s="21" t="s">
        <v>382</v>
      </c>
      <c r="D232" s="222" t="s">
        <v>381</v>
      </c>
    </row>
    <row r="233" spans="1:13" s="198" customFormat="1">
      <c r="B233" s="245" t="s">
        <v>129</v>
      </c>
      <c r="D233" s="223">
        <v>32</v>
      </c>
    </row>
    <row r="234" spans="1:13" s="198" customFormat="1">
      <c r="B234" s="245" t="s">
        <v>60</v>
      </c>
      <c r="D234" s="223">
        <v>32</v>
      </c>
    </row>
    <row r="235" spans="1:13" s="198" customFormat="1">
      <c r="B235" s="245" t="s">
        <v>372</v>
      </c>
      <c r="D235" s="223">
        <v>43</v>
      </c>
    </row>
    <row r="236" spans="1:13" s="198" customFormat="1">
      <c r="B236" s="245" t="s">
        <v>80</v>
      </c>
      <c r="D236" s="223">
        <v>85</v>
      </c>
    </row>
    <row r="237" spans="1:13" s="198" customFormat="1">
      <c r="B237" s="490" t="s">
        <v>21</v>
      </c>
      <c r="C237" s="182">
        <v>132</v>
      </c>
    </row>
    <row r="238" spans="1:13" s="198" customFormat="1">
      <c r="B238" s="245" t="s">
        <v>3</v>
      </c>
      <c r="D238" s="223">
        <v>148</v>
      </c>
    </row>
    <row r="239" spans="1:13" s="198" customFormat="1">
      <c r="B239" s="245" t="s">
        <v>23</v>
      </c>
      <c r="D239" s="223">
        <v>149</v>
      </c>
    </row>
    <row r="240" spans="1:13" s="198" customFormat="1">
      <c r="B240" s="245" t="s">
        <v>18</v>
      </c>
      <c r="C240" s="148"/>
      <c r="D240" s="266">
        <v>189</v>
      </c>
    </row>
    <row r="241" spans="2:4" s="198" customFormat="1">
      <c r="B241" s="245" t="s">
        <v>2</v>
      </c>
      <c r="D241" s="223">
        <v>204</v>
      </c>
    </row>
    <row r="242" spans="2:4" s="198" customFormat="1">
      <c r="B242" s="245" t="s">
        <v>5</v>
      </c>
      <c r="D242" s="223">
        <v>210</v>
      </c>
    </row>
    <row r="243" spans="2:4" s="198" customFormat="1">
      <c r="B243" s="245" t="s">
        <v>7</v>
      </c>
      <c r="D243" s="223">
        <v>308</v>
      </c>
    </row>
    <row r="244" spans="2:4" s="198" customFormat="1">
      <c r="B244" s="245" t="s">
        <v>12</v>
      </c>
      <c r="D244" s="223">
        <v>323</v>
      </c>
    </row>
    <row r="245" spans="2:4" s="198" customFormat="1">
      <c r="B245" s="245" t="s">
        <v>6</v>
      </c>
      <c r="D245" s="223">
        <v>328</v>
      </c>
    </row>
    <row r="246" spans="2:4" s="198" customFormat="1">
      <c r="B246" s="245" t="s">
        <v>20</v>
      </c>
      <c r="D246" s="223">
        <v>336</v>
      </c>
    </row>
    <row r="247" spans="2:4" s="198" customFormat="1">
      <c r="B247" s="245" t="s">
        <v>15</v>
      </c>
      <c r="D247" s="223">
        <v>403</v>
      </c>
    </row>
    <row r="248" spans="2:4" s="188" customFormat="1">
      <c r="B248" s="245" t="s">
        <v>13</v>
      </c>
      <c r="D248" s="223">
        <v>441</v>
      </c>
    </row>
    <row r="249" spans="2:4" s="198" customFormat="1">
      <c r="B249" s="245" t="s">
        <v>8</v>
      </c>
      <c r="D249" s="223">
        <v>456</v>
      </c>
    </row>
    <row r="250" spans="2:4" s="198" customFormat="1">
      <c r="B250" s="245" t="s">
        <v>11</v>
      </c>
      <c r="D250" s="223">
        <v>461</v>
      </c>
    </row>
    <row r="251" spans="2:4" s="198" customFormat="1">
      <c r="B251" s="245" t="s">
        <v>19</v>
      </c>
      <c r="D251" s="223">
        <v>478</v>
      </c>
    </row>
    <row r="252" spans="2:4" s="198" customFormat="1">
      <c r="B252" s="245" t="s">
        <v>16</v>
      </c>
      <c r="D252" s="223">
        <v>962</v>
      </c>
    </row>
    <row r="253" spans="2:4" s="198" customFormat="1">
      <c r="B253" s="245" t="s">
        <v>14</v>
      </c>
      <c r="D253" s="181" t="s">
        <v>110</v>
      </c>
    </row>
    <row r="254" spans="2:4" s="198" customFormat="1">
      <c r="B254" s="149" t="s">
        <v>17</v>
      </c>
      <c r="D254" s="181" t="s">
        <v>110</v>
      </c>
    </row>
    <row r="255" spans="2:4" s="198" customFormat="1">
      <c r="B255" s="146" t="s">
        <v>36</v>
      </c>
      <c r="C255" s="187"/>
      <c r="D255" s="106">
        <v>5720</v>
      </c>
    </row>
    <row r="256" spans="2:4" s="198" customFormat="1"/>
    <row r="257" spans="1:9" s="198" customFormat="1" ht="56.25" customHeight="1">
      <c r="A257" s="533" t="s">
        <v>380</v>
      </c>
      <c r="B257" s="533"/>
      <c r="C257" s="533"/>
      <c r="D257" s="533"/>
      <c r="E257" s="533"/>
      <c r="F257" s="533"/>
      <c r="G257" s="533"/>
      <c r="H257" s="533"/>
      <c r="I257" s="533"/>
    </row>
    <row r="258" spans="1:9" s="198" customFormat="1" ht="15.75" customHeight="1">
      <c r="A258" s="553" t="s">
        <v>81</v>
      </c>
      <c r="B258" s="553"/>
      <c r="C258" s="553"/>
      <c r="D258" s="553"/>
      <c r="E258" s="553"/>
      <c r="F258" s="553"/>
      <c r="G258" s="553"/>
      <c r="H258" s="553"/>
      <c r="I258" s="553"/>
    </row>
    <row r="259" spans="1:9" s="101" customFormat="1">
      <c r="A259" s="198"/>
      <c r="B259" s="198"/>
      <c r="C259" s="198"/>
      <c r="D259" s="198"/>
      <c r="E259" s="198"/>
      <c r="F259" s="198"/>
      <c r="G259" s="198"/>
      <c r="H259" s="198"/>
      <c r="I259" s="198"/>
    </row>
    <row r="260" spans="1:9" s="1" customFormat="1">
      <c r="A260" s="131"/>
      <c r="B260" s="131"/>
      <c r="C260" s="131"/>
      <c r="D260" s="131"/>
      <c r="E260" s="131"/>
      <c r="F260" s="131"/>
      <c r="G260" s="131"/>
      <c r="H260" s="131"/>
      <c r="I260" s="131"/>
    </row>
  </sheetData>
  <sortState xmlns:xlrd2="http://schemas.microsoft.com/office/spreadsheetml/2017/richdata2" ref="B46:E61">
    <sortCondition descending="1" ref="C46"/>
  </sortState>
  <mergeCells count="19">
    <mergeCell ref="A258:I258"/>
    <mergeCell ref="A257:I257"/>
    <mergeCell ref="A148:L148"/>
    <mergeCell ref="A117:I117"/>
    <mergeCell ref="A118:I118"/>
    <mergeCell ref="A209:H209"/>
    <mergeCell ref="A210:H210"/>
    <mergeCell ref="A211:H211"/>
    <mergeCell ref="A212:H212"/>
    <mergeCell ref="A224:H224"/>
    <mergeCell ref="A225:H225"/>
    <mergeCell ref="A226:H226"/>
    <mergeCell ref="A227:H227"/>
    <mergeCell ref="A41:I41"/>
    <mergeCell ref="A1:I1"/>
    <mergeCell ref="A29:I29"/>
    <mergeCell ref="A31:I31"/>
    <mergeCell ref="A40:H40"/>
    <mergeCell ref="A28:I2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4"/>
  <sheetViews>
    <sheetView topLeftCell="A70" zoomScaleNormal="100" workbookViewId="0">
      <selection activeCell="A88" sqref="A88:H91"/>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179" customFormat="1">
      <c r="A1" s="513" t="s">
        <v>671</v>
      </c>
      <c r="B1" s="214"/>
      <c r="C1" s="214"/>
      <c r="D1" s="214"/>
      <c r="E1" s="214"/>
      <c r="F1" s="214"/>
    </row>
    <row r="2" spans="1:14" s="198" customFormat="1"/>
    <row r="3" spans="1:14" s="198" customFormat="1">
      <c r="C3" s="554">
        <v>2022</v>
      </c>
      <c r="D3" s="554"/>
      <c r="E3" s="554"/>
      <c r="F3" s="554"/>
      <c r="G3" s="554"/>
      <c r="H3" s="554"/>
      <c r="I3" s="554"/>
      <c r="J3" s="554"/>
      <c r="K3" s="554"/>
      <c r="L3" s="554"/>
      <c r="M3" s="554"/>
      <c r="N3" s="554"/>
    </row>
    <row r="4" spans="1:14" s="198" customFormat="1">
      <c r="C4" s="192" t="s">
        <v>88</v>
      </c>
      <c r="D4" s="192" t="s">
        <v>89</v>
      </c>
      <c r="E4" s="372" t="s">
        <v>224</v>
      </c>
      <c r="F4" s="192" t="s">
        <v>90</v>
      </c>
      <c r="G4" s="192" t="s">
        <v>91</v>
      </c>
      <c r="H4" s="372" t="s">
        <v>225</v>
      </c>
      <c r="I4" s="372" t="s">
        <v>82</v>
      </c>
      <c r="J4" s="372" t="s">
        <v>83</v>
      </c>
      <c r="K4" s="192" t="s">
        <v>84</v>
      </c>
      <c r="L4" s="372" t="s">
        <v>85</v>
      </c>
      <c r="M4" s="372" t="s">
        <v>86</v>
      </c>
      <c r="N4" s="372" t="s">
        <v>87</v>
      </c>
    </row>
    <row r="5" spans="1:14" s="198" customFormat="1">
      <c r="A5" s="67"/>
      <c r="B5" s="67" t="s">
        <v>18</v>
      </c>
      <c r="C5" s="63">
        <v>7.4999999999999997E-2</v>
      </c>
      <c r="D5" s="117">
        <v>6.8000000000000005E-2</v>
      </c>
      <c r="E5" s="118">
        <v>0.06</v>
      </c>
      <c r="F5" s="162">
        <v>5.0999999999999997E-2</v>
      </c>
      <c r="G5" s="118">
        <v>4.8000000000000001E-2</v>
      </c>
      <c r="H5" s="118">
        <v>4.9000000000000002E-2</v>
      </c>
      <c r="I5" s="162">
        <v>4.9000000000000002E-2</v>
      </c>
      <c r="J5" s="162">
        <v>4.9000000000000002E-2</v>
      </c>
      <c r="K5" s="118">
        <v>3.7000000000000005E-2</v>
      </c>
      <c r="L5" s="118">
        <v>3.9E-2</v>
      </c>
      <c r="M5" s="162">
        <v>4.1000000000000002E-2</v>
      </c>
      <c r="N5" s="162">
        <v>4.4999999999999998E-2</v>
      </c>
    </row>
    <row r="6" spans="1:14" s="198" customFormat="1">
      <c r="A6" s="67"/>
      <c r="B6" s="67" t="s">
        <v>6</v>
      </c>
      <c r="C6" s="63">
        <v>4.4999999999999998E-2</v>
      </c>
      <c r="D6" s="117">
        <v>4.0999999999999995E-2</v>
      </c>
      <c r="E6" s="118">
        <v>3.7999999999999999E-2</v>
      </c>
      <c r="F6" s="162">
        <v>3.3000000000000002E-2</v>
      </c>
      <c r="G6" s="118">
        <v>3.2000000000000001E-2</v>
      </c>
      <c r="H6" s="118">
        <v>3.4000000000000002E-2</v>
      </c>
      <c r="I6" s="162">
        <v>3.5000000000000003E-2</v>
      </c>
      <c r="J6" s="162">
        <v>3.5000000000000003E-2</v>
      </c>
      <c r="K6" s="118">
        <v>2.5000000000000001E-2</v>
      </c>
      <c r="L6" s="118">
        <v>2.7000000000000003E-2</v>
      </c>
      <c r="M6" s="162">
        <v>2.7000000000000003E-2</v>
      </c>
      <c r="N6" s="162">
        <v>2.7000000000000003E-2</v>
      </c>
    </row>
    <row r="7" spans="1:14" s="198" customFormat="1">
      <c r="A7" s="67"/>
      <c r="B7" s="67" t="s">
        <v>5</v>
      </c>
      <c r="C7" s="63">
        <v>0.04</v>
      </c>
      <c r="D7" s="118">
        <v>3.7000000000000005E-2</v>
      </c>
      <c r="E7" s="118">
        <v>3.4000000000000002E-2</v>
      </c>
      <c r="F7" s="162">
        <v>2.8999999999999998E-2</v>
      </c>
      <c r="G7" s="118">
        <v>2.7999999999999997E-2</v>
      </c>
      <c r="H7" s="118">
        <v>3.1E-2</v>
      </c>
      <c r="I7" s="162">
        <v>3.2000000000000001E-2</v>
      </c>
      <c r="J7" s="162">
        <v>3.3000000000000002E-2</v>
      </c>
      <c r="K7" s="118">
        <v>2.4E-2</v>
      </c>
      <c r="L7" s="118">
        <v>2.5000000000000001E-2</v>
      </c>
      <c r="M7" s="162">
        <v>2.5999999999999999E-2</v>
      </c>
      <c r="N7" s="162">
        <v>2.6000000000000002E-2</v>
      </c>
    </row>
    <row r="8" spans="1:14" s="198" customFormat="1">
      <c r="A8" s="67"/>
      <c r="B8" s="67" t="s">
        <v>24</v>
      </c>
      <c r="C8" s="63">
        <v>5.2999999999999999E-2</v>
      </c>
      <c r="D8" s="118">
        <v>4.8000000000000001E-2</v>
      </c>
      <c r="E8" s="118">
        <v>4.4000000000000004E-2</v>
      </c>
      <c r="F8" s="162">
        <v>3.7999999999999999E-2</v>
      </c>
      <c r="G8" s="118">
        <v>3.7000000000000005E-2</v>
      </c>
      <c r="H8" s="118">
        <v>0.04</v>
      </c>
      <c r="I8" s="162">
        <v>4.2000000000000003E-2</v>
      </c>
      <c r="J8" s="162">
        <v>4.2000000000000003E-2</v>
      </c>
      <c r="K8" s="118">
        <v>3.1E-2</v>
      </c>
      <c r="L8" s="118">
        <v>3.2000000000000001E-2</v>
      </c>
      <c r="M8" s="162">
        <v>3.3000000000000002E-2</v>
      </c>
      <c r="N8" s="162">
        <v>3.5000000000000003E-2</v>
      </c>
    </row>
    <row r="9" spans="1:14" s="198" customFormat="1">
      <c r="A9" s="67"/>
      <c r="B9" s="67" t="s">
        <v>25</v>
      </c>
      <c r="C9" s="63">
        <v>0.111</v>
      </c>
      <c r="D9" s="118">
        <v>0.10400000000000001</v>
      </c>
      <c r="E9" s="118">
        <v>9.1999999999999998E-2</v>
      </c>
      <c r="F9" s="162">
        <v>6.9000000000000006E-2</v>
      </c>
      <c r="G9" s="118">
        <v>5.2000000000000005E-2</v>
      </c>
      <c r="H9" s="118">
        <v>4.4000000000000004E-2</v>
      </c>
      <c r="I9" s="162">
        <v>0.04</v>
      </c>
      <c r="J9" s="162">
        <v>3.9E-2</v>
      </c>
      <c r="K9" s="118">
        <v>3.4000000000000002E-2</v>
      </c>
      <c r="L9" s="118">
        <v>4.4999999999999998E-2</v>
      </c>
      <c r="M9" s="162">
        <v>6.3E-2</v>
      </c>
      <c r="N9" s="162">
        <v>7.8E-2</v>
      </c>
    </row>
    <row r="10" spans="1:14" s="198" customFormat="1">
      <c r="A10" s="67"/>
      <c r="B10" s="60" t="s">
        <v>27</v>
      </c>
      <c r="C10" s="54">
        <v>6.9000000000000006E-2</v>
      </c>
      <c r="D10" s="119">
        <v>6.4000000000000001E-2</v>
      </c>
      <c r="E10" s="119">
        <v>5.7999999999999996E-2</v>
      </c>
      <c r="F10" s="120">
        <v>4.8000000000000001E-2</v>
      </c>
      <c r="G10" s="119">
        <v>4.5999999999999999E-2</v>
      </c>
      <c r="H10" s="119">
        <v>4.9000000000000002E-2</v>
      </c>
      <c r="I10" s="120">
        <v>5.2999999999999999E-2</v>
      </c>
      <c r="J10" s="120">
        <v>5.2999999999999999E-2</v>
      </c>
      <c r="K10" s="119">
        <v>3.7999999999999999E-2</v>
      </c>
      <c r="L10" s="119">
        <v>3.9E-2</v>
      </c>
      <c r="M10" s="120">
        <v>4.2999999999999997E-2</v>
      </c>
      <c r="N10" s="120">
        <v>4.9000000000000002E-2</v>
      </c>
    </row>
    <row r="11" spans="1:14" s="198" customFormat="1">
      <c r="A11" s="67"/>
      <c r="B11" s="67" t="s">
        <v>26</v>
      </c>
      <c r="C11" s="63">
        <v>6.2E-2</v>
      </c>
      <c r="D11" s="118">
        <v>5.5999999999999994E-2</v>
      </c>
      <c r="E11" s="118">
        <v>5.2000000000000005E-2</v>
      </c>
      <c r="F11" s="162">
        <v>4.5999999999999999E-2</v>
      </c>
      <c r="G11" s="118">
        <v>4.4000000000000004E-2</v>
      </c>
      <c r="H11" s="118">
        <v>4.7E-2</v>
      </c>
      <c r="I11" s="162">
        <v>4.8000000000000001E-2</v>
      </c>
      <c r="J11" s="162">
        <v>4.8000000000000001E-2</v>
      </c>
      <c r="K11" s="118">
        <v>3.7000000000000005E-2</v>
      </c>
      <c r="L11" s="118">
        <v>3.7999999999999999E-2</v>
      </c>
      <c r="M11" s="162">
        <v>3.7999999999999999E-2</v>
      </c>
      <c r="N11" s="162">
        <v>0.04</v>
      </c>
    </row>
    <row r="12" spans="1:14" s="198" customFormat="1">
      <c r="A12" s="67"/>
      <c r="B12" s="67" t="s">
        <v>23</v>
      </c>
      <c r="C12" s="63">
        <v>4.7E-2</v>
      </c>
      <c r="D12" s="118">
        <v>4.2000000000000003E-2</v>
      </c>
      <c r="E12" s="118">
        <v>3.9E-2</v>
      </c>
      <c r="F12" s="162">
        <v>3.3000000000000002E-2</v>
      </c>
      <c r="G12" s="118">
        <v>3.3000000000000002E-2</v>
      </c>
      <c r="H12" s="118">
        <v>3.5000000000000003E-2</v>
      </c>
      <c r="I12" s="162">
        <v>3.6999999999999998E-2</v>
      </c>
      <c r="J12" s="162">
        <v>3.7000000000000005E-2</v>
      </c>
      <c r="K12" s="118">
        <v>2.7000000000000003E-2</v>
      </c>
      <c r="L12" s="118">
        <v>2.7999999999999997E-2</v>
      </c>
      <c r="M12" s="162">
        <v>2.9000000000000001E-2</v>
      </c>
      <c r="N12" s="162">
        <v>3.1E-2</v>
      </c>
    </row>
    <row r="13" spans="1:14" s="198" customFormat="1">
      <c r="A13" s="67"/>
      <c r="B13" s="67" t="s">
        <v>22</v>
      </c>
      <c r="C13" s="63">
        <v>5.0999999999999997E-2</v>
      </c>
      <c r="D13" s="118">
        <v>4.5999999999999999E-2</v>
      </c>
      <c r="E13" s="118">
        <v>4.2999999999999997E-2</v>
      </c>
      <c r="F13" s="162">
        <v>3.7000000000000005E-2</v>
      </c>
      <c r="G13" s="118">
        <v>3.6000000000000004E-2</v>
      </c>
      <c r="H13" s="118">
        <v>3.7999999999999999E-2</v>
      </c>
      <c r="I13" s="162">
        <v>3.9E-2</v>
      </c>
      <c r="J13" s="162">
        <v>3.9E-2</v>
      </c>
      <c r="K13" s="118">
        <v>2.8999999999999998E-2</v>
      </c>
      <c r="L13" s="118">
        <v>0.03</v>
      </c>
      <c r="M13" s="162">
        <v>0.03</v>
      </c>
      <c r="N13" s="162">
        <v>3.1E-2</v>
      </c>
    </row>
    <row r="14" spans="1:14" s="198" customFormat="1">
      <c r="A14" s="67"/>
      <c r="B14" s="67" t="s">
        <v>1</v>
      </c>
      <c r="C14" s="63">
        <v>3.4000000000000002E-2</v>
      </c>
      <c r="D14" s="118">
        <v>3.2000000000000001E-2</v>
      </c>
      <c r="E14" s="118">
        <v>3.1E-2</v>
      </c>
      <c r="F14" s="162">
        <v>2.5000000000000001E-2</v>
      </c>
      <c r="G14" s="118">
        <v>2.4E-2</v>
      </c>
      <c r="H14" s="118">
        <v>2.7000000000000003E-2</v>
      </c>
      <c r="I14" s="162">
        <v>2.8000000000000001E-2</v>
      </c>
      <c r="J14" s="162">
        <v>2.6000000000000002E-2</v>
      </c>
      <c r="K14" s="118">
        <v>0.02</v>
      </c>
      <c r="L14" s="118">
        <v>2.1000000000000001E-2</v>
      </c>
      <c r="M14" s="162">
        <v>2.1999999999999999E-2</v>
      </c>
      <c r="N14" s="162">
        <v>2.3E-2</v>
      </c>
    </row>
    <row r="15" spans="1:14" s="198" customFormat="1">
      <c r="A15" s="67"/>
      <c r="B15" s="67" t="s">
        <v>12</v>
      </c>
      <c r="C15" s="63">
        <v>3.7999999999999999E-2</v>
      </c>
      <c r="D15" s="118">
        <v>3.5000000000000003E-2</v>
      </c>
      <c r="E15" s="118">
        <v>3.3000000000000002E-2</v>
      </c>
      <c r="F15" s="162">
        <v>2.8999999999999998E-2</v>
      </c>
      <c r="G15" s="118">
        <v>2.7999999999999997E-2</v>
      </c>
      <c r="H15" s="118">
        <v>3.1E-2</v>
      </c>
      <c r="I15" s="162">
        <v>3.2000000000000001E-2</v>
      </c>
      <c r="J15" s="162">
        <v>3.1E-2</v>
      </c>
      <c r="K15" s="118">
        <v>2.3E-2</v>
      </c>
      <c r="L15" s="118">
        <v>2.5000000000000001E-2</v>
      </c>
      <c r="M15" s="162">
        <v>2.5000000000000001E-2</v>
      </c>
      <c r="N15" s="162">
        <v>2.5000000000000001E-2</v>
      </c>
    </row>
    <row r="16" spans="1:14" s="198" customFormat="1">
      <c r="A16" s="67"/>
      <c r="B16" s="67" t="s">
        <v>8</v>
      </c>
      <c r="C16" s="63">
        <v>4.2999999999999997E-2</v>
      </c>
      <c r="D16" s="118">
        <v>3.9E-2</v>
      </c>
      <c r="E16" s="118">
        <v>3.7000000000000005E-2</v>
      </c>
      <c r="F16" s="162">
        <v>3.1E-2</v>
      </c>
      <c r="G16" s="118">
        <v>0.03</v>
      </c>
      <c r="H16" s="118">
        <v>3.3000000000000002E-2</v>
      </c>
      <c r="I16" s="162">
        <v>3.4000000000000002E-2</v>
      </c>
      <c r="J16" s="162">
        <v>3.3000000000000002E-2</v>
      </c>
      <c r="K16" s="118">
        <v>2.4E-2</v>
      </c>
      <c r="L16" s="118">
        <v>2.6000000000000002E-2</v>
      </c>
      <c r="M16" s="162">
        <v>2.7E-2</v>
      </c>
      <c r="N16" s="162">
        <v>2.7000000000000003E-2</v>
      </c>
    </row>
    <row r="17" spans="1:14" s="198" customFormat="1">
      <c r="A17" s="67"/>
      <c r="B17" s="67" t="s">
        <v>7</v>
      </c>
      <c r="C17" s="63">
        <v>4.2999999999999997E-2</v>
      </c>
      <c r="D17" s="118">
        <v>3.9E-2</v>
      </c>
      <c r="E17" s="118">
        <v>3.7000000000000005E-2</v>
      </c>
      <c r="F17" s="162">
        <v>3.1E-2</v>
      </c>
      <c r="G17" s="118">
        <v>2.8999999999999998E-2</v>
      </c>
      <c r="H17" s="118">
        <v>3.1E-2</v>
      </c>
      <c r="I17" s="162">
        <v>3.2000000000000001E-2</v>
      </c>
      <c r="J17" s="162">
        <v>3.2000000000000001E-2</v>
      </c>
      <c r="K17" s="118">
        <v>2.3E-2</v>
      </c>
      <c r="L17" s="118">
        <v>2.5000000000000001E-2</v>
      </c>
      <c r="M17" s="162">
        <v>2.5999999999999999E-2</v>
      </c>
      <c r="N17" s="162">
        <v>2.6000000000000002E-2</v>
      </c>
    </row>
    <row r="18" spans="1:14" s="198" customFormat="1">
      <c r="A18" s="67"/>
      <c r="B18" s="67" t="s">
        <v>2</v>
      </c>
      <c r="C18" s="63">
        <v>3.7000000000000005E-2</v>
      </c>
      <c r="D18" s="118">
        <v>3.4000000000000002E-2</v>
      </c>
      <c r="E18" s="118">
        <v>3.2000000000000001E-2</v>
      </c>
      <c r="F18" s="162">
        <v>2.7000000000000003E-2</v>
      </c>
      <c r="G18" s="118">
        <v>2.6000000000000002E-2</v>
      </c>
      <c r="H18" s="118">
        <v>2.8999999999999998E-2</v>
      </c>
      <c r="I18" s="162">
        <v>2.9000000000000001E-2</v>
      </c>
      <c r="J18" s="162">
        <v>2.7999999999999997E-2</v>
      </c>
      <c r="K18" s="118">
        <v>2.1000000000000001E-2</v>
      </c>
      <c r="L18" s="118">
        <v>2.3E-2</v>
      </c>
      <c r="M18" s="162">
        <v>2.3E-2</v>
      </c>
      <c r="N18" s="162">
        <v>2.3E-2</v>
      </c>
    </row>
    <row r="19" spans="1:14" s="198" customFormat="1">
      <c r="A19" s="67"/>
      <c r="B19" s="67" t="s">
        <v>13</v>
      </c>
      <c r="C19" s="63">
        <v>4.9000000000000002E-2</v>
      </c>
      <c r="D19" s="118">
        <v>4.4999999999999998E-2</v>
      </c>
      <c r="E19" s="118">
        <v>4.2000000000000003E-2</v>
      </c>
      <c r="F19" s="162">
        <v>3.5000000000000003E-2</v>
      </c>
      <c r="G19" s="118">
        <v>3.3000000000000002E-2</v>
      </c>
      <c r="H19" s="118">
        <v>3.5000000000000003E-2</v>
      </c>
      <c r="I19" s="162">
        <v>3.5000000000000003E-2</v>
      </c>
      <c r="J19" s="162">
        <v>3.5000000000000003E-2</v>
      </c>
      <c r="K19" s="118">
        <v>2.6000000000000002E-2</v>
      </c>
      <c r="L19" s="118">
        <v>2.7999999999999997E-2</v>
      </c>
      <c r="M19" s="162">
        <v>2.9000000000000001E-2</v>
      </c>
      <c r="N19" s="162">
        <v>3.1E-2</v>
      </c>
    </row>
    <row r="20" spans="1:14" s="188" customFormat="1">
      <c r="A20" s="60"/>
      <c r="B20" s="67" t="s">
        <v>20</v>
      </c>
      <c r="C20" s="63">
        <v>6.6000000000000003E-2</v>
      </c>
      <c r="D20" s="118">
        <v>0.06</v>
      </c>
      <c r="E20" s="118">
        <v>5.5E-2</v>
      </c>
      <c r="F20" s="162">
        <v>4.8000000000000001E-2</v>
      </c>
      <c r="G20" s="118">
        <v>4.4999999999999998E-2</v>
      </c>
      <c r="H20" s="118">
        <v>4.8000000000000001E-2</v>
      </c>
      <c r="I20" s="162">
        <v>0.05</v>
      </c>
      <c r="J20" s="162">
        <v>0.05</v>
      </c>
      <c r="K20" s="118">
        <v>3.7000000000000005E-2</v>
      </c>
      <c r="L20" s="118">
        <v>3.7999999999999999E-2</v>
      </c>
      <c r="M20" s="162">
        <v>3.7999999999999999E-2</v>
      </c>
      <c r="N20" s="162">
        <v>0.04</v>
      </c>
    </row>
    <row r="21" spans="1:14" s="198" customFormat="1">
      <c r="A21" s="67"/>
      <c r="B21" s="67" t="s">
        <v>17</v>
      </c>
      <c r="C21" s="63">
        <v>6.2E-2</v>
      </c>
      <c r="D21" s="118">
        <v>5.5999999999999994E-2</v>
      </c>
      <c r="E21" s="118">
        <v>5.0999999999999997E-2</v>
      </c>
      <c r="F21" s="162">
        <v>4.2999999999999997E-2</v>
      </c>
      <c r="G21" s="118">
        <v>4.2999999999999997E-2</v>
      </c>
      <c r="H21" s="118">
        <v>4.7E-2</v>
      </c>
      <c r="I21" s="162">
        <v>0.05</v>
      </c>
      <c r="J21" s="162">
        <v>4.9000000000000002E-2</v>
      </c>
      <c r="K21" s="118">
        <v>3.6000000000000004E-2</v>
      </c>
      <c r="L21" s="118">
        <v>3.7000000000000005E-2</v>
      </c>
      <c r="M21" s="162">
        <v>3.9E-2</v>
      </c>
      <c r="N21" s="162">
        <v>4.2999999999999997E-2</v>
      </c>
    </row>
    <row r="22" spans="1:14" s="198" customFormat="1">
      <c r="A22" s="67"/>
      <c r="B22" s="67" t="s">
        <v>3</v>
      </c>
      <c r="C22" s="63">
        <v>3.7999999999999999E-2</v>
      </c>
      <c r="D22" s="118">
        <v>3.5000000000000003E-2</v>
      </c>
      <c r="E22" s="118">
        <v>3.3000000000000002E-2</v>
      </c>
      <c r="F22" s="162">
        <v>2.7999999999999997E-2</v>
      </c>
      <c r="G22" s="118">
        <v>2.7000000000000003E-2</v>
      </c>
      <c r="H22" s="118">
        <v>2.8999999999999998E-2</v>
      </c>
      <c r="I22" s="162">
        <v>0.03</v>
      </c>
      <c r="J22" s="162">
        <v>2.8999999999999998E-2</v>
      </c>
      <c r="K22" s="118">
        <v>2.2000000000000002E-2</v>
      </c>
      <c r="L22" s="118">
        <v>2.3E-2</v>
      </c>
      <c r="M22" s="162">
        <v>2.4E-2</v>
      </c>
      <c r="N22" s="162">
        <v>2.4E-2</v>
      </c>
    </row>
    <row r="23" spans="1:14" s="198" customFormat="1">
      <c r="A23" s="67"/>
      <c r="B23" s="67" t="s">
        <v>4</v>
      </c>
      <c r="C23" s="63">
        <v>4.9000000000000002E-2</v>
      </c>
      <c r="D23" s="118">
        <v>4.4999999999999998E-2</v>
      </c>
      <c r="E23" s="118">
        <v>4.2000000000000003E-2</v>
      </c>
      <c r="F23" s="162">
        <v>3.4000000000000002E-2</v>
      </c>
      <c r="G23" s="118">
        <v>3.2000000000000001E-2</v>
      </c>
      <c r="H23" s="118">
        <v>3.4000000000000002E-2</v>
      </c>
      <c r="I23" s="162">
        <v>3.5999999999999997E-2</v>
      </c>
      <c r="J23" s="162">
        <v>3.5000000000000003E-2</v>
      </c>
      <c r="K23" s="118">
        <v>2.6000000000000002E-2</v>
      </c>
      <c r="L23" s="118">
        <v>2.7000000000000003E-2</v>
      </c>
      <c r="M23" s="162">
        <v>2.8000000000000001E-2</v>
      </c>
      <c r="N23" s="162">
        <v>3.1E-2</v>
      </c>
    </row>
    <row r="24" spans="1:14" s="198" customFormat="1">
      <c r="A24" s="67"/>
      <c r="B24" s="67" t="s">
        <v>11</v>
      </c>
      <c r="C24" s="63">
        <v>5.2999999999999999E-2</v>
      </c>
      <c r="D24" s="118">
        <v>4.8000000000000001E-2</v>
      </c>
      <c r="E24" s="118">
        <v>4.4000000000000004E-2</v>
      </c>
      <c r="F24" s="162">
        <v>3.7999999999999999E-2</v>
      </c>
      <c r="G24" s="118">
        <v>3.6000000000000004E-2</v>
      </c>
      <c r="H24" s="118">
        <v>3.9E-2</v>
      </c>
      <c r="I24" s="162">
        <v>0.04</v>
      </c>
      <c r="J24" s="162">
        <v>3.9E-2</v>
      </c>
      <c r="K24" s="118">
        <v>0.03</v>
      </c>
      <c r="L24" s="118">
        <v>3.1E-2</v>
      </c>
      <c r="M24" s="162">
        <v>3.2000000000000001E-2</v>
      </c>
      <c r="N24" s="162">
        <v>3.3000000000000002E-2</v>
      </c>
    </row>
    <row r="25" spans="1:14" s="198" customFormat="1">
      <c r="A25" s="67"/>
      <c r="B25" s="67" t="s">
        <v>10</v>
      </c>
      <c r="C25" s="64">
        <v>4.2999999999999997E-2</v>
      </c>
      <c r="D25" s="118">
        <v>0.04</v>
      </c>
      <c r="E25" s="118">
        <v>3.7999999999999999E-2</v>
      </c>
      <c r="F25" s="162">
        <v>3.1E-2</v>
      </c>
      <c r="G25" s="118">
        <v>2.8999999999999998E-2</v>
      </c>
      <c r="H25" s="118">
        <v>3.3000000000000002E-2</v>
      </c>
      <c r="I25" s="162">
        <v>3.4000000000000002E-2</v>
      </c>
      <c r="J25" s="162">
        <v>3.3000000000000002E-2</v>
      </c>
      <c r="K25" s="118">
        <v>2.3E-2</v>
      </c>
      <c r="L25" s="118">
        <v>2.4E-2</v>
      </c>
      <c r="M25" s="162">
        <v>2.5000000000000001E-2</v>
      </c>
      <c r="N25" s="162">
        <v>2.7000000000000003E-2</v>
      </c>
    </row>
    <row r="26" spans="1:14" s="198" customFormat="1">
      <c r="A26" s="67"/>
      <c r="B26" s="62" t="s">
        <v>36</v>
      </c>
      <c r="C26" s="61">
        <v>5.6000000000000001E-2</v>
      </c>
      <c r="D26" s="373">
        <v>5.0999999999999997E-2</v>
      </c>
      <c r="E26" s="373">
        <v>4.3999999999999997E-2</v>
      </c>
      <c r="F26" s="374">
        <v>3.6999999999999998E-2</v>
      </c>
      <c r="G26" s="373">
        <v>3.5000000000000003E-2</v>
      </c>
      <c r="H26" s="373">
        <v>3.5999999999999997E-2</v>
      </c>
      <c r="I26" s="374">
        <v>3.5999999999999997E-2</v>
      </c>
      <c r="J26" s="374">
        <v>3.2000000000000001E-2</v>
      </c>
      <c r="K26" s="373">
        <v>2.8000000000000001E-2</v>
      </c>
      <c r="L26" s="373">
        <v>0.03</v>
      </c>
      <c r="M26" s="374">
        <v>3.1E-2</v>
      </c>
      <c r="N26" s="374">
        <v>3.1E-2</v>
      </c>
    </row>
    <row r="27" spans="1:14" s="188" customFormat="1">
      <c r="A27" s="60"/>
      <c r="B27" s="60" t="s">
        <v>27</v>
      </c>
      <c r="C27" s="54">
        <v>6.9000000000000006E-2</v>
      </c>
      <c r="D27" s="119">
        <v>6.4000000000000001E-2</v>
      </c>
      <c r="E27" s="119">
        <v>5.7999999999999996E-2</v>
      </c>
      <c r="F27" s="120">
        <v>4.8000000000000001E-2</v>
      </c>
      <c r="G27" s="119">
        <v>4.5999999999999999E-2</v>
      </c>
      <c r="H27" s="119">
        <v>4.9000000000000002E-2</v>
      </c>
      <c r="I27" s="120">
        <v>5.2999999999999999E-2</v>
      </c>
      <c r="J27" s="120">
        <v>5.2999999999999999E-2</v>
      </c>
      <c r="K27" s="119">
        <v>3.7999999999999999E-2</v>
      </c>
      <c r="L27" s="119">
        <v>3.9E-2</v>
      </c>
      <c r="M27" s="120">
        <v>4.2999999999999997E-2</v>
      </c>
      <c r="N27" s="120">
        <v>4.9000000000000002E-2</v>
      </c>
    </row>
    <row r="28" spans="1:14" s="198" customFormat="1"/>
    <row r="29" spans="1:14" s="198" customFormat="1" ht="18" customHeight="1">
      <c r="A29" s="535" t="s">
        <v>383</v>
      </c>
      <c r="B29" s="535"/>
      <c r="C29" s="535"/>
      <c r="D29" s="535"/>
      <c r="E29" s="535"/>
      <c r="F29" s="535"/>
      <c r="G29" s="536"/>
      <c r="H29" s="536"/>
      <c r="I29" s="536"/>
      <c r="J29" s="536"/>
      <c r="K29" s="536"/>
      <c r="L29" s="536"/>
      <c r="M29" s="536"/>
    </row>
    <row r="30" spans="1:14" s="198" customFormat="1" ht="18" customHeight="1">
      <c r="A30" s="535" t="s">
        <v>384</v>
      </c>
      <c r="B30" s="535"/>
      <c r="C30" s="535"/>
      <c r="D30" s="535"/>
      <c r="E30" s="535"/>
      <c r="F30" s="535"/>
      <c r="G30" s="536"/>
      <c r="H30" s="536"/>
      <c r="I30" s="536"/>
      <c r="J30" s="536"/>
      <c r="K30" s="536"/>
      <c r="L30" s="536"/>
      <c r="M30" s="536"/>
    </row>
    <row r="31" spans="1:14" s="101" customFormat="1">
      <c r="A31" s="107"/>
      <c r="B31" s="107"/>
      <c r="C31" s="107"/>
      <c r="D31" s="107"/>
      <c r="E31" s="107"/>
      <c r="F31" s="107"/>
    </row>
    <row r="32" spans="1:14" s="179" customFormat="1">
      <c r="A32" s="121" t="s">
        <v>385</v>
      </c>
      <c r="B32" s="48"/>
      <c r="C32" s="48"/>
      <c r="D32" s="48"/>
      <c r="E32" s="48"/>
      <c r="F32" s="48"/>
    </row>
    <row r="33" spans="1:17" s="198" customFormat="1">
      <c r="A33" s="213"/>
      <c r="B33" s="213"/>
      <c r="C33" s="213"/>
      <c r="D33" s="213"/>
      <c r="E33" s="213"/>
      <c r="F33" s="213"/>
    </row>
    <row r="34" spans="1:17" s="198" customFormat="1">
      <c r="A34" s="213"/>
      <c r="C34" s="21"/>
      <c r="D34" s="554">
        <v>2022</v>
      </c>
      <c r="E34" s="554"/>
      <c r="F34" s="554"/>
      <c r="G34" s="554"/>
      <c r="H34" s="554"/>
      <c r="I34" s="554"/>
      <c r="J34" s="554"/>
      <c r="K34" s="554"/>
      <c r="L34" s="554"/>
      <c r="M34" s="554"/>
      <c r="N34" s="554"/>
      <c r="O34" s="554"/>
      <c r="P34" s="375"/>
      <c r="Q34" s="375"/>
    </row>
    <row r="35" spans="1:17" s="198" customFormat="1">
      <c r="A35" s="213"/>
      <c r="B35" s="223"/>
      <c r="C35" s="21" t="s">
        <v>92</v>
      </c>
      <c r="D35" s="21" t="s">
        <v>88</v>
      </c>
      <c r="E35" s="21" t="s">
        <v>89</v>
      </c>
      <c r="F35" s="379" t="s">
        <v>224</v>
      </c>
      <c r="G35" s="21" t="s">
        <v>90</v>
      </c>
      <c r="H35" s="21" t="s">
        <v>91</v>
      </c>
      <c r="I35" s="379" t="s">
        <v>225</v>
      </c>
      <c r="J35" s="379" t="s">
        <v>82</v>
      </c>
      <c r="K35" s="379" t="s">
        <v>83</v>
      </c>
      <c r="L35" s="21" t="s">
        <v>84</v>
      </c>
      <c r="M35" s="379" t="s">
        <v>85</v>
      </c>
      <c r="N35" s="379" t="s">
        <v>86</v>
      </c>
      <c r="O35" s="379" t="s">
        <v>87</v>
      </c>
      <c r="P35" s="21" t="s">
        <v>41</v>
      </c>
      <c r="Q35" s="21" t="s">
        <v>386</v>
      </c>
    </row>
    <row r="36" spans="1:17" s="198" customFormat="1">
      <c r="A36" s="213"/>
      <c r="B36" s="67" t="s">
        <v>1</v>
      </c>
      <c r="C36" s="162">
        <f t="shared" ref="C36:C52" si="0">MEDIAN(D36:O36)</f>
        <v>2.5500000000000002E-2</v>
      </c>
      <c r="D36" s="63">
        <v>3.4000000000000002E-2</v>
      </c>
      <c r="E36" s="118">
        <v>3.2000000000000001E-2</v>
      </c>
      <c r="F36" s="118">
        <v>3.1E-2</v>
      </c>
      <c r="G36" s="162">
        <v>2.5000000000000001E-2</v>
      </c>
      <c r="H36" s="118">
        <v>2.4E-2</v>
      </c>
      <c r="I36" s="118">
        <v>2.7000000000000003E-2</v>
      </c>
      <c r="J36" s="162">
        <v>2.8000000000000001E-2</v>
      </c>
      <c r="K36" s="162">
        <v>2.6000000000000002E-2</v>
      </c>
      <c r="L36" s="118">
        <v>0.02</v>
      </c>
      <c r="M36" s="118">
        <v>2.1000000000000001E-2</v>
      </c>
      <c r="N36" s="162">
        <v>2.1999999999999999E-2</v>
      </c>
      <c r="O36" s="162">
        <v>2.3E-2</v>
      </c>
      <c r="P36" s="223"/>
      <c r="Q36" s="162">
        <v>3.5999999999999997E-2</v>
      </c>
    </row>
    <row r="37" spans="1:17" s="198" customFormat="1">
      <c r="A37" s="213"/>
      <c r="B37" s="67" t="s">
        <v>2</v>
      </c>
      <c r="C37" s="162">
        <f t="shared" si="0"/>
        <v>2.75E-2</v>
      </c>
      <c r="D37" s="63">
        <v>3.7000000000000005E-2</v>
      </c>
      <c r="E37" s="118">
        <v>3.4000000000000002E-2</v>
      </c>
      <c r="F37" s="118">
        <v>3.2000000000000001E-2</v>
      </c>
      <c r="G37" s="162">
        <v>2.7000000000000003E-2</v>
      </c>
      <c r="H37" s="118">
        <v>2.6000000000000002E-2</v>
      </c>
      <c r="I37" s="118">
        <v>2.8999999999999998E-2</v>
      </c>
      <c r="J37" s="162">
        <v>2.9000000000000001E-2</v>
      </c>
      <c r="K37" s="162">
        <v>2.7999999999999997E-2</v>
      </c>
      <c r="L37" s="118">
        <v>2.1000000000000001E-2</v>
      </c>
      <c r="M37" s="118">
        <v>2.3E-2</v>
      </c>
      <c r="N37" s="162">
        <v>2.3E-2</v>
      </c>
      <c r="O37" s="162">
        <v>2.3E-2</v>
      </c>
      <c r="P37" s="223"/>
      <c r="Q37" s="162">
        <v>3.5999999999999997E-2</v>
      </c>
    </row>
    <row r="38" spans="1:17" s="198" customFormat="1">
      <c r="A38" s="213"/>
      <c r="B38" s="67" t="s">
        <v>3</v>
      </c>
      <c r="C38" s="162">
        <f t="shared" si="0"/>
        <v>2.8499999999999998E-2</v>
      </c>
      <c r="D38" s="63">
        <v>3.7999999999999999E-2</v>
      </c>
      <c r="E38" s="118">
        <v>3.5000000000000003E-2</v>
      </c>
      <c r="F38" s="118">
        <v>3.3000000000000002E-2</v>
      </c>
      <c r="G38" s="162">
        <v>2.7999999999999997E-2</v>
      </c>
      <c r="H38" s="118">
        <v>2.7000000000000003E-2</v>
      </c>
      <c r="I38" s="118">
        <v>2.8999999999999998E-2</v>
      </c>
      <c r="J38" s="162">
        <v>0.03</v>
      </c>
      <c r="K38" s="162">
        <v>2.8999999999999998E-2</v>
      </c>
      <c r="L38" s="118">
        <v>2.2000000000000002E-2</v>
      </c>
      <c r="M38" s="118">
        <v>2.3E-2</v>
      </c>
      <c r="N38" s="162">
        <v>2.4E-2</v>
      </c>
      <c r="O38" s="162">
        <v>2.4E-2</v>
      </c>
      <c r="P38" s="120"/>
      <c r="Q38" s="162">
        <v>3.5999999999999997E-2</v>
      </c>
    </row>
    <row r="39" spans="1:17" s="198" customFormat="1">
      <c r="A39" s="213"/>
      <c r="B39" s="67" t="s">
        <v>12</v>
      </c>
      <c r="C39" s="162">
        <f t="shared" si="0"/>
        <v>0.03</v>
      </c>
      <c r="D39" s="63">
        <v>3.7999999999999999E-2</v>
      </c>
      <c r="E39" s="118">
        <v>3.5000000000000003E-2</v>
      </c>
      <c r="F39" s="118">
        <v>3.3000000000000002E-2</v>
      </c>
      <c r="G39" s="162">
        <v>2.8999999999999998E-2</v>
      </c>
      <c r="H39" s="118">
        <v>2.7999999999999997E-2</v>
      </c>
      <c r="I39" s="118">
        <v>3.1E-2</v>
      </c>
      <c r="J39" s="162">
        <v>3.2000000000000001E-2</v>
      </c>
      <c r="K39" s="162">
        <v>3.1E-2</v>
      </c>
      <c r="L39" s="118">
        <v>2.3E-2</v>
      </c>
      <c r="M39" s="118">
        <v>2.5000000000000001E-2</v>
      </c>
      <c r="N39" s="162">
        <v>2.5000000000000001E-2</v>
      </c>
      <c r="O39" s="162">
        <v>2.5000000000000001E-2</v>
      </c>
      <c r="P39" s="223"/>
      <c r="Q39" s="162">
        <v>3.5999999999999997E-2</v>
      </c>
    </row>
    <row r="40" spans="1:17" s="198" customFormat="1">
      <c r="A40" s="213"/>
      <c r="B40" s="67" t="s">
        <v>5</v>
      </c>
      <c r="C40" s="162">
        <f t="shared" si="0"/>
        <v>0.03</v>
      </c>
      <c r="D40" s="63">
        <v>0.04</v>
      </c>
      <c r="E40" s="118">
        <v>3.7000000000000005E-2</v>
      </c>
      <c r="F40" s="118">
        <v>3.4000000000000002E-2</v>
      </c>
      <c r="G40" s="162">
        <v>2.8999999999999998E-2</v>
      </c>
      <c r="H40" s="118">
        <v>2.7999999999999997E-2</v>
      </c>
      <c r="I40" s="118">
        <v>3.1E-2</v>
      </c>
      <c r="J40" s="162">
        <v>3.2000000000000001E-2</v>
      </c>
      <c r="K40" s="162">
        <v>3.3000000000000002E-2</v>
      </c>
      <c r="L40" s="118">
        <v>2.4E-2</v>
      </c>
      <c r="M40" s="118">
        <v>2.5000000000000001E-2</v>
      </c>
      <c r="N40" s="162">
        <v>2.5999999999999999E-2</v>
      </c>
      <c r="O40" s="162">
        <v>2.6000000000000002E-2</v>
      </c>
      <c r="P40" s="223"/>
      <c r="Q40" s="162">
        <v>3.5999999999999997E-2</v>
      </c>
    </row>
    <row r="41" spans="1:17" s="198" customFormat="1">
      <c r="A41" s="213"/>
      <c r="B41" s="67" t="s">
        <v>7</v>
      </c>
      <c r="C41" s="162">
        <f t="shared" si="0"/>
        <v>3.1E-2</v>
      </c>
      <c r="D41" s="63">
        <v>4.2999999999999997E-2</v>
      </c>
      <c r="E41" s="118">
        <v>3.9E-2</v>
      </c>
      <c r="F41" s="118">
        <v>3.7000000000000005E-2</v>
      </c>
      <c r="G41" s="162">
        <v>3.1E-2</v>
      </c>
      <c r="H41" s="118">
        <v>2.8999999999999998E-2</v>
      </c>
      <c r="I41" s="118">
        <v>3.1E-2</v>
      </c>
      <c r="J41" s="162">
        <v>3.2000000000000001E-2</v>
      </c>
      <c r="K41" s="162">
        <v>3.2000000000000001E-2</v>
      </c>
      <c r="L41" s="118">
        <v>2.3E-2</v>
      </c>
      <c r="M41" s="118">
        <v>2.5000000000000001E-2</v>
      </c>
      <c r="N41" s="162">
        <v>2.5999999999999999E-2</v>
      </c>
      <c r="O41" s="162">
        <v>2.6000000000000002E-2</v>
      </c>
      <c r="P41" s="223"/>
      <c r="Q41" s="162">
        <v>3.5999999999999997E-2</v>
      </c>
    </row>
    <row r="42" spans="1:17" s="198" customFormat="1">
      <c r="A42" s="213"/>
      <c r="B42" s="67" t="s">
        <v>10</v>
      </c>
      <c r="C42" s="162">
        <f t="shared" si="0"/>
        <v>3.2000000000000001E-2</v>
      </c>
      <c r="D42" s="64">
        <v>4.2999999999999997E-2</v>
      </c>
      <c r="E42" s="118">
        <v>0.04</v>
      </c>
      <c r="F42" s="118">
        <v>3.7999999999999999E-2</v>
      </c>
      <c r="G42" s="162">
        <v>3.1E-2</v>
      </c>
      <c r="H42" s="118">
        <v>2.8999999999999998E-2</v>
      </c>
      <c r="I42" s="118">
        <v>3.3000000000000002E-2</v>
      </c>
      <c r="J42" s="162">
        <v>3.4000000000000002E-2</v>
      </c>
      <c r="K42" s="162">
        <v>3.3000000000000002E-2</v>
      </c>
      <c r="L42" s="118">
        <v>2.3E-2</v>
      </c>
      <c r="M42" s="118">
        <v>2.4E-2</v>
      </c>
      <c r="N42" s="162">
        <v>2.5000000000000001E-2</v>
      </c>
      <c r="O42" s="162">
        <v>2.7000000000000003E-2</v>
      </c>
      <c r="P42" s="223"/>
      <c r="Q42" s="162">
        <v>3.5999999999999997E-2</v>
      </c>
    </row>
    <row r="43" spans="1:17" s="198" customFormat="1">
      <c r="A43" s="213"/>
      <c r="B43" s="67" t="s">
        <v>8</v>
      </c>
      <c r="C43" s="162">
        <f t="shared" si="0"/>
        <v>3.2000000000000001E-2</v>
      </c>
      <c r="D43" s="63">
        <v>4.2999999999999997E-2</v>
      </c>
      <c r="E43" s="118">
        <v>3.9E-2</v>
      </c>
      <c r="F43" s="118">
        <v>3.7000000000000005E-2</v>
      </c>
      <c r="G43" s="162">
        <v>3.1E-2</v>
      </c>
      <c r="H43" s="118">
        <v>0.03</v>
      </c>
      <c r="I43" s="118">
        <v>3.3000000000000002E-2</v>
      </c>
      <c r="J43" s="162">
        <v>3.4000000000000002E-2</v>
      </c>
      <c r="K43" s="162">
        <v>3.3000000000000002E-2</v>
      </c>
      <c r="L43" s="118">
        <v>2.4E-2</v>
      </c>
      <c r="M43" s="118">
        <v>2.6000000000000002E-2</v>
      </c>
      <c r="N43" s="162">
        <v>2.7E-2</v>
      </c>
      <c r="O43" s="162">
        <v>2.7000000000000003E-2</v>
      </c>
      <c r="P43" s="223"/>
      <c r="Q43" s="162">
        <v>3.5999999999999997E-2</v>
      </c>
    </row>
    <row r="44" spans="1:17" s="198" customFormat="1">
      <c r="A44" s="213"/>
      <c r="B44" s="67" t="s">
        <v>6</v>
      </c>
      <c r="C44" s="162">
        <f t="shared" si="0"/>
        <v>3.3500000000000002E-2</v>
      </c>
      <c r="D44" s="63">
        <v>4.4999999999999998E-2</v>
      </c>
      <c r="E44" s="117">
        <v>4.0999999999999995E-2</v>
      </c>
      <c r="F44" s="118">
        <v>3.7999999999999999E-2</v>
      </c>
      <c r="G44" s="162">
        <v>3.3000000000000002E-2</v>
      </c>
      <c r="H44" s="118">
        <v>3.2000000000000001E-2</v>
      </c>
      <c r="I44" s="118">
        <v>3.4000000000000002E-2</v>
      </c>
      <c r="J44" s="162">
        <v>3.5000000000000003E-2</v>
      </c>
      <c r="K44" s="162">
        <v>3.5000000000000003E-2</v>
      </c>
      <c r="L44" s="118">
        <v>2.5000000000000001E-2</v>
      </c>
      <c r="M44" s="118">
        <v>2.7000000000000003E-2</v>
      </c>
      <c r="N44" s="162">
        <v>2.7000000000000003E-2</v>
      </c>
      <c r="O44" s="162">
        <v>2.7000000000000003E-2</v>
      </c>
      <c r="P44" s="52"/>
      <c r="Q44" s="162">
        <v>3.5999999999999997E-2</v>
      </c>
    </row>
    <row r="45" spans="1:17" s="198" customFormat="1">
      <c r="A45" s="213"/>
      <c r="B45" s="67" t="s">
        <v>4</v>
      </c>
      <c r="C45" s="162">
        <f t="shared" si="0"/>
        <v>3.4000000000000002E-2</v>
      </c>
      <c r="D45" s="63">
        <v>4.9000000000000002E-2</v>
      </c>
      <c r="E45" s="118">
        <v>4.4999999999999998E-2</v>
      </c>
      <c r="F45" s="118">
        <v>4.2000000000000003E-2</v>
      </c>
      <c r="G45" s="162">
        <v>3.4000000000000002E-2</v>
      </c>
      <c r="H45" s="118">
        <v>3.2000000000000001E-2</v>
      </c>
      <c r="I45" s="118">
        <v>3.4000000000000002E-2</v>
      </c>
      <c r="J45" s="162">
        <v>3.5999999999999997E-2</v>
      </c>
      <c r="K45" s="162">
        <v>3.5000000000000003E-2</v>
      </c>
      <c r="L45" s="118">
        <v>2.6000000000000002E-2</v>
      </c>
      <c r="M45" s="118">
        <v>2.7000000000000003E-2</v>
      </c>
      <c r="N45" s="162">
        <v>2.8000000000000001E-2</v>
      </c>
      <c r="O45" s="162">
        <v>3.1E-2</v>
      </c>
      <c r="P45" s="223"/>
      <c r="Q45" s="162">
        <v>3.5999999999999997E-2</v>
      </c>
    </row>
    <row r="46" spans="1:17" s="198" customFormat="1">
      <c r="A46" s="213"/>
      <c r="B46" s="67" t="s">
        <v>23</v>
      </c>
      <c r="C46" s="162">
        <f t="shared" si="0"/>
        <v>3.4000000000000002E-2</v>
      </c>
      <c r="D46" s="63">
        <v>4.7E-2</v>
      </c>
      <c r="E46" s="118">
        <v>4.2000000000000003E-2</v>
      </c>
      <c r="F46" s="118">
        <v>3.9E-2</v>
      </c>
      <c r="G46" s="162">
        <v>3.3000000000000002E-2</v>
      </c>
      <c r="H46" s="118">
        <v>3.3000000000000002E-2</v>
      </c>
      <c r="I46" s="118">
        <v>3.5000000000000003E-2</v>
      </c>
      <c r="J46" s="162">
        <v>3.6999999999999998E-2</v>
      </c>
      <c r="K46" s="162">
        <v>3.7000000000000005E-2</v>
      </c>
      <c r="L46" s="118">
        <v>2.7000000000000003E-2</v>
      </c>
      <c r="M46" s="118">
        <v>2.7999999999999997E-2</v>
      </c>
      <c r="N46" s="162">
        <v>2.9000000000000001E-2</v>
      </c>
      <c r="O46" s="162">
        <v>3.1E-2</v>
      </c>
      <c r="P46" s="223"/>
      <c r="Q46" s="162">
        <v>3.5999999999999997E-2</v>
      </c>
    </row>
    <row r="47" spans="1:17" s="198" customFormat="1">
      <c r="A47" s="213"/>
      <c r="B47" s="67" t="s">
        <v>13</v>
      </c>
      <c r="C47" s="162">
        <f t="shared" si="0"/>
        <v>3.5000000000000003E-2</v>
      </c>
      <c r="D47" s="63">
        <v>4.9000000000000002E-2</v>
      </c>
      <c r="E47" s="118">
        <v>4.4999999999999998E-2</v>
      </c>
      <c r="F47" s="118">
        <v>4.2000000000000003E-2</v>
      </c>
      <c r="G47" s="162">
        <v>3.5000000000000003E-2</v>
      </c>
      <c r="H47" s="118">
        <v>3.3000000000000002E-2</v>
      </c>
      <c r="I47" s="118">
        <v>3.5000000000000003E-2</v>
      </c>
      <c r="J47" s="162">
        <v>3.5000000000000003E-2</v>
      </c>
      <c r="K47" s="162">
        <v>3.5000000000000003E-2</v>
      </c>
      <c r="L47" s="118">
        <v>2.6000000000000002E-2</v>
      </c>
      <c r="M47" s="118">
        <v>2.7999999999999997E-2</v>
      </c>
      <c r="N47" s="162">
        <v>2.9000000000000001E-2</v>
      </c>
      <c r="O47" s="162">
        <v>3.1E-2</v>
      </c>
      <c r="P47" s="223"/>
      <c r="Q47" s="162">
        <v>3.5999999999999997E-2</v>
      </c>
    </row>
    <row r="48" spans="1:17" s="198" customFormat="1">
      <c r="A48" s="213"/>
      <c r="B48" s="67" t="s">
        <v>22</v>
      </c>
      <c r="C48" s="162">
        <f t="shared" si="0"/>
        <v>3.7500000000000006E-2</v>
      </c>
      <c r="D48" s="63">
        <v>5.0999999999999997E-2</v>
      </c>
      <c r="E48" s="118">
        <v>4.5999999999999999E-2</v>
      </c>
      <c r="F48" s="118">
        <v>4.2999999999999997E-2</v>
      </c>
      <c r="G48" s="162">
        <v>3.7000000000000005E-2</v>
      </c>
      <c r="H48" s="118">
        <v>3.6000000000000004E-2</v>
      </c>
      <c r="I48" s="118">
        <v>3.7999999999999999E-2</v>
      </c>
      <c r="J48" s="162">
        <v>3.9E-2</v>
      </c>
      <c r="K48" s="162">
        <v>3.9E-2</v>
      </c>
      <c r="L48" s="118">
        <v>2.8999999999999998E-2</v>
      </c>
      <c r="M48" s="118">
        <v>0.03</v>
      </c>
      <c r="N48" s="162">
        <v>0.03</v>
      </c>
      <c r="O48" s="162">
        <v>3.1E-2</v>
      </c>
      <c r="P48" s="223"/>
      <c r="Q48" s="162">
        <v>3.5999999999999997E-2</v>
      </c>
    </row>
    <row r="49" spans="1:17" s="198" customFormat="1">
      <c r="A49" s="213"/>
      <c r="B49" s="67" t="s">
        <v>11</v>
      </c>
      <c r="C49" s="162">
        <f t="shared" si="0"/>
        <v>3.85E-2</v>
      </c>
      <c r="D49" s="63">
        <v>5.2999999999999999E-2</v>
      </c>
      <c r="E49" s="118">
        <v>4.8000000000000001E-2</v>
      </c>
      <c r="F49" s="118">
        <v>4.4000000000000004E-2</v>
      </c>
      <c r="G49" s="162">
        <v>3.7999999999999999E-2</v>
      </c>
      <c r="H49" s="118">
        <v>3.6000000000000004E-2</v>
      </c>
      <c r="I49" s="118">
        <v>3.9E-2</v>
      </c>
      <c r="J49" s="162">
        <v>0.04</v>
      </c>
      <c r="K49" s="162">
        <v>3.9E-2</v>
      </c>
      <c r="L49" s="118">
        <v>0.03</v>
      </c>
      <c r="M49" s="118">
        <v>3.1E-2</v>
      </c>
      <c r="N49" s="162">
        <v>3.2000000000000001E-2</v>
      </c>
      <c r="O49" s="162">
        <v>3.3000000000000002E-2</v>
      </c>
      <c r="P49" s="223"/>
      <c r="Q49" s="162">
        <v>3.5999999999999997E-2</v>
      </c>
    </row>
    <row r="50" spans="1:17" s="198" customFormat="1">
      <c r="A50" s="213"/>
      <c r="B50" s="67" t="s">
        <v>24</v>
      </c>
      <c r="C50" s="162">
        <f t="shared" si="0"/>
        <v>3.9E-2</v>
      </c>
      <c r="D50" s="63">
        <v>5.2999999999999999E-2</v>
      </c>
      <c r="E50" s="118">
        <v>4.8000000000000001E-2</v>
      </c>
      <c r="F50" s="118">
        <v>4.4000000000000004E-2</v>
      </c>
      <c r="G50" s="162">
        <v>3.7999999999999999E-2</v>
      </c>
      <c r="H50" s="118">
        <v>3.7000000000000005E-2</v>
      </c>
      <c r="I50" s="118">
        <v>0.04</v>
      </c>
      <c r="J50" s="162">
        <v>4.2000000000000003E-2</v>
      </c>
      <c r="K50" s="162">
        <v>4.2000000000000003E-2</v>
      </c>
      <c r="L50" s="118">
        <v>3.1E-2</v>
      </c>
      <c r="M50" s="118">
        <v>3.2000000000000001E-2</v>
      </c>
      <c r="N50" s="162">
        <v>3.3000000000000002E-2</v>
      </c>
      <c r="O50" s="162">
        <v>3.5000000000000003E-2</v>
      </c>
      <c r="P50" s="223"/>
      <c r="Q50" s="162">
        <v>3.5999999999999997E-2</v>
      </c>
    </row>
    <row r="51" spans="1:17" s="198" customFormat="1">
      <c r="A51" s="213"/>
      <c r="B51" s="67" t="s">
        <v>17</v>
      </c>
      <c r="C51" s="162">
        <f t="shared" si="0"/>
        <v>4.4999999999999998E-2</v>
      </c>
      <c r="D51" s="63">
        <v>6.2E-2</v>
      </c>
      <c r="E51" s="118">
        <v>5.5999999999999994E-2</v>
      </c>
      <c r="F51" s="118">
        <v>5.0999999999999997E-2</v>
      </c>
      <c r="G51" s="162">
        <v>4.2999999999999997E-2</v>
      </c>
      <c r="H51" s="118">
        <v>4.2999999999999997E-2</v>
      </c>
      <c r="I51" s="118">
        <v>4.7E-2</v>
      </c>
      <c r="J51" s="162">
        <v>0.05</v>
      </c>
      <c r="K51" s="162">
        <v>4.9000000000000002E-2</v>
      </c>
      <c r="L51" s="118">
        <v>3.6000000000000004E-2</v>
      </c>
      <c r="M51" s="118">
        <v>3.7000000000000005E-2</v>
      </c>
      <c r="N51" s="162">
        <v>3.9E-2</v>
      </c>
      <c r="O51" s="162">
        <v>4.2999999999999997E-2</v>
      </c>
      <c r="P51" s="120"/>
      <c r="Q51" s="162">
        <v>3.5999999999999997E-2</v>
      </c>
    </row>
    <row r="52" spans="1:17" s="198" customFormat="1">
      <c r="A52" s="213"/>
      <c r="B52" s="67" t="s">
        <v>26</v>
      </c>
      <c r="C52" s="162">
        <f t="shared" si="0"/>
        <v>4.65E-2</v>
      </c>
      <c r="D52" s="63">
        <v>6.2E-2</v>
      </c>
      <c r="E52" s="118">
        <v>5.5999999999999994E-2</v>
      </c>
      <c r="F52" s="118">
        <v>5.2000000000000005E-2</v>
      </c>
      <c r="G52" s="162">
        <v>4.5999999999999999E-2</v>
      </c>
      <c r="H52" s="118">
        <v>4.4000000000000004E-2</v>
      </c>
      <c r="I52" s="118">
        <v>4.7E-2</v>
      </c>
      <c r="J52" s="162">
        <v>4.8000000000000001E-2</v>
      </c>
      <c r="K52" s="162">
        <v>4.8000000000000001E-2</v>
      </c>
      <c r="L52" s="118">
        <v>3.7000000000000005E-2</v>
      </c>
      <c r="M52" s="118">
        <v>3.7999999999999999E-2</v>
      </c>
      <c r="N52" s="162">
        <v>3.7999999999999999E-2</v>
      </c>
      <c r="O52" s="162">
        <v>0.04</v>
      </c>
      <c r="P52" s="223"/>
      <c r="Q52" s="162">
        <v>3.5999999999999997E-2</v>
      </c>
    </row>
    <row r="53" spans="1:17" s="188" customFormat="1">
      <c r="A53" s="59"/>
      <c r="B53" s="67" t="s">
        <v>20</v>
      </c>
      <c r="C53" s="162">
        <f>MEDIAN(D53:O53)</f>
        <v>4.8000000000000001E-2</v>
      </c>
      <c r="D53" s="63">
        <v>6.6000000000000003E-2</v>
      </c>
      <c r="E53" s="118">
        <v>0.06</v>
      </c>
      <c r="F53" s="118">
        <v>5.5E-2</v>
      </c>
      <c r="G53" s="162">
        <v>4.8000000000000001E-2</v>
      </c>
      <c r="H53" s="118">
        <v>4.4999999999999998E-2</v>
      </c>
      <c r="I53" s="118">
        <v>4.8000000000000001E-2</v>
      </c>
      <c r="J53" s="162">
        <v>0.05</v>
      </c>
      <c r="K53" s="162">
        <v>0.05</v>
      </c>
      <c r="L53" s="118">
        <v>3.7000000000000005E-2</v>
      </c>
      <c r="M53" s="118">
        <v>3.7999999999999999E-2</v>
      </c>
      <c r="N53" s="162">
        <v>3.7999999999999999E-2</v>
      </c>
      <c r="O53" s="162">
        <v>0.04</v>
      </c>
      <c r="P53" s="182"/>
      <c r="Q53" s="162">
        <v>3.5999999999999997E-2</v>
      </c>
    </row>
    <row r="54" spans="1:17" s="198" customFormat="1">
      <c r="A54" s="213"/>
      <c r="B54" s="60" t="s">
        <v>27</v>
      </c>
      <c r="D54" s="54">
        <v>6.9000000000000006E-2</v>
      </c>
      <c r="E54" s="119">
        <v>6.4000000000000001E-2</v>
      </c>
      <c r="F54" s="119">
        <v>5.7999999999999996E-2</v>
      </c>
      <c r="G54" s="120">
        <v>4.8000000000000001E-2</v>
      </c>
      <c r="H54" s="119">
        <v>4.5999999999999999E-2</v>
      </c>
      <c r="I54" s="119">
        <v>4.9000000000000002E-2</v>
      </c>
      <c r="J54" s="120">
        <v>5.2999999999999999E-2</v>
      </c>
      <c r="K54" s="120">
        <v>5.2999999999999999E-2</v>
      </c>
      <c r="L54" s="119">
        <v>3.7999999999999999E-2</v>
      </c>
      <c r="M54" s="119">
        <v>3.9E-2</v>
      </c>
      <c r="N54" s="120">
        <v>4.2999999999999997E-2</v>
      </c>
      <c r="O54" s="120">
        <v>4.9000000000000002E-2</v>
      </c>
      <c r="P54" s="120">
        <f>MEDIAN(D54:O54)</f>
        <v>4.9000000000000002E-2</v>
      </c>
      <c r="Q54" s="120">
        <v>3.5999999999999997E-2</v>
      </c>
    </row>
    <row r="55" spans="1:17" s="198" customFormat="1">
      <c r="A55" s="213"/>
      <c r="B55" s="67" t="s">
        <v>18</v>
      </c>
      <c r="C55" s="162">
        <f>MEDIAN(D55:O55)</f>
        <v>4.9000000000000002E-2</v>
      </c>
      <c r="D55" s="63">
        <v>7.4999999999999997E-2</v>
      </c>
      <c r="E55" s="117">
        <v>6.8000000000000005E-2</v>
      </c>
      <c r="F55" s="118">
        <v>0.06</v>
      </c>
      <c r="G55" s="162">
        <v>5.0999999999999997E-2</v>
      </c>
      <c r="H55" s="118">
        <v>4.8000000000000001E-2</v>
      </c>
      <c r="I55" s="118">
        <v>4.9000000000000002E-2</v>
      </c>
      <c r="J55" s="162">
        <v>4.9000000000000002E-2</v>
      </c>
      <c r="K55" s="162">
        <v>4.9000000000000002E-2</v>
      </c>
      <c r="L55" s="118">
        <v>3.7000000000000005E-2</v>
      </c>
      <c r="M55" s="118">
        <v>3.9E-2</v>
      </c>
      <c r="N55" s="162">
        <v>4.1000000000000002E-2</v>
      </c>
      <c r="O55" s="162">
        <v>4.4999999999999998E-2</v>
      </c>
      <c r="Q55" s="162">
        <v>3.5999999999999997E-2</v>
      </c>
    </row>
    <row r="56" spans="1:17" s="198" customFormat="1">
      <c r="A56" s="213"/>
      <c r="B56" s="67" t="s">
        <v>25</v>
      </c>
      <c r="C56" s="162">
        <f>MEDIAN(D56:O56)</f>
        <v>5.7500000000000002E-2</v>
      </c>
      <c r="D56" s="63">
        <v>0.111</v>
      </c>
      <c r="E56" s="118">
        <v>0.10400000000000001</v>
      </c>
      <c r="F56" s="118">
        <v>9.1999999999999998E-2</v>
      </c>
      <c r="G56" s="162">
        <v>6.9000000000000006E-2</v>
      </c>
      <c r="H56" s="118">
        <v>5.2000000000000005E-2</v>
      </c>
      <c r="I56" s="118">
        <v>4.4000000000000004E-2</v>
      </c>
      <c r="J56" s="162">
        <v>0.04</v>
      </c>
      <c r="K56" s="162">
        <v>3.9E-2</v>
      </c>
      <c r="L56" s="118">
        <v>3.4000000000000002E-2</v>
      </c>
      <c r="M56" s="118">
        <v>4.4999999999999998E-2</v>
      </c>
      <c r="N56" s="162">
        <v>6.3E-2</v>
      </c>
      <c r="O56" s="162">
        <v>7.8E-2</v>
      </c>
      <c r="P56" s="223"/>
      <c r="Q56" s="162">
        <v>3.5999999999999997E-2</v>
      </c>
    </row>
    <row r="57" spans="1:17" s="198" customFormat="1">
      <c r="A57" s="213"/>
      <c r="B57" s="62" t="s">
        <v>36</v>
      </c>
      <c r="C57" s="377">
        <f t="shared" ref="C57" si="1">MEDIAN(D57:O57)</f>
        <v>3.5500000000000004E-2</v>
      </c>
      <c r="D57" s="376">
        <v>5.6000000000000001E-2</v>
      </c>
      <c r="E57" s="376">
        <v>5.0999999999999997E-2</v>
      </c>
      <c r="F57" s="376">
        <v>4.3999999999999997E-2</v>
      </c>
      <c r="G57" s="377">
        <v>3.6999999999999998E-2</v>
      </c>
      <c r="H57" s="376">
        <v>3.5000000000000003E-2</v>
      </c>
      <c r="I57" s="376">
        <v>3.5999999999999997E-2</v>
      </c>
      <c r="J57" s="377">
        <v>3.5999999999999997E-2</v>
      </c>
      <c r="K57" s="377">
        <v>3.2000000000000001E-2</v>
      </c>
      <c r="L57" s="376">
        <v>2.8000000000000001E-2</v>
      </c>
      <c r="M57" s="376">
        <v>0.03</v>
      </c>
      <c r="N57" s="377">
        <v>3.1E-2</v>
      </c>
      <c r="O57" s="377">
        <v>3.1E-2</v>
      </c>
      <c r="P57" s="106"/>
      <c r="Q57" s="106"/>
    </row>
    <row r="58" spans="1:17" s="198" customFormat="1">
      <c r="A58" s="213"/>
      <c r="B58" s="62"/>
      <c r="C58" s="40"/>
      <c r="D58" s="54"/>
      <c r="E58" s="119"/>
      <c r="F58" s="119"/>
      <c r="G58" s="120"/>
      <c r="H58" s="119"/>
      <c r="I58" s="119"/>
      <c r="J58" s="120"/>
      <c r="K58" s="120"/>
      <c r="L58" s="119"/>
      <c r="M58" s="119"/>
      <c r="N58" s="120"/>
      <c r="O58" s="55"/>
    </row>
    <row r="59" spans="1:17" s="198" customFormat="1">
      <c r="A59" s="535" t="s">
        <v>383</v>
      </c>
      <c r="B59" s="535"/>
      <c r="C59" s="535"/>
      <c r="D59" s="535"/>
      <c r="E59" s="535"/>
      <c r="F59" s="535"/>
      <c r="G59" s="550"/>
      <c r="H59" s="550"/>
      <c r="I59" s="550"/>
      <c r="J59" s="550"/>
      <c r="K59" s="550"/>
      <c r="L59" s="550"/>
      <c r="M59" s="550"/>
    </row>
    <row r="60" spans="1:17" s="198" customFormat="1">
      <c r="A60" s="535" t="s">
        <v>384</v>
      </c>
      <c r="B60" s="535"/>
      <c r="C60" s="535"/>
      <c r="D60" s="535"/>
      <c r="E60" s="535"/>
      <c r="F60" s="535"/>
      <c r="G60" s="550"/>
      <c r="H60" s="550"/>
      <c r="I60" s="550"/>
      <c r="J60" s="550"/>
      <c r="K60" s="550"/>
      <c r="L60" s="550"/>
      <c r="M60" s="550"/>
    </row>
    <row r="61" spans="1:17" s="101" customFormat="1">
      <c r="A61" s="107"/>
      <c r="B61" s="107"/>
      <c r="C61" s="107"/>
      <c r="D61" s="107"/>
      <c r="E61" s="107"/>
      <c r="F61" s="107"/>
    </row>
    <row r="62" spans="1:17" s="173" customFormat="1">
      <c r="A62" s="215" t="s">
        <v>246</v>
      </c>
    </row>
    <row r="63" spans="1:17" s="198" customFormat="1"/>
    <row r="64" spans="1:17" s="198" customFormat="1">
      <c r="A64" s="223"/>
      <c r="B64" s="223"/>
      <c r="C64" s="21">
        <v>2021</v>
      </c>
      <c r="D64" s="21" t="s">
        <v>41</v>
      </c>
      <c r="E64" s="21" t="s">
        <v>175</v>
      </c>
      <c r="F64" s="223"/>
      <c r="G64" s="223"/>
      <c r="H64" s="223"/>
      <c r="I64" s="223"/>
      <c r="J64" s="223"/>
    </row>
    <row r="65" spans="1:10" s="198" customFormat="1">
      <c r="A65" s="223"/>
      <c r="B65" s="182" t="s">
        <v>21</v>
      </c>
      <c r="D65" s="52">
        <v>0.16870259999999998</v>
      </c>
      <c r="E65" s="268">
        <v>0.06</v>
      </c>
      <c r="F65" s="223"/>
      <c r="G65" s="223"/>
      <c r="H65" s="223"/>
      <c r="I65" s="223"/>
      <c r="J65" s="223"/>
    </row>
    <row r="66" spans="1:10" s="198" customFormat="1">
      <c r="A66" s="223"/>
      <c r="B66" s="223" t="s">
        <v>16</v>
      </c>
      <c r="C66" s="171">
        <v>8.6116600000000001E-2</v>
      </c>
      <c r="D66" s="223"/>
      <c r="E66" s="268">
        <v>0.06</v>
      </c>
      <c r="F66" s="223"/>
      <c r="G66" s="223"/>
      <c r="H66" s="223"/>
      <c r="I66" s="223"/>
      <c r="J66" s="223"/>
    </row>
    <row r="67" spans="1:10" s="198" customFormat="1">
      <c r="A67" s="223"/>
      <c r="B67" s="223" t="s">
        <v>14</v>
      </c>
      <c r="C67" s="171">
        <v>8.2028099999999993E-2</v>
      </c>
      <c r="D67" s="223"/>
      <c r="E67" s="268">
        <v>0.06</v>
      </c>
      <c r="F67" s="223"/>
      <c r="G67" s="223"/>
      <c r="H67" s="223"/>
      <c r="I67" s="223"/>
      <c r="J67" s="223"/>
    </row>
    <row r="68" spans="1:10" s="198" customFormat="1">
      <c r="A68" s="223"/>
      <c r="B68" s="223" t="s">
        <v>19</v>
      </c>
      <c r="C68" s="171">
        <v>7.8353699999999998E-2</v>
      </c>
      <c r="D68" s="223"/>
      <c r="E68" s="268">
        <v>0.06</v>
      </c>
      <c r="F68" s="223"/>
      <c r="G68" s="223"/>
      <c r="H68" s="223"/>
      <c r="I68" s="223"/>
      <c r="J68" s="223"/>
    </row>
    <row r="69" spans="1:10" s="198" customFormat="1">
      <c r="A69" s="223"/>
      <c r="B69" s="223" t="s">
        <v>17</v>
      </c>
      <c r="C69" s="171">
        <v>7.8090400000000004E-2</v>
      </c>
      <c r="D69" s="223"/>
      <c r="E69" s="268">
        <v>0.06</v>
      </c>
      <c r="F69" s="223"/>
      <c r="G69" s="223"/>
      <c r="H69" s="223"/>
      <c r="I69" s="223"/>
      <c r="J69" s="223"/>
    </row>
    <row r="70" spans="1:10" s="198" customFormat="1">
      <c r="A70" s="223"/>
      <c r="B70" s="223" t="s">
        <v>15</v>
      </c>
      <c r="C70" s="171">
        <v>7.6357599999999998E-2</v>
      </c>
      <c r="D70" s="223"/>
      <c r="E70" s="268">
        <v>0.06</v>
      </c>
      <c r="F70" s="223"/>
      <c r="G70" s="223"/>
      <c r="H70" s="223"/>
      <c r="I70" s="223"/>
      <c r="J70" s="223"/>
    </row>
    <row r="71" spans="1:10" s="198" customFormat="1">
      <c r="A71" s="223"/>
      <c r="B71" s="223" t="s">
        <v>11</v>
      </c>
      <c r="C71" s="171">
        <v>7.0121700000000009E-2</v>
      </c>
      <c r="D71" s="223"/>
      <c r="E71" s="268">
        <v>0.06</v>
      </c>
      <c r="F71" s="223"/>
      <c r="G71" s="223"/>
      <c r="H71" s="223"/>
      <c r="I71" s="223"/>
      <c r="J71" s="223"/>
    </row>
    <row r="72" spans="1:10" s="198" customFormat="1">
      <c r="A72" s="223"/>
      <c r="B72" s="223" t="s">
        <v>1</v>
      </c>
      <c r="C72" s="171">
        <v>6.6516500000000006E-2</v>
      </c>
      <c r="D72" s="223"/>
      <c r="E72" s="268">
        <v>0.06</v>
      </c>
      <c r="F72" s="223"/>
      <c r="G72" s="223"/>
      <c r="H72" s="223"/>
      <c r="I72" s="223"/>
      <c r="J72" s="223"/>
    </row>
    <row r="73" spans="1:10" s="198" customFormat="1">
      <c r="A73" s="223"/>
      <c r="B73" s="223" t="s">
        <v>20</v>
      </c>
      <c r="C73" s="371">
        <v>5.8640900000000003E-2</v>
      </c>
      <c r="D73" s="148"/>
      <c r="E73" s="268">
        <v>0.06</v>
      </c>
      <c r="F73" s="223"/>
      <c r="G73" s="223"/>
      <c r="H73" s="223"/>
      <c r="I73" s="223"/>
      <c r="J73" s="223"/>
    </row>
    <row r="74" spans="1:10" s="198" customFormat="1">
      <c r="A74" s="223"/>
      <c r="B74" s="266" t="s">
        <v>18</v>
      </c>
      <c r="C74" s="171">
        <v>5.8384099999999994E-2</v>
      </c>
      <c r="E74" s="268">
        <v>0.06</v>
      </c>
      <c r="F74" s="223"/>
      <c r="G74" s="223"/>
      <c r="H74" s="223"/>
      <c r="I74" s="223"/>
      <c r="J74" s="223"/>
    </row>
    <row r="75" spans="1:10" s="198" customFormat="1">
      <c r="A75" s="223"/>
      <c r="B75" s="223" t="s">
        <v>5</v>
      </c>
      <c r="C75" s="171">
        <v>5.6744000000000003E-2</v>
      </c>
      <c r="D75" s="223"/>
      <c r="E75" s="268">
        <v>0.06</v>
      </c>
      <c r="F75" s="223"/>
      <c r="G75" s="223"/>
      <c r="H75" s="223"/>
      <c r="I75" s="223"/>
      <c r="J75" s="223"/>
    </row>
    <row r="76" spans="1:10" s="198" customFormat="1">
      <c r="A76" s="223"/>
      <c r="B76" s="223" t="s">
        <v>10</v>
      </c>
      <c r="C76" s="171">
        <v>5.34146E-2</v>
      </c>
      <c r="D76" s="223"/>
      <c r="E76" s="268">
        <v>0.06</v>
      </c>
      <c r="F76" s="223"/>
      <c r="G76" s="223"/>
      <c r="H76" s="223"/>
      <c r="I76" s="223"/>
      <c r="J76" s="223"/>
    </row>
    <row r="77" spans="1:10" s="198" customFormat="1">
      <c r="A77" s="223"/>
      <c r="B77" s="223" t="s">
        <v>12</v>
      </c>
      <c r="C77" s="171">
        <v>4.9820900000000001E-2</v>
      </c>
      <c r="D77" s="223"/>
      <c r="E77" s="268">
        <v>0.06</v>
      </c>
      <c r="F77" s="223"/>
      <c r="G77" s="223"/>
      <c r="H77" s="223"/>
      <c r="I77" s="223"/>
      <c r="J77" s="223"/>
    </row>
    <row r="78" spans="1:10" s="198" customFormat="1">
      <c r="A78" s="223"/>
      <c r="B78" s="223" t="s">
        <v>9</v>
      </c>
      <c r="C78" s="171">
        <v>4.9411899999999995E-2</v>
      </c>
      <c r="D78" s="223"/>
      <c r="E78" s="268">
        <v>0.06</v>
      </c>
      <c r="F78" s="223"/>
      <c r="G78" s="223"/>
      <c r="H78" s="223"/>
      <c r="I78" s="223"/>
      <c r="J78" s="223"/>
    </row>
    <row r="79" spans="1:10" s="198" customFormat="1">
      <c r="A79" s="223"/>
      <c r="B79" s="223" t="s">
        <v>3</v>
      </c>
      <c r="C79" s="171">
        <v>4.8206499999999999E-2</v>
      </c>
      <c r="D79" s="223"/>
      <c r="E79" s="268">
        <v>0.06</v>
      </c>
      <c r="F79" s="223"/>
      <c r="G79" s="223"/>
      <c r="H79" s="223"/>
      <c r="I79" s="223"/>
      <c r="J79" s="223"/>
    </row>
    <row r="80" spans="1:10" s="198" customFormat="1">
      <c r="A80" s="223"/>
      <c r="B80" s="223" t="s">
        <v>4</v>
      </c>
      <c r="C80" s="171">
        <v>4.6801899999999994E-2</v>
      </c>
      <c r="D80" s="223"/>
      <c r="E80" s="268">
        <v>0.06</v>
      </c>
      <c r="F80" s="223"/>
      <c r="G80" s="223"/>
      <c r="H80" s="223"/>
      <c r="I80" s="223"/>
      <c r="J80" s="223"/>
    </row>
    <row r="81" spans="1:10" s="198" customFormat="1">
      <c r="A81" s="223"/>
      <c r="B81" s="223" t="s">
        <v>8</v>
      </c>
      <c r="C81" s="171">
        <v>4.1471299999999996E-2</v>
      </c>
      <c r="D81" s="223"/>
      <c r="E81" s="268">
        <v>0.06</v>
      </c>
      <c r="F81" s="223"/>
      <c r="G81" s="223"/>
      <c r="H81" s="223"/>
      <c r="I81" s="223"/>
      <c r="J81" s="223"/>
    </row>
    <row r="82" spans="1:10" s="198" customFormat="1">
      <c r="A82" s="223"/>
      <c r="B82" s="223" t="s">
        <v>13</v>
      </c>
      <c r="C82" s="171">
        <v>3.8594900000000001E-2</v>
      </c>
      <c r="D82" s="223"/>
      <c r="E82" s="268">
        <v>0.06</v>
      </c>
      <c r="F82" s="223"/>
      <c r="G82" s="223"/>
      <c r="H82" s="223"/>
      <c r="I82" s="223"/>
      <c r="J82" s="223"/>
    </row>
    <row r="83" spans="1:10" s="198" customFormat="1">
      <c r="A83" s="223"/>
      <c r="B83" s="223" t="s">
        <v>6</v>
      </c>
      <c r="C83" s="171">
        <v>3.5555200000000002E-2</v>
      </c>
      <c r="D83" s="223"/>
      <c r="E83" s="268">
        <v>0.06</v>
      </c>
      <c r="F83" s="223"/>
      <c r="G83" s="223"/>
      <c r="H83" s="223"/>
      <c r="I83" s="223"/>
      <c r="J83" s="223"/>
    </row>
    <row r="84" spans="1:10" s="198" customFormat="1">
      <c r="A84" s="223"/>
      <c r="B84" s="223" t="s">
        <v>7</v>
      </c>
      <c r="C84" s="171">
        <v>3.4435099999999996E-2</v>
      </c>
      <c r="D84" s="223"/>
      <c r="E84" s="268">
        <v>0.06</v>
      </c>
      <c r="F84" s="223"/>
      <c r="G84" s="223"/>
      <c r="H84" s="223"/>
      <c r="I84" s="223"/>
      <c r="J84" s="223"/>
    </row>
    <row r="85" spans="1:10" s="198" customFormat="1">
      <c r="A85" s="223"/>
      <c r="B85" s="223" t="s">
        <v>2</v>
      </c>
      <c r="C85" s="171">
        <v>3.42948E-2</v>
      </c>
      <c r="D85" s="223"/>
      <c r="E85" s="268">
        <v>0.06</v>
      </c>
      <c r="F85" s="223"/>
      <c r="G85" s="223"/>
      <c r="H85" s="223"/>
      <c r="I85" s="223"/>
      <c r="J85" s="223"/>
    </row>
    <row r="86" spans="1:10" s="198" customFormat="1">
      <c r="A86" s="223"/>
      <c r="B86" s="106" t="s">
        <v>36</v>
      </c>
      <c r="C86" s="145">
        <v>0.06</v>
      </c>
      <c r="D86" s="223"/>
      <c r="E86" s="268"/>
      <c r="F86" s="223"/>
      <c r="G86" s="223"/>
      <c r="H86" s="223"/>
      <c r="I86" s="223"/>
      <c r="J86" s="223"/>
    </row>
    <row r="87" spans="1:10" s="198" customFormat="1">
      <c r="A87" s="223"/>
      <c r="B87" s="223"/>
      <c r="C87" s="223"/>
      <c r="D87" s="223"/>
      <c r="E87" s="223"/>
      <c r="F87" s="223"/>
      <c r="G87" s="223"/>
      <c r="H87" s="223"/>
      <c r="I87" s="223"/>
      <c r="J87" s="223"/>
    </row>
    <row r="88" spans="1:10" s="198" customFormat="1" ht="24.75" customHeight="1">
      <c r="A88" s="533" t="s">
        <v>672</v>
      </c>
      <c r="B88" s="536"/>
      <c r="C88" s="536"/>
      <c r="D88" s="536"/>
      <c r="E88" s="536"/>
      <c r="F88" s="536"/>
      <c r="G88" s="536"/>
      <c r="H88" s="536"/>
      <c r="I88" s="223"/>
      <c r="J88" s="223"/>
    </row>
    <row r="89" spans="1:10" s="198" customFormat="1" ht="15" customHeight="1">
      <c r="A89" s="533" t="s">
        <v>387</v>
      </c>
      <c r="B89" s="536"/>
      <c r="C89" s="536"/>
      <c r="D89" s="536"/>
      <c r="E89" s="536"/>
      <c r="F89" s="536"/>
      <c r="G89" s="536"/>
      <c r="H89" s="536"/>
      <c r="I89" s="223"/>
      <c r="J89" s="223"/>
    </row>
    <row r="90" spans="1:10" s="198" customFormat="1" ht="15" customHeight="1">
      <c r="A90" s="533" t="s">
        <v>146</v>
      </c>
      <c r="B90" s="536"/>
      <c r="C90" s="536"/>
      <c r="D90" s="536"/>
      <c r="E90" s="536"/>
      <c r="F90" s="536"/>
      <c r="G90" s="536"/>
      <c r="H90" s="536"/>
      <c r="I90" s="223"/>
      <c r="J90" s="223"/>
    </row>
    <row r="91" spans="1:10" s="198" customFormat="1" ht="15" customHeight="1">
      <c r="A91" s="533" t="s">
        <v>388</v>
      </c>
      <c r="B91" s="536"/>
      <c r="C91" s="536"/>
      <c r="D91" s="536"/>
      <c r="E91" s="536"/>
      <c r="F91" s="536"/>
      <c r="G91" s="536"/>
      <c r="H91" s="536"/>
      <c r="I91" s="223"/>
      <c r="J91" s="223"/>
    </row>
    <row r="92" spans="1:10" s="101" customFormat="1"/>
    <row r="93" spans="1:10" s="215" customFormat="1">
      <c r="A93" s="215" t="s">
        <v>176</v>
      </c>
    </row>
    <row r="94" spans="1:10" s="223" customFormat="1" ht="12.75"/>
    <row r="95" spans="1:10" s="223" customFormat="1" ht="38.25">
      <c r="B95" s="21" t="s">
        <v>75</v>
      </c>
      <c r="C95" s="18" t="s">
        <v>177</v>
      </c>
    </row>
    <row r="96" spans="1:10" s="223" customFormat="1" ht="12.75">
      <c r="B96" s="223">
        <v>2017</v>
      </c>
      <c r="C96" s="171">
        <v>0.17067979999999999</v>
      </c>
    </row>
    <row r="97" spans="1:16" s="223" customFormat="1" ht="12.75">
      <c r="B97" s="223">
        <v>2018</v>
      </c>
      <c r="C97" s="171">
        <v>0.1562336</v>
      </c>
    </row>
    <row r="98" spans="1:16" s="223" customFormat="1" ht="12.75">
      <c r="B98" s="223">
        <v>2019</v>
      </c>
      <c r="C98" s="171">
        <v>0.14924970000000001</v>
      </c>
    </row>
    <row r="99" spans="1:16" s="223" customFormat="1" ht="12.75">
      <c r="B99" s="223">
        <v>2020</v>
      </c>
      <c r="C99" s="371">
        <v>0.18339819999999998</v>
      </c>
    </row>
    <row r="100" spans="1:16" s="223" customFormat="1" ht="12.75">
      <c r="B100" s="223">
        <v>2021</v>
      </c>
      <c r="C100" s="371">
        <v>0.16870259999999998</v>
      </c>
    </row>
    <row r="101" spans="1:16" s="223" customFormat="1" ht="12.75"/>
    <row r="102" spans="1:16" s="223" customFormat="1" ht="24.75" customHeight="1">
      <c r="A102" s="533" t="s">
        <v>389</v>
      </c>
      <c r="B102" s="536"/>
      <c r="C102" s="536"/>
      <c r="D102" s="536"/>
      <c r="E102" s="536"/>
      <c r="F102" s="536"/>
      <c r="G102" s="536"/>
      <c r="H102" s="536"/>
    </row>
    <row r="103" spans="1:16" s="223" customFormat="1" ht="15.75" customHeight="1">
      <c r="A103" s="533" t="s">
        <v>387</v>
      </c>
      <c r="B103" s="536"/>
      <c r="C103" s="536"/>
      <c r="D103" s="536"/>
      <c r="E103" s="536"/>
      <c r="F103" s="536"/>
      <c r="G103" s="536"/>
      <c r="H103" s="536"/>
    </row>
    <row r="104" spans="1:16" s="223" customFormat="1">
      <c r="A104" s="533" t="s">
        <v>146</v>
      </c>
      <c r="B104" s="536"/>
      <c r="C104" s="536"/>
      <c r="D104" s="536"/>
      <c r="E104" s="536"/>
      <c r="F104" s="536"/>
      <c r="G104" s="536"/>
      <c r="H104" s="536"/>
    </row>
    <row r="105" spans="1:16" s="223" customFormat="1" ht="15" customHeight="1">
      <c r="A105" s="533" t="s">
        <v>390</v>
      </c>
      <c r="B105" s="536"/>
      <c r="C105" s="536"/>
      <c r="D105" s="536"/>
      <c r="E105" s="536"/>
      <c r="F105" s="536"/>
      <c r="G105" s="536"/>
      <c r="H105" s="536"/>
    </row>
    <row r="106" spans="1:16" s="101" customFormat="1"/>
    <row r="107" spans="1:16" s="173" customFormat="1">
      <c r="A107" s="538" t="s">
        <v>391</v>
      </c>
      <c r="B107" s="547"/>
      <c r="C107" s="547"/>
      <c r="D107" s="547"/>
      <c r="E107" s="547"/>
    </row>
    <row r="108" spans="1:16" s="223" customFormat="1" ht="12.75"/>
    <row r="109" spans="1:16" s="223" customFormat="1" ht="63.75">
      <c r="B109" s="18" t="s">
        <v>392</v>
      </c>
      <c r="C109" s="267" t="s">
        <v>393</v>
      </c>
      <c r="D109" s="267" t="s">
        <v>394</v>
      </c>
      <c r="E109" s="267" t="s">
        <v>395</v>
      </c>
      <c r="F109" s="267" t="s">
        <v>396</v>
      </c>
      <c r="G109" s="267" t="s">
        <v>397</v>
      </c>
      <c r="P109" s="18"/>
    </row>
    <row r="110" spans="1:16" s="223" customFormat="1" ht="12.75">
      <c r="B110" s="223" t="s">
        <v>618</v>
      </c>
      <c r="C110" s="223">
        <v>85</v>
      </c>
      <c r="D110" s="223">
        <v>83.2</v>
      </c>
      <c r="E110" s="223">
        <v>82.1</v>
      </c>
      <c r="F110" s="223">
        <v>77.099999999999994</v>
      </c>
      <c r="G110" s="223">
        <v>90.9</v>
      </c>
    </row>
    <row r="111" spans="1:16" s="223" customFormat="1" ht="12.75">
      <c r="B111" s="223" t="s">
        <v>619</v>
      </c>
      <c r="C111" s="223">
        <v>83.1</v>
      </c>
      <c r="D111" s="223">
        <v>81.3</v>
      </c>
      <c r="E111" s="223">
        <v>87.9</v>
      </c>
      <c r="F111" s="223">
        <v>82.6</v>
      </c>
      <c r="G111" s="223">
        <v>90.9</v>
      </c>
    </row>
    <row r="112" spans="1:16" s="223" customFormat="1" ht="12.75">
      <c r="B112" s="223" t="s">
        <v>620</v>
      </c>
      <c r="C112" s="223">
        <v>89</v>
      </c>
      <c r="D112" s="223">
        <v>86.9</v>
      </c>
      <c r="E112" s="223">
        <v>81.400000000000006</v>
      </c>
      <c r="F112" s="223">
        <v>87.2</v>
      </c>
      <c r="G112" s="223">
        <v>90.9</v>
      </c>
    </row>
    <row r="113" spans="2:7" s="223" customFormat="1" ht="12.75">
      <c r="B113" s="223" t="s">
        <v>621</v>
      </c>
      <c r="C113" s="223">
        <v>94.6</v>
      </c>
      <c r="D113" s="223">
        <v>90.9</v>
      </c>
      <c r="E113" s="223">
        <v>87.5</v>
      </c>
      <c r="F113" s="223">
        <v>92.1</v>
      </c>
      <c r="G113" s="223">
        <v>90.9</v>
      </c>
    </row>
    <row r="114" spans="2:7" s="223" customFormat="1" ht="12.75">
      <c r="B114" s="223" t="s">
        <v>622</v>
      </c>
      <c r="C114" s="223" t="s">
        <v>623</v>
      </c>
      <c r="D114" s="223">
        <v>99.1</v>
      </c>
      <c r="E114" s="223">
        <v>98.2</v>
      </c>
      <c r="F114" s="223">
        <v>99.1</v>
      </c>
      <c r="G114" s="223">
        <v>90.9</v>
      </c>
    </row>
    <row r="115" spans="2:7" s="223" customFormat="1" ht="12.75">
      <c r="B115" s="223" t="s">
        <v>36</v>
      </c>
      <c r="C115" s="223">
        <v>90.6</v>
      </c>
      <c r="D115" s="223">
        <v>91</v>
      </c>
      <c r="E115" s="223">
        <v>90.6</v>
      </c>
      <c r="F115" s="223">
        <v>90.9</v>
      </c>
      <c r="G115" s="223">
        <v>90.9</v>
      </c>
    </row>
    <row r="116" spans="2:7" s="223" customFormat="1" ht="12.75"/>
    <row r="117" spans="2:7" s="223" customFormat="1" ht="12.75"/>
    <row r="118" spans="2:7" s="223" customFormat="1" ht="12.75"/>
    <row r="119" spans="2:7" s="223" customFormat="1" ht="12.75">
      <c r="B119" s="106"/>
    </row>
    <row r="120" spans="2:7" s="223" customFormat="1" ht="12.75">
      <c r="C120" s="380"/>
    </row>
    <row r="121" spans="2:7" s="223" customFormat="1" ht="12.75">
      <c r="C121" s="380"/>
    </row>
    <row r="122" spans="2:7" s="223" customFormat="1" ht="12.75">
      <c r="C122" s="380"/>
    </row>
    <row r="123" spans="2:7" s="223" customFormat="1" ht="12.75">
      <c r="C123" s="380"/>
    </row>
    <row r="124" spans="2:7" s="223" customFormat="1" ht="12.75">
      <c r="C124" s="380"/>
    </row>
    <row r="125" spans="2:7" s="223" customFormat="1" ht="12.75">
      <c r="C125" s="380"/>
    </row>
    <row r="126" spans="2:7" s="223" customFormat="1" ht="12.75">
      <c r="C126" s="380"/>
    </row>
    <row r="127" spans="2:7" s="223" customFormat="1" ht="12.75">
      <c r="C127" s="380"/>
    </row>
    <row r="128" spans="2:7" s="223" customFormat="1" ht="12.75">
      <c r="C128" s="380"/>
    </row>
    <row r="129" spans="3:3" s="223" customFormat="1" ht="12.75">
      <c r="C129" s="380"/>
    </row>
    <row r="130" spans="3:3" s="223" customFormat="1" ht="12.75">
      <c r="C130" s="380"/>
    </row>
    <row r="131" spans="3:3" s="223" customFormat="1" ht="12.75">
      <c r="C131" s="380"/>
    </row>
    <row r="132" spans="3:3" s="223" customFormat="1" ht="12.75">
      <c r="C132" s="380"/>
    </row>
    <row r="133" spans="3:3" s="223" customFormat="1" ht="12.75">
      <c r="C133" s="380"/>
    </row>
    <row r="134" spans="3:3" s="223" customFormat="1" ht="12.75">
      <c r="C134" s="380"/>
    </row>
    <row r="135" spans="3:3" s="223" customFormat="1" ht="12.75">
      <c r="C135" s="380"/>
    </row>
    <row r="136" spans="3:3" s="223" customFormat="1" ht="12.75">
      <c r="C136" s="380"/>
    </row>
    <row r="137" spans="3:3" s="223" customFormat="1" ht="12.75">
      <c r="C137" s="380"/>
    </row>
    <row r="138" spans="3:3" s="223" customFormat="1" ht="12.75">
      <c r="C138" s="380"/>
    </row>
    <row r="139" spans="3:3" s="223" customFormat="1" ht="12.75">
      <c r="C139" s="380"/>
    </row>
    <row r="140" spans="3:3" s="223" customFormat="1" ht="12.75">
      <c r="C140" s="380"/>
    </row>
    <row r="141" spans="3:3" s="223" customFormat="1" ht="12.75">
      <c r="C141" s="380"/>
    </row>
    <row r="142" spans="3:3" s="223" customFormat="1" ht="12.75">
      <c r="C142" s="380"/>
    </row>
    <row r="143" spans="3:3" s="223" customFormat="1" ht="12.75">
      <c r="C143" s="380"/>
    </row>
    <row r="144" spans="3:3" s="223" customFormat="1" ht="12.75">
      <c r="C144" s="380"/>
    </row>
    <row r="145" spans="1:8" s="223" customFormat="1" ht="12.75">
      <c r="C145" s="380"/>
    </row>
    <row r="146" spans="1:8" s="223" customFormat="1" ht="12.75">
      <c r="C146" s="380"/>
    </row>
    <row r="147" spans="1:8" s="223" customFormat="1" ht="12.75">
      <c r="C147" s="380"/>
    </row>
    <row r="148" spans="1:8" s="223" customFormat="1" ht="12.75">
      <c r="C148" s="380"/>
    </row>
    <row r="149" spans="1:8" s="223" customFormat="1" ht="12.75">
      <c r="C149" s="380"/>
    </row>
    <row r="150" spans="1:8" s="223" customFormat="1" ht="12.75">
      <c r="C150" s="380"/>
    </row>
    <row r="151" spans="1:8" s="223" customFormat="1" ht="12.75">
      <c r="C151" s="380"/>
    </row>
    <row r="152" spans="1:8" s="223" customFormat="1" ht="12.75"/>
    <row r="153" spans="1:8" s="223" customFormat="1" ht="12.75"/>
    <row r="154" spans="1:8" s="223" customFormat="1" ht="12.75"/>
    <row r="155" spans="1:8" s="223" customFormat="1" ht="12.75"/>
    <row r="156" spans="1:8" s="223" customFormat="1" ht="29.25" customHeight="1">
      <c r="A156" s="533" t="s">
        <v>398</v>
      </c>
      <c r="B156" s="536"/>
      <c r="C156" s="536"/>
      <c r="D156" s="536"/>
      <c r="E156" s="536"/>
      <c r="F156" s="536"/>
      <c r="G156" s="536"/>
      <c r="H156" s="536"/>
    </row>
    <row r="157" spans="1:8" s="223" customFormat="1" ht="25.5" customHeight="1">
      <c r="A157" s="533" t="s">
        <v>399</v>
      </c>
      <c r="B157" s="536"/>
      <c r="C157" s="536"/>
      <c r="D157" s="536"/>
      <c r="E157" s="536"/>
      <c r="F157" s="536"/>
      <c r="G157" s="536"/>
      <c r="H157" s="536"/>
    </row>
    <row r="158" spans="1:8" s="198" customFormat="1" ht="35.25" customHeight="1">
      <c r="A158" s="533" t="s">
        <v>400</v>
      </c>
      <c r="B158" s="536"/>
      <c r="C158" s="536"/>
      <c r="D158" s="536"/>
      <c r="E158" s="536"/>
      <c r="F158" s="536"/>
      <c r="G158" s="536"/>
      <c r="H158" s="536"/>
    </row>
    <row r="159" spans="1:8" s="198" customFormat="1" ht="24.75" customHeight="1">
      <c r="A159" s="220"/>
      <c r="B159" s="219"/>
      <c r="C159" s="219"/>
      <c r="D159" s="219"/>
      <c r="E159" s="219"/>
      <c r="F159" s="219"/>
      <c r="G159" s="219"/>
      <c r="H159" s="219"/>
    </row>
    <row r="160" spans="1:8" s="173" customFormat="1">
      <c r="A160" s="215" t="s">
        <v>404</v>
      </c>
    </row>
    <row r="161" spans="1:5" s="198" customFormat="1">
      <c r="A161" s="188"/>
    </row>
    <row r="162" spans="1:5" s="198" customFormat="1" ht="63.75">
      <c r="B162" s="21" t="s">
        <v>41</v>
      </c>
      <c r="C162" s="18" t="s">
        <v>178</v>
      </c>
      <c r="D162" s="21" t="s">
        <v>41</v>
      </c>
      <c r="E162" s="18" t="s">
        <v>401</v>
      </c>
    </row>
    <row r="163" spans="1:5" s="198" customFormat="1">
      <c r="B163" s="245" t="s">
        <v>16</v>
      </c>
      <c r="C163" s="381">
        <v>0.876</v>
      </c>
      <c r="D163" s="223"/>
      <c r="E163" s="171">
        <v>0.91900000000000004</v>
      </c>
    </row>
    <row r="164" spans="1:5" s="198" customFormat="1">
      <c r="B164" s="245" t="s">
        <v>13</v>
      </c>
      <c r="C164" s="381">
        <v>0.877</v>
      </c>
      <c r="D164" s="223"/>
      <c r="E164" s="171">
        <v>0.91900000000000004</v>
      </c>
    </row>
    <row r="165" spans="1:5" s="198" customFormat="1">
      <c r="B165" s="245" t="s">
        <v>20</v>
      </c>
      <c r="C165" s="381">
        <v>0.89100000000000001</v>
      </c>
      <c r="E165" s="171">
        <v>0.91900000000000004</v>
      </c>
    </row>
    <row r="166" spans="1:5" s="198" customFormat="1">
      <c r="B166" s="490" t="s">
        <v>21</v>
      </c>
      <c r="D166" s="497">
        <v>0.89400000000000002</v>
      </c>
      <c r="E166" s="171">
        <v>0.91900000000000004</v>
      </c>
    </row>
    <row r="167" spans="1:5" s="198" customFormat="1">
      <c r="B167" s="245" t="s">
        <v>17</v>
      </c>
      <c r="C167" s="381">
        <v>0.90200000000000002</v>
      </c>
      <c r="D167" s="223"/>
      <c r="E167" s="171">
        <v>0.91900000000000004</v>
      </c>
    </row>
    <row r="168" spans="1:5" s="198" customFormat="1">
      <c r="B168" s="245" t="s">
        <v>14</v>
      </c>
      <c r="C168" s="381">
        <v>0.90300000000000002</v>
      </c>
      <c r="D168" s="223"/>
      <c r="E168" s="171">
        <v>0.91900000000000004</v>
      </c>
    </row>
    <row r="169" spans="1:5" s="198" customFormat="1">
      <c r="B169" s="245" t="s">
        <v>15</v>
      </c>
      <c r="C169" s="381">
        <v>0.90700000000000003</v>
      </c>
      <c r="D169" s="223"/>
      <c r="E169" s="171">
        <v>0.91900000000000004</v>
      </c>
    </row>
    <row r="170" spans="1:5" s="198" customFormat="1">
      <c r="B170" s="245" t="s">
        <v>19</v>
      </c>
      <c r="C170" s="381">
        <v>0.90800000000000003</v>
      </c>
      <c r="D170" s="120"/>
      <c r="E170" s="171">
        <v>0.91900000000000004</v>
      </c>
    </row>
    <row r="171" spans="1:5" s="198" customFormat="1">
      <c r="B171" s="245" t="s">
        <v>12</v>
      </c>
      <c r="C171" s="381">
        <v>0.90800000000000003</v>
      </c>
      <c r="D171" s="223"/>
      <c r="E171" s="171">
        <v>0.91900000000000004</v>
      </c>
    </row>
    <row r="172" spans="1:5" s="198" customFormat="1">
      <c r="B172" s="245" t="s">
        <v>10</v>
      </c>
      <c r="C172" s="381">
        <v>0.91200000000000003</v>
      </c>
      <c r="D172" s="223"/>
      <c r="E172" s="171">
        <v>0.91900000000000004</v>
      </c>
    </row>
    <row r="173" spans="1:5" s="198" customFormat="1">
      <c r="B173" s="245" t="s">
        <v>18</v>
      </c>
      <c r="C173" s="381">
        <v>0.91300000000000003</v>
      </c>
      <c r="E173" s="171">
        <v>0.91900000000000004</v>
      </c>
    </row>
    <row r="174" spans="1:5" s="198" customFormat="1">
      <c r="B174" s="245" t="s">
        <v>11</v>
      </c>
      <c r="C174" s="381">
        <v>0.92600000000000005</v>
      </c>
      <c r="D174" s="223"/>
      <c r="E174" s="171">
        <v>0.91900000000000004</v>
      </c>
    </row>
    <row r="175" spans="1:5" s="198" customFormat="1">
      <c r="B175" s="245" t="s">
        <v>9</v>
      </c>
      <c r="C175" s="381">
        <v>0.92900000000000005</v>
      </c>
      <c r="D175" s="223"/>
      <c r="E175" s="171">
        <v>0.91900000000000004</v>
      </c>
    </row>
    <row r="176" spans="1:5" s="198" customFormat="1">
      <c r="B176" s="245" t="s">
        <v>8</v>
      </c>
      <c r="C176" s="381">
        <v>0.93300000000000005</v>
      </c>
      <c r="D176" s="223"/>
      <c r="E176" s="171">
        <v>0.91900000000000004</v>
      </c>
    </row>
    <row r="177" spans="1:8" s="198" customFormat="1">
      <c r="B177" s="245" t="s">
        <v>1</v>
      </c>
      <c r="C177" s="381">
        <v>0.93799999999999994</v>
      </c>
      <c r="D177" s="223"/>
      <c r="E177" s="171">
        <v>0.91900000000000004</v>
      </c>
    </row>
    <row r="178" spans="1:8" s="198" customFormat="1">
      <c r="B178" s="245" t="s">
        <v>7</v>
      </c>
      <c r="C178" s="381">
        <v>0.93899999999999995</v>
      </c>
      <c r="D178" s="223"/>
      <c r="E178" s="171">
        <v>0.91900000000000004</v>
      </c>
    </row>
    <row r="179" spans="1:8" s="198" customFormat="1">
      <c r="B179" s="245" t="s">
        <v>5</v>
      </c>
      <c r="C179" s="381">
        <v>0.94099999999999995</v>
      </c>
      <c r="D179" s="223"/>
      <c r="E179" s="171">
        <v>0.91900000000000004</v>
      </c>
    </row>
    <row r="180" spans="1:8" s="198" customFormat="1">
      <c r="B180" s="245" t="s">
        <v>6</v>
      </c>
      <c r="C180" s="381">
        <v>0.94199999999999995</v>
      </c>
      <c r="D180" s="223"/>
      <c r="E180" s="171">
        <v>0.91900000000000004</v>
      </c>
    </row>
    <row r="181" spans="1:8" s="198" customFormat="1">
      <c r="B181" s="245" t="s">
        <v>4</v>
      </c>
      <c r="C181" s="381">
        <v>0.94799999999999995</v>
      </c>
      <c r="D181" s="223"/>
      <c r="E181" s="171">
        <v>0.91900000000000004</v>
      </c>
    </row>
    <row r="182" spans="1:8" s="198" customFormat="1">
      <c r="B182" s="245" t="s">
        <v>2</v>
      </c>
      <c r="C182" s="381">
        <v>0.95499999999999996</v>
      </c>
      <c r="D182" s="223"/>
      <c r="E182" s="171">
        <v>0.91900000000000004</v>
      </c>
    </row>
    <row r="183" spans="1:8" s="198" customFormat="1">
      <c r="B183" s="245" t="s">
        <v>3</v>
      </c>
      <c r="C183" s="381">
        <v>0.95699999999999996</v>
      </c>
      <c r="D183" s="223"/>
      <c r="E183" s="171">
        <v>0.91900000000000004</v>
      </c>
    </row>
    <row r="184" spans="1:8" s="198" customFormat="1">
      <c r="B184" s="304" t="s">
        <v>36</v>
      </c>
      <c r="C184" s="382">
        <v>0.91900000000000004</v>
      </c>
      <c r="D184" s="223"/>
      <c r="E184" s="223"/>
    </row>
    <row r="185" spans="1:8" s="198" customFormat="1">
      <c r="A185" s="93"/>
      <c r="B185" s="168"/>
    </row>
    <row r="186" spans="1:8" s="198" customFormat="1" ht="24.75" customHeight="1">
      <c r="A186" s="533" t="s">
        <v>402</v>
      </c>
      <c r="B186" s="536"/>
      <c r="C186" s="536"/>
      <c r="D186" s="536"/>
      <c r="E186" s="536"/>
      <c r="F186" s="536"/>
      <c r="G186" s="536"/>
      <c r="H186" s="536"/>
    </row>
    <row r="187" spans="1:8" s="198" customFormat="1">
      <c r="A187" s="533" t="s">
        <v>403</v>
      </c>
      <c r="B187" s="536"/>
      <c r="C187" s="536"/>
      <c r="D187" s="536"/>
      <c r="E187" s="536"/>
      <c r="F187" s="536"/>
      <c r="G187" s="536"/>
      <c r="H187" s="536"/>
    </row>
    <row r="188" spans="1:8" s="198" customFormat="1">
      <c r="A188" s="223"/>
    </row>
    <row r="189" spans="1:8" s="215" customFormat="1">
      <c r="A189" s="215" t="s">
        <v>405</v>
      </c>
    </row>
    <row r="190" spans="1:8" s="198" customFormat="1"/>
    <row r="191" spans="1:8" s="223" customFormat="1" ht="63.75">
      <c r="B191" s="21" t="s">
        <v>75</v>
      </c>
      <c r="C191" s="18" t="s">
        <v>178</v>
      </c>
    </row>
    <row r="192" spans="1:8" s="223" customFormat="1" ht="12.75">
      <c r="B192" s="181">
        <v>2017</v>
      </c>
      <c r="C192" s="158">
        <v>0.81599999999999995</v>
      </c>
    </row>
    <row r="193" spans="1:7" s="223" customFormat="1" ht="12.75">
      <c r="B193" s="181">
        <v>2018</v>
      </c>
      <c r="C193" s="158">
        <v>0.83099999999999996</v>
      </c>
    </row>
    <row r="194" spans="1:7" s="223" customFormat="1" ht="12.75">
      <c r="B194" s="181">
        <v>2019</v>
      </c>
      <c r="C194" s="158">
        <v>0.84499999999999997</v>
      </c>
    </row>
    <row r="195" spans="1:7" s="223" customFormat="1" ht="12.75">
      <c r="B195" s="181" t="s">
        <v>273</v>
      </c>
      <c r="C195" s="383">
        <v>0.82099999999999995</v>
      </c>
    </row>
    <row r="196" spans="1:7" s="223" customFormat="1" ht="12.75">
      <c r="B196" s="181">
        <v>2021</v>
      </c>
      <c r="C196" s="383">
        <v>0.89400000000000002</v>
      </c>
    </row>
    <row r="197" spans="1:7" s="223" customFormat="1" ht="12.75"/>
    <row r="198" spans="1:7" s="223" customFormat="1" ht="27" customHeight="1">
      <c r="A198" s="533" t="s">
        <v>406</v>
      </c>
      <c r="B198" s="536"/>
      <c r="C198" s="536"/>
      <c r="D198" s="536"/>
      <c r="E198" s="536"/>
      <c r="F198" s="536"/>
      <c r="G198" s="536"/>
    </row>
    <row r="199" spans="1:7" s="223" customFormat="1" ht="18.75" customHeight="1">
      <c r="A199" s="533" t="s">
        <v>275</v>
      </c>
      <c r="B199" s="533"/>
      <c r="C199" s="533"/>
      <c r="D199" s="533"/>
      <c r="E199" s="533"/>
      <c r="F199" s="533"/>
      <c r="G199" s="533"/>
    </row>
    <row r="200" spans="1:7" s="223" customFormat="1">
      <c r="A200" s="533" t="s">
        <v>403</v>
      </c>
      <c r="B200" s="536"/>
      <c r="C200" s="536"/>
      <c r="D200" s="536"/>
      <c r="E200" s="536"/>
      <c r="F200" s="536"/>
      <c r="G200" s="536"/>
    </row>
    <row r="201" spans="1:7" s="131" customFormat="1">
      <c r="A201" s="384"/>
    </row>
    <row r="202" spans="1:7" s="101" customFormat="1">
      <c r="A202" s="166"/>
      <c r="B202" s="166"/>
      <c r="C202" s="166"/>
    </row>
    <row r="203" spans="1:7" s="101" customFormat="1">
      <c r="A203" s="167"/>
      <c r="B203" s="167"/>
      <c r="C203" s="167"/>
    </row>
    <row r="204" spans="1:7" s="101" customFormat="1">
      <c r="A204" s="167"/>
      <c r="B204" s="167"/>
      <c r="C204" s="165"/>
    </row>
    <row r="205" spans="1:7" s="101" customFormat="1">
      <c r="A205" s="167"/>
      <c r="B205" s="167"/>
      <c r="C205" s="165"/>
    </row>
    <row r="206" spans="1:7" s="101" customFormat="1">
      <c r="A206" s="167"/>
      <c r="B206" s="167"/>
      <c r="C206" s="165"/>
    </row>
    <row r="207" spans="1:7" s="101" customFormat="1">
      <c r="A207" s="167"/>
      <c r="B207" s="167"/>
      <c r="C207" s="165"/>
    </row>
    <row r="208" spans="1:7" s="101" customFormat="1">
      <c r="A208" s="166"/>
      <c r="B208" s="166"/>
      <c r="C208" s="166"/>
    </row>
    <row r="209" spans="1:5" s="131" customFormat="1">
      <c r="A209" s="384"/>
    </row>
    <row r="210" spans="1:5" s="131" customFormat="1"/>
    <row r="211" spans="1:5" s="131" customFormat="1">
      <c r="A211" s="384"/>
    </row>
    <row r="212" spans="1:5" s="131" customFormat="1">
      <c r="A212" s="384"/>
    </row>
    <row r="213" spans="1:5" s="131" customFormat="1">
      <c r="C213" s="385"/>
    </row>
    <row r="214" spans="1:5" s="131" customFormat="1">
      <c r="C214" s="386"/>
      <c r="E214" s="387"/>
    </row>
    <row r="215" spans="1:5" s="131" customFormat="1">
      <c r="C215" s="386"/>
      <c r="E215" s="387"/>
    </row>
    <row r="216" spans="1:5" s="131" customFormat="1">
      <c r="C216" s="386"/>
      <c r="E216" s="387"/>
    </row>
    <row r="217" spans="1:5" s="131" customFormat="1">
      <c r="C217" s="386"/>
      <c r="E217" s="387"/>
    </row>
    <row r="218" spans="1:5" s="131" customFormat="1">
      <c r="C218" s="386"/>
      <c r="E218" s="387"/>
    </row>
    <row r="219" spans="1:5" s="131" customFormat="1">
      <c r="C219" s="386"/>
      <c r="E219" s="387"/>
    </row>
    <row r="220" spans="1:5" s="131" customFormat="1">
      <c r="C220" s="386"/>
      <c r="E220" s="387"/>
    </row>
    <row r="221" spans="1:5" s="131" customFormat="1">
      <c r="C221" s="386"/>
      <c r="E221" s="387"/>
    </row>
    <row r="222" spans="1:5" s="131" customFormat="1">
      <c r="B222" s="41"/>
      <c r="C222" s="388"/>
      <c r="E222" s="387"/>
    </row>
    <row r="223" spans="1:5" s="131" customFormat="1">
      <c r="B223" s="384"/>
      <c r="D223" s="389"/>
      <c r="E223" s="387"/>
    </row>
    <row r="224" spans="1:5" s="131" customFormat="1">
      <c r="C224" s="386"/>
      <c r="E224" s="387"/>
    </row>
    <row r="225" spans="1:5" s="131" customFormat="1">
      <c r="C225" s="386"/>
      <c r="E225" s="387"/>
    </row>
    <row r="226" spans="1:5" s="131" customFormat="1">
      <c r="C226" s="386"/>
      <c r="E226" s="387"/>
    </row>
    <row r="227" spans="1:5" s="131" customFormat="1">
      <c r="C227" s="386"/>
      <c r="E227" s="387"/>
    </row>
    <row r="228" spans="1:5" s="131" customFormat="1">
      <c r="C228" s="386"/>
      <c r="E228" s="387"/>
    </row>
    <row r="229" spans="1:5" s="131" customFormat="1">
      <c r="C229" s="386"/>
      <c r="E229" s="387"/>
    </row>
    <row r="230" spans="1:5" s="131" customFormat="1">
      <c r="C230" s="386"/>
      <c r="E230" s="387"/>
    </row>
    <row r="231" spans="1:5" s="131" customFormat="1">
      <c r="C231" s="386"/>
      <c r="E231" s="387"/>
    </row>
    <row r="232" spans="1:5" s="131" customFormat="1">
      <c r="C232" s="386"/>
      <c r="E232" s="387"/>
    </row>
    <row r="233" spans="1:5" s="131" customFormat="1">
      <c r="C233" s="386"/>
      <c r="E233" s="387"/>
    </row>
    <row r="234" spans="1:5" s="131" customFormat="1">
      <c r="C234" s="386"/>
      <c r="E234" s="387"/>
    </row>
    <row r="235" spans="1:5" s="131" customFormat="1">
      <c r="B235" s="390"/>
      <c r="C235" s="391"/>
    </row>
    <row r="236" spans="1:5" s="131" customFormat="1">
      <c r="A236" s="392"/>
      <c r="B236" s="386"/>
    </row>
    <row r="237" spans="1:5" s="131" customFormat="1">
      <c r="A237" s="384"/>
    </row>
    <row r="238" spans="1:5" s="131" customFormat="1">
      <c r="A238" s="384"/>
    </row>
    <row r="239" spans="1:5" s="131" customFormat="1"/>
    <row r="240" spans="1:5" s="384" customFormat="1"/>
    <row r="241" spans="1:14" s="131" customFormat="1"/>
    <row r="242" spans="1:14" s="131" customFormat="1"/>
    <row r="243" spans="1:14" s="131" customFormat="1">
      <c r="C243" s="386"/>
    </row>
    <row r="244" spans="1:14" s="131" customFormat="1">
      <c r="C244" s="386"/>
    </row>
    <row r="245" spans="1:14" s="131" customFormat="1">
      <c r="C245" s="386"/>
    </row>
    <row r="246" spans="1:14" s="131" customFormat="1">
      <c r="C246" s="386"/>
    </row>
    <row r="247" spans="1:14" s="131" customFormat="1">
      <c r="C247" s="386"/>
    </row>
    <row r="248" spans="1:14" s="131" customFormat="1"/>
    <row r="249" spans="1:14" s="131" customFormat="1">
      <c r="A249" s="384"/>
    </row>
    <row r="250" spans="1:14" s="131" customFormat="1">
      <c r="A250" s="384"/>
    </row>
    <row r="251" spans="1:14" s="131" customFormat="1"/>
    <row r="252" spans="1:14" s="131" customFormat="1">
      <c r="A252" s="393"/>
      <c r="B252" s="216"/>
      <c r="C252" s="216"/>
      <c r="D252" s="216"/>
      <c r="E252" s="216"/>
      <c r="F252" s="216"/>
      <c r="G252" s="394"/>
      <c r="H252" s="394"/>
      <c r="I252" s="394"/>
      <c r="J252" s="394"/>
      <c r="K252" s="394"/>
      <c r="L252" s="394"/>
      <c r="M252" s="394"/>
      <c r="N252" s="394"/>
    </row>
    <row r="253" spans="1:14" s="131" customFormat="1"/>
    <row r="254" spans="1:14" s="131" customFormat="1"/>
  </sheetData>
  <sortState xmlns:xlrd2="http://schemas.microsoft.com/office/spreadsheetml/2017/richdata2" ref="B36:Q56">
    <sortCondition ref="C36:C56"/>
  </sortState>
  <mergeCells count="23">
    <mergeCell ref="A186:H186"/>
    <mergeCell ref="A187:H187"/>
    <mergeCell ref="A198:G198"/>
    <mergeCell ref="A199:G199"/>
    <mergeCell ref="A200:G200"/>
    <mergeCell ref="A156:H156"/>
    <mergeCell ref="A157:H157"/>
    <mergeCell ref="A158:H158"/>
    <mergeCell ref="A103:H103"/>
    <mergeCell ref="A104:H104"/>
    <mergeCell ref="A105:H105"/>
    <mergeCell ref="A107:E107"/>
    <mergeCell ref="A88:H88"/>
    <mergeCell ref="A89:H89"/>
    <mergeCell ref="A90:H90"/>
    <mergeCell ref="A91:H91"/>
    <mergeCell ref="A102:H102"/>
    <mergeCell ref="A60:M60"/>
    <mergeCell ref="C3:N3"/>
    <mergeCell ref="A29:M29"/>
    <mergeCell ref="A30:M30"/>
    <mergeCell ref="D34:O34"/>
    <mergeCell ref="A59:M5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2023-06-07T19:39:26Z</dcterms:modified>
</cp:coreProperties>
</file>