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B9EE9823-7F9E-42D4-B7A0-FB452FDCEC6D}" xr6:coauthVersionLast="47" xr6:coauthVersionMax="47" xr10:uidLastSave="{00000000-0000-0000-0000-000000000000}"/>
  <bookViews>
    <workbookView xWindow="1110" yWindow="105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l="1"/>
  <c r="E35" i="12"/>
  <c r="D44" i="4"/>
  <c r="D43" i="4"/>
  <c r="D42" i="4"/>
  <c r="D39" i="4"/>
  <c r="D38" i="4"/>
  <c r="D37" i="4"/>
  <c r="D36" i="4"/>
  <c r="E25" i="12" l="1"/>
  <c r="E19" i="12"/>
  <c r="E13" i="12"/>
  <c r="E16" i="12"/>
  <c r="E11" i="12"/>
  <c r="E20" i="12"/>
  <c r="E8" i="12"/>
  <c r="E14" i="12"/>
  <c r="E5" i="12"/>
  <c r="E12" i="12"/>
  <c r="E10" i="12"/>
  <c r="E9" i="12"/>
  <c r="E7" i="12"/>
  <c r="E4" i="12"/>
  <c r="E15" i="12"/>
  <c r="E18" i="12"/>
  <c r="E24" i="12"/>
  <c r="E23" i="12"/>
  <c r="E22" i="12"/>
  <c r="E17" i="12"/>
  <c r="F6" i="12"/>
  <c r="E21" i="12"/>
  <c r="I24" i="4"/>
  <c r="K24" i="4" s="1"/>
  <c r="H24" i="4"/>
  <c r="E24" i="4"/>
  <c r="I20" i="4"/>
  <c r="K20" i="4" s="1"/>
  <c r="H20" i="4"/>
  <c r="E20" i="4"/>
  <c r="I19" i="4"/>
  <c r="K19" i="4" s="1"/>
  <c r="H19" i="4"/>
  <c r="E19" i="4"/>
  <c r="I22" i="4"/>
  <c r="K22" i="4" s="1"/>
  <c r="H22" i="4"/>
  <c r="E22" i="4"/>
  <c r="K21" i="4"/>
  <c r="I21" i="4"/>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K14" i="4"/>
  <c r="I14" i="4"/>
  <c r="H14" i="4"/>
  <c r="E14" i="4"/>
  <c r="I8" i="4"/>
  <c r="K8" i="4" s="1"/>
  <c r="H8" i="4"/>
  <c r="E8" i="4"/>
  <c r="I10" i="4"/>
  <c r="K10" i="4" s="1"/>
  <c r="H10" i="4"/>
  <c r="E10" i="4"/>
  <c r="I9" i="4"/>
  <c r="C9" i="4" s="1"/>
  <c r="H9" i="4"/>
  <c r="E9" i="4"/>
  <c r="I7" i="4"/>
  <c r="K7" i="4" s="1"/>
  <c r="H7" i="4"/>
  <c r="E7" i="4"/>
  <c r="I6" i="4"/>
  <c r="K6" i="4" s="1"/>
  <c r="H6" i="4"/>
  <c r="E6" i="4"/>
  <c r="I4" i="4"/>
  <c r="K4" i="4" s="1"/>
  <c r="H4" i="4"/>
  <c r="E4" i="4"/>
  <c r="I5" i="4"/>
  <c r="K5" i="4" s="1"/>
  <c r="H5" i="4"/>
  <c r="E5" i="4"/>
  <c r="C57" i="9" l="1"/>
  <c r="C56" i="9"/>
  <c r="C55" i="9"/>
  <c r="C54" i="9"/>
  <c r="C53" i="9"/>
  <c r="C52" i="9"/>
  <c r="C51" i="9"/>
  <c r="C50" i="9"/>
  <c r="C49" i="9"/>
  <c r="C48" i="9"/>
  <c r="C47" i="9"/>
  <c r="C46" i="9"/>
  <c r="C45" i="9"/>
  <c r="C44" i="9"/>
  <c r="C43" i="9"/>
  <c r="C42" i="9"/>
  <c r="C41" i="9"/>
  <c r="P40" i="9"/>
  <c r="C39" i="9"/>
  <c r="C38" i="9"/>
  <c r="C37" i="9"/>
  <c r="C36" i="9"/>
  <c r="E55" i="11"/>
  <c r="E54" i="11"/>
  <c r="E53" i="11"/>
  <c r="E52" i="11"/>
  <c r="F51" i="11"/>
  <c r="E50" i="11"/>
  <c r="E49" i="11"/>
  <c r="E48" i="11"/>
  <c r="E47" i="11"/>
  <c r="E46" i="11"/>
  <c r="E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<sst xmlns="http://schemas.openxmlformats.org/spreadsheetml/2006/main" count="2764" uniqueCount="859">
  <si>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</si>
  <si>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</si>
  <si>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</si>
  <si>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</si>
  <si>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</si>
  <si>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</si>
  <si>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</si>
  <si>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</si>
  <si>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</si>
  <si>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</si>
  <si>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</si>
  <si>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</si>
  <si>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</si>
  <si>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</si>
  <si>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</si>
  <si>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</si>
  <si>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</si>
  <si>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</si>
  <si>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</si>
  <si>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</si>
  <si>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</si>
  <si>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</si>
  <si>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</si>
  <si>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</si>
  <si>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</si>
  <si>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</si>
  <si>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</si>
  <si>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</si>
  <si>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</si>
  <si>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</si>
  <si>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</si>
  <si>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</si>
  <si>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</si>
  <si>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</si>
  <si>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</si>
  <si>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</si>
  <si>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</si>
  <si>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</si>
  <si>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</si>
  <si>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</si>
  <si>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</si>
  <si>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</si>
  <si>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</si>
  <si>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</si>
  <si>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</si>
  <si>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</si>
  <si>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</si>
  <si>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</si>
  <si>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</si>
  <si>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</si>
  <si>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</si>
  <si>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</si>
  <si>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</si>
  <si>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</si>
  <si>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</si>
  <si>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</si>
  <si>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</si>
  <si>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</si>
  <si>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</si>
  <si>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</si>
  <si>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</si>
  <si>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</si>
  <si>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</si>
  <si>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</si>
  <si>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</si>
  <si>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</si>
  <si>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</si>
  <si>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</si>
  <si>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</si>
  <si>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</si>
  <si>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</si>
  <si>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</si>
  <si>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</si>
  <si>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</si>
  <si>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</si>
  <si>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</si>
  <si>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</si>
  <si>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</si>
  <si>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</si>
  <si>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</si>
  <si>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</si>
  <si>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</si>
  <si>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</si>
  <si>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</si>
  <si>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</si>
  <si>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</si>
  <si>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</si>
  <si>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</si>
  <si>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</si>
  <si>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</si>
  <si>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</si>
  <si>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</si>
  <si>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</si>
  <si>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</si>
  <si>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</si>
  <si>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</si>
  <si>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</si>
  <si>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</si>
  <si>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</si>
  <si>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</si>
  <si>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</si>
  <si>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</si>
  <si>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</si>
  <si>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</si>
  <si>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</si>
  <si>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</si>
  <si>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</si>
  <si>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</si>
  <si>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</si>
  <si>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</si>
  <si>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</si>
  <si>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</si>
  <si>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</si>
  <si>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</si>
  <si>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</si>
  <si>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</si>
  <si>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</si>
  <si>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</si>
  <si>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</si>
  <si>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</si>
  <si>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</si>
  <si>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</si>
  <si>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</si>
  <si>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</si>
  <si>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</si>
  <si>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</si>
  <si>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</si>
  <si>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</si>
  <si>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</si>
  <si>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</si>
  <si>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</si>
  <si>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</si>
  <si>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</si>
  <si>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</si>
  <si>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</si>
  <si>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</si>
  <si>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</si>
  <si>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</si>
  <si>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</si>
  <si>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</si>
  <si>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</si>
  <si>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</si>
  <si>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</si>
  <si>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</si>
  <si>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</si>
  <si>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</si>
  <si>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</si>
  <si>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</si>
  <si>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</si>
  <si>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</si>
  <si>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</si>
  <si>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</si>
  <si>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</si>
  <si>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</si>
  <si>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</si>
  <si>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</si>
  <si>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</si>
  <si>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</si>
  <si>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</si>
  <si>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</si>
  <si>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</si>
  <si>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</si>
  <si>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</si>
  <si>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</si>
  <si>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</si>
  <si>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</si>
  <si>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</si>
  <si>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</si>
  <si>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</si>
  <si>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</si>
  <si>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</si>
  <si>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</si>
  <si>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</si>
  <si>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</si>
  <si>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</si>
  <si>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</si>
  <si>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</si>
  <si>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</si>
  <si>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</si>
  <si>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</si>
  <si>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</si>
  <si>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</si>
  <si>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</si>
  <si>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</si>
  <si>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</si>
  <si>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</si>
  <si>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</si>
  <si>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</si>
  <si>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</si>
  <si>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</si>
  <si>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</si>
  <si>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</si>
  <si>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</si>
  <si>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</si>
  <si>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</si>
  <si>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</si>
  <si>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</si>
  <si>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</si>
  <si>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</si>
  <si>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</si>
  <si>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</si>
  <si>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</si>
  <si>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</si>
  <si>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</si>
  <si>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</si>
  <si>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</si>
  <si>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</si>
  <si>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</si>
  <si>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</si>
  <si>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</si>
  <si>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</si>
  <si>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</si>
  <si>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</si>
  <si>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</si>
  <si>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</si>
  <si>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</si>
  <si>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</si>
  <si>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</si>
  <si>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</si>
  <si>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</si>
  <si>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</si>
  <si>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</si>
  <si>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</si>
  <si>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</si>
  <si>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</si>
  <si>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</si>
  <si>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</si>
  <si>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</si>
  <si>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</si>
  <si>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</si>
  <si>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</si>
  <si>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</si>
  <si>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</si>
  <si>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</si>
  <si>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</si>
  <si>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</si>
  <si>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</si>
  <si>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</si>
  <si>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</si>
  <si>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</si>
  <si>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</si>
  <si>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</si>
  <si>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</si>
  <si>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</si>
  <si>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</si>
  <si>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</si>
  <si>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</si>
  <si>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</si>
  <si>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</si>
  <si>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</si>
  <si>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</si>
  <si>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</si>
  <si>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</si>
  <si>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</si>
  <si>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</si>
  <si>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</si>
  <si>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</si>
  <si>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</si>
  <si>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</si>
  <si>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</si>
  <si>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</si>
  <si>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</si>
  <si>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</si>
  <si>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</si>
  <si>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</si>
  <si>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</si>
  <si>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</si>
  <si>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</si>
  <si>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</si>
  <si>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</si>
  <si>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</si>
  <si>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</si>
  <si>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</si>
  <si>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</si>
  <si>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</si>
  <si>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</si>
  <si>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</si>
  <si>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</si>
  <si>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</si>
  <si>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</si>
  <si>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</si>
  <si>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</si>
  <si>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</si>
  <si>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</si>
  <si>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</si>
  <si>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</si>
  <si>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</si>
  <si>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</si>
  <si>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</si>
  <si>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</si>
  <si>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</si>
  <si>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</si>
  <si>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</si>
  <si>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</si>
  <si>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</si>
  <si>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</si>
  <si>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</si>
  <si>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</si>
  <si>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</si>
  <si>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</si>
  <si>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</si>
  <si>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</si>
  <si>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</si>
  <si>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</si>
  <si>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</si>
  <si>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</si>
  <si>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</si>
  <si>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</si>
  <si>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</si>
  <si>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</si>
  <si>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</si>
  <si>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</si>
  <si>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</si>
  <si>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</si>
  <si>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</si>
  <si>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</si>
  <si>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</si>
  <si>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</si>
  <si>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</si>
  <si>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</si>
  <si>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</si>
  <si>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</si>
  <si>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</si>
  <si>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</si>
  <si>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</si>
  <si>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</si>
  <si>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</si>
  <si>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</si>
  <si>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</si>
  <si>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</si>
  <si>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</si>
  <si>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</si>
  <si>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</si>
  <si>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</si>
  <si>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</si>
  <si>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</si>
  <si>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</si>
  <si>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</si>
  <si>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</si>
  <si>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</si>
  <si>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</si>
  <si>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</si>
  <si>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</si>
  <si>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</si>
  <si>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</si>
  <si>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</si>
  <si>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</si>
  <si>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</si>
  <si>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</si>
  <si>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</si>
  <si>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</si>
  <si>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</si>
  <si>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</si>
  <si>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</si>
  <si>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</si>
  <si>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</si>
  <si>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</si>
  <si>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</si>
  <si>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</si>
  <si>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</si>
  <si>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</si>
  <si>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</si>
  <si>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</si>
  <si>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</si>
  <si>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</si>
  <si>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</si>
  <si>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</si>
  <si>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</si>
  <si>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</si>
  <si>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</si>
  <si>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</si>
  <si>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</si>
  <si>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</si>
  <si>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</si>
  <si>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</si>
  <si>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</si>
  <si>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</si>
  <si>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</si>
  <si>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</si>
  <si>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</si>
  <si>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</si>
  <si>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</si>
  <si>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</si>
  <si>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</si>
  <si>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</si>
  <si>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</si>
  <si>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</si>
  <si>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</si>
  <si>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</si>
  <si>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</si>
  <si>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</si>
  <si>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</si>
  <si>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</si>
  <si>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</si>
  <si>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</si>
  <si>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</si>
  <si>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</si>
  <si>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</si>
  <si>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</si>
  <si>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</si>
  <si>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</si>
  <si>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</si>
  <si>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</si>
  <si>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</si>
  <si>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</si>
  <si>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</si>
  <si>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</si>
  <si>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</si>
  <si>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</si>
  <si>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</si>
  <si>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</si>
  <si>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</si>
  <si>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</si>
  <si>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</si>
  <si>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</si>
  <si>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</si>
  <si>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</si>
  <si>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</si>
  <si>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</si>
  <si>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</si>
  <si>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</si>
  <si>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</si>
  <si>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</si>
  <si>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</si>
  <si>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</si>
  <si>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</si>
  <si>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</si>
  <si>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</si>
  <si>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</si>
  <si>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</si>
  <si>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</si>
  <si>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</si>
  <si>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</si>
  <si>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</si>
  <si>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</si>
  <si>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</si>
  <si>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</si>
  <si>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</si>
  <si>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</si>
  <si>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</si>
  <si>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</si>
  <si>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</si>
  <si>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</si>
  <si>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</si>
  <si>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</si>
  <si>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</si>
  <si>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</si>
  <si>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</si>
  <si>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</si>
  <si>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</si>
  <si>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</si>
  <si>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</si>
  <si>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</si>
  <si>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</si>
  <si>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</si>
  <si>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</si>
  <si>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</si>
  <si>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</si>
  <si>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</si>
  <si>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</si>
  <si>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</si>
  <si>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</si>
  <si>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</si>
  <si>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</si>
  <si>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</si>
  <si>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</si>
  <si>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</si>
  <si>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</si>
  <si>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</si>
  <si>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</si>
  <si>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</si>
  <si>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</si>
  <si>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</si>
  <si>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</si>
  <si>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</si>
  <si>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</si>
  <si>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</si>
  <si>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</si>
  <si>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</si>
  <si>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</si>
  <si>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</si>
  <si>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</si>
  <si>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</si>
  <si>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</si>
  <si>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</si>
  <si>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</si>
  <si>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</si>
  <si>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</si>
  <si>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</si>
  <si>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</si>
  <si>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</si>
  <si>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</si>
  <si>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</si>
  <si>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</si>
  <si>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</si>
  <si>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</si>
  <si>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</si>
  <si>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</si>
  <si>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</si>
  <si>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</si>
  <si>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</si>
  <si>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</si>
  <si>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</si>
  <si>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</si>
  <si>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</si>
  <si>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</si>
  <si>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</si>
  <si>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</si>
  <si>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</si>
  <si>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</si>
  <si>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</si>
  <si>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</si>
  <si>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</si>
  <si>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</si>
  <si>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</si>
  <si>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</si>
  <si>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</si>
  <si>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</si>
  <si>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</si>
  <si>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</si>
  <si>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</si>
  <si>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</si>
  <si>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</si>
  <si>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</si>
  <si>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</si>
  <si>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</si>
  <si>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</si>
  <si>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</si>
  <si>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</si>
  <si>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</si>
  <si>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</si>
  <si>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</si>
  <si>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</si>
  <si>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</si>
  <si>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</si>
  <si>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</si>
  <si>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</si>
  <si>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</si>
  <si>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</si>
  <si>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</si>
  <si>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</si>
  <si>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</si>
  <si>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</si>
  <si>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</si>
  <si>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</si>
  <si>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</si>
  <si>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</si>
  <si>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</si>
  <si>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</si>
  <si>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</si>
  <si>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</si>
  <si>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</si>
  <si>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</si>
  <si>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</si>
  <si>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</si>
  <si>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</si>
  <si>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</si>
  <si>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</si>
  <si>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</si>
  <si>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</si>
  <si>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</si>
  <si>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</si>
  <si>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</si>
  <si>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</si>
  <si>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</si>
  <si>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</si>
  <si>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</si>
  <si>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</si>
  <si>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</si>
  <si>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</si>
  <si>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</si>
  <si>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</si>
  <si>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</si>
  <si>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</si>
  <si>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</si>
  <si>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</si>
  <si>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</si>
  <si>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</si>
  <si>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</si>
  <si>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</si>
  <si>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</si>
  <si>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</si>
  <si>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</si>
  <si>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</si>
  <si>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</si>
  <si>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</si>
  <si>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</si>
  <si>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</si>
  <si>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</si>
  <si>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</si>
  <si>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</si>
  <si>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</si>
  <si>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</si>
  <si>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</si>
  <si>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</si>
  <si>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</si>
  <si>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</si>
  <si>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</si>
  <si>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</si>
  <si>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</si>
  <si>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</si>
  <si>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</si>
  <si>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</si>
  <si>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</si>
  <si>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</si>
  <si>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</si>
  <si>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</si>
  <si>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</si>
  <si>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</si>
  <si>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</si>
  <si>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</si>
  <si>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</si>
  <si>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</si>
  <si>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</si>
  <si>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</si>
  <si>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</si>
  <si>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</si>
  <si>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</si>
  <si>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</si>
  <si>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</si>
  <si>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</si>
  <si>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</si>
  <si>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</si>
  <si>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</si>
  <si>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</si>
  <si>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</si>
  <si>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</si>
  <si>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</si>
  <si>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</si>
  <si>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</si>
  <si>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</si>
  <si>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</si>
  <si>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</si>
  <si>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</si>
  <si>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</si>
  <si>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</si>
  <si>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</si>
  <si>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</si>
  <si>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</si>
  <si>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</si>
  <si>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</si>
  <si>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</si>
  <si>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12.1 Passaic county mental health services (programs), 2024</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</si>
  <si>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</si>
  <si>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</si>
  <si>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</si>
  <si>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</si>
  <si>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</si>
  <si>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</si>
  <si>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</si>
  <si>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</si>
  <si>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</si>
  <si>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</si>
  <si>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</si>
  <si>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</si>
  <si>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</si>
  <si>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</si>
  <si>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</si>
  <si>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</si>
  <si>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</si>
  <si>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</si>
  <si>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</si>
  <si>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</si>
  <si>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</si>
  <si>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</si>
  <si>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</si>
  <si>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</si>
  <si>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</si>
  <si>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</si>
  <si>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</si>
  <si>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</si>
  <si>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</si>
  <si>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</si>
  <si>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</si>
  <si>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</si>
  <si>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</si>
  <si>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</si>
  <si>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</si>
  <si>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</si>
  <si>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</si>
  <si>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</si>
  <si>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</si>
  <si>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</si>
  <si>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</si>
  <si>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</si>
  <si>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</si>
  <si>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</si>
  <si>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</si>
  <si>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</si>
  <si>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</si>
  <si>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</si>
  <si>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</si>
  <si>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</si>
  <si>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</si>
  <si>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</si>
  <si>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</si>
  <si>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</si>
  <si>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</si>
  <si>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</si>
  <si>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</si>
  <si>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</si>
  <si>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</si>
  <si>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</si>
  <si>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</si>
  <si>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</si>
  <si>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±1</t>
  </si>
  <si>
    <t>Bergen County avg 31.4%</t>
  </si>
  <si>
    <t>Allendale borough</t>
  </si>
  <si>
    <t>Alpine borough</t>
  </si>
  <si>
    <t>Bergenfield borough</t>
  </si>
  <si>
    <t>Bogota borough</t>
  </si>
  <si>
    <t>Carlstadt borough</t>
  </si>
  <si>
    <t>Cliffside Park borough</t>
  </si>
  <si>
    <t>Closter borough</t>
  </si>
  <si>
    <t>Cresskill borough</t>
  </si>
  <si>
    <t>Demarest borough</t>
  </si>
  <si>
    <t>Dumont borough</t>
  </si>
  <si>
    <t>East Rutherford borough</t>
  </si>
  <si>
    <t>Edgewater borough</t>
  </si>
  <si>
    <t>Elmwood Park borough</t>
  </si>
  <si>
    <t>Emerson borough</t>
  </si>
  <si>
    <t>Englewood city</t>
  </si>
  <si>
    <t>Englewood Cliffs borough</t>
  </si>
  <si>
    <t>Fair Lawn borough</t>
  </si>
  <si>
    <t>Fairview borough</t>
  </si>
  <si>
    <t>Fort Lee borough</t>
  </si>
  <si>
    <t>Franklin Lakes borough</t>
  </si>
  <si>
    <t>Garfield city</t>
  </si>
  <si>
    <t>Glen Rock borough</t>
  </si>
  <si>
    <t>Hackensack city</t>
  </si>
  <si>
    <t>Harrington Park borough</t>
  </si>
  <si>
    <t>Hasbrouck Heights borough</t>
  </si>
  <si>
    <t>Haworth borough</t>
  </si>
  <si>
    <t>Hillsdale borough</t>
  </si>
  <si>
    <t>Ho-Ho-Kus borough</t>
  </si>
  <si>
    <t>Leonia borough</t>
  </si>
  <si>
    <t>Little Ferry borough</t>
  </si>
  <si>
    <t>Lodi borough</t>
  </si>
  <si>
    <t>Lyndhurst township</t>
  </si>
  <si>
    <t>Mahwah township</t>
  </si>
  <si>
    <t>Maywood borough</t>
  </si>
  <si>
    <t>Midland Park borough</t>
  </si>
  <si>
    <t>Montvale borough</t>
  </si>
  <si>
    <t>Moonachie borough</t>
  </si>
  <si>
    <t>New Milford borough</t>
  </si>
  <si>
    <t>North Arlington borough</t>
  </si>
  <si>
    <t>Northvale borough</t>
  </si>
  <si>
    <t>Norwood borough</t>
  </si>
  <si>
    <t>Oakland borough</t>
  </si>
  <si>
    <t>Old Tappan borough</t>
  </si>
  <si>
    <t>Oradell borough</t>
  </si>
  <si>
    <t>Palisades Park borough</t>
  </si>
  <si>
    <t>Paramus borough</t>
  </si>
  <si>
    <t>Park Ridge borough</t>
  </si>
  <si>
    <t>Ramsey borough</t>
  </si>
  <si>
    <t>Ridgefield borough</t>
  </si>
  <si>
    <t>Ridgefield Park village</t>
  </si>
  <si>
    <t>Ridgewood village</t>
  </si>
  <si>
    <t>River Edge borough</t>
  </si>
  <si>
    <t>River Vale township</t>
  </si>
  <si>
    <t>Rochelle Park township</t>
  </si>
  <si>
    <t>Rockleigh borough</t>
  </si>
  <si>
    <t>Rutherford borough</t>
  </si>
  <si>
    <t>Saddle Brook township</t>
  </si>
  <si>
    <t>Saddle River borough</t>
  </si>
  <si>
    <t>South Hackensack township</t>
  </si>
  <si>
    <t>Teaneck township</t>
  </si>
  <si>
    <t>Tenafly borough</t>
  </si>
  <si>
    <t>Teterboro borough</t>
  </si>
  <si>
    <t>Upper Saddle River borough</t>
  </si>
  <si>
    <t>Waldwick borough</t>
  </si>
  <si>
    <t>Wallington borough</t>
  </si>
  <si>
    <t>Washington township</t>
  </si>
  <si>
    <t>Westwood borough</t>
  </si>
  <si>
    <t>Woodcliff Lake borough</t>
  </si>
  <si>
    <t>Wood-Ridge borough</t>
  </si>
  <si>
    <t>Wyckoff township</t>
  </si>
  <si>
    <t>Bergen Median $123715</t>
  </si>
  <si>
    <t>***</t>
  </si>
  <si>
    <t>-</t>
  </si>
  <si>
    <t>$250,000+</t>
  </si>
  <si>
    <t>Bergen Avg. 7.10%</t>
  </si>
  <si>
    <t>21-23%</t>
  </si>
  <si>
    <t>21-22%</t>
  </si>
  <si>
    <t>20-21%</t>
  </si>
  <si>
    <t>19-21%</t>
  </si>
  <si>
    <t>Bergen County Avg. 3.2%</t>
  </si>
  <si>
    <t>Palisades Park School District</t>
  </si>
  <si>
    <t>Cliffside Park School District</t>
  </si>
  <si>
    <t>Englewood Public School District</t>
  </si>
  <si>
    <t>Hackensack School District</t>
  </si>
  <si>
    <t>Elmwood Park School District</t>
  </si>
  <si>
    <t>Bogota Public School District</t>
  </si>
  <si>
    <t>Wood-Ridge School District</t>
  </si>
  <si>
    <t>Waldwick School District</t>
  </si>
  <si>
    <t>Garfield Public School District</t>
  </si>
  <si>
    <t>Midland Park School District</t>
  </si>
  <si>
    <t>Ridgefield Park Public School District</t>
  </si>
  <si>
    <t>Ridgefield School District</t>
  </si>
  <si>
    <t>North Arlington School District</t>
  </si>
  <si>
    <t>Teaneck School District</t>
  </si>
  <si>
    <t>Park Ridge School District</t>
  </si>
  <si>
    <t>Carlstadt-East Rutherford Regional High School District</t>
  </si>
  <si>
    <t>Lodi School District</t>
  </si>
  <si>
    <t>Saddle Brook School District</t>
  </si>
  <si>
    <t>Westwood Regional School District</t>
  </si>
  <si>
    <t>Wallington Boro School District</t>
  </si>
  <si>
    <t>Paramus Public School District</t>
  </si>
  <si>
    <t>Leonia Public School District</t>
  </si>
  <si>
    <t>Ramsey School District</t>
  </si>
  <si>
    <t>Emerson Public School District</t>
  </si>
  <si>
    <t>Pascack Valley Regional High School District</t>
  </si>
  <si>
    <t>Lyndhurst Public School District</t>
  </si>
  <si>
    <t>Ridgewood Public School District</t>
  </si>
  <si>
    <t>Fort Lee School District</t>
  </si>
  <si>
    <t>Cresskill Public School District</t>
  </si>
  <si>
    <t>Rutherford School District</t>
  </si>
  <si>
    <t>Dumont Public School District</t>
  </si>
  <si>
    <t>Mahwah Township Public School District</t>
  </si>
  <si>
    <t>Glen Rock Public School District</t>
  </si>
  <si>
    <t>Hasbrouck Heights School District</t>
  </si>
  <si>
    <t>Bergenfield Borough School District</t>
  </si>
  <si>
    <t>Fair Lawn Public School District</t>
  </si>
  <si>
    <t>River Dell Regional School District</t>
  </si>
  <si>
    <t>Ramapo Indian Hills Regional High School District</t>
  </si>
  <si>
    <t>New Milford Public School District</t>
  </si>
  <si>
    <t>Northern Valley Regional High School District</t>
  </si>
  <si>
    <t>Tenafly Public School District</t>
  </si>
  <si>
    <t>Bergen Arts And Science Charter School</t>
  </si>
  <si>
    <t>Bergen County Vocational Technical School District</t>
  </si>
  <si>
    <t>Northern Highlands Regional High School District</t>
  </si>
  <si>
    <t>Bergen County</t>
  </si>
  <si>
    <t>±4920</t>
  </si>
  <si>
    <t>±3484</t>
  </si>
  <si>
    <t>±1169</t>
  </si>
  <si>
    <t>±1,023</t>
  </si>
  <si>
    <t>±3232</t>
  </si>
  <si>
    <t>±2,611</t>
  </si>
  <si>
    <t>±3837</t>
  </si>
  <si>
    <t>±2516</t>
  </si>
  <si>
    <t>±5355</t>
  </si>
  <si>
    <t>±2328</t>
  </si>
  <si>
    <r>
      <rPr>
        <sz val="10"/>
        <color rgb="FF1A1A1A"/>
        <rFont val="Calibri"/>
        <family val="2"/>
      </rPr>
      <t>Passaic</t>
    </r>
  </si>
  <si>
    <r>
      <rPr>
        <b/>
        <sz val="10"/>
        <color rgb="FF1A1A1A"/>
        <rFont val="Calibri"/>
        <family val="2"/>
      </rPr>
      <t>Bergen</t>
    </r>
  </si>
  <si>
    <t>Total Crime Rate County</t>
  </si>
  <si>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</si>
  <si>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</si>
  <si>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</si>
  <si>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</si>
  <si>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</si>
  <si>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</si>
  <si>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</si>
  <si>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</si>
  <si>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US 13.3%</t>
  </si>
  <si>
    <t>NJ 10.8%</t>
  </si>
  <si>
    <t>&lt;10*</t>
  </si>
  <si>
    <t xml:space="preserve">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is unavailable for Salem and Warren counties. </t>
  </si>
  <si>
    <t xml:space="preserve">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is unavailable for Salem and Warren counties. </t>
  </si>
  <si>
    <t>Note: A total of 30,562 children were being served by New Jersey CP&amp;P on December 31, 2023.  Note that total county population size has not been accounted for in this indicator.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</si>
</sst>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0">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right style="thin">
        <color indexed="64"/>
      </right>
      <top/>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21">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7" xfId="0" applyFont="1" applyFill="1" applyBorder="1" applyAlignment="1">
      <alignment vertical="center" wrapText="1"/>
    </xf>
    <xf numFmtId="0" fontId="57" fillId="3" borderId="17" xfId="0" applyFont="1" applyFill="1" applyBorder="1" applyAlignment="1">
      <alignment horizontal="right" vertical="center" wrapText="1"/>
    </xf>
    <xf numFmtId="3" fontId="57" fillId="3" borderId="17"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8" xfId="0" applyBorder="1"/>
    <xf numFmtId="0" fontId="0" fillId="0" borderId="21" xfId="0" applyBorder="1"/>
    <xf numFmtId="0" fontId="0" fillId="0" borderId="22" xfId="0" applyBorder="1"/>
    <xf numFmtId="0" fontId="0" fillId="0" borderId="19"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0" fontId="8" fillId="0" borderId="0" xfId="1" applyNumberFormat="1" applyFont="1" applyFill="1" applyAlignment="1">
      <alignment horizontal="right"/>
    </xf>
    <xf numFmtId="3" fontId="59" fillId="3" borderId="12"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5"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6" xfId="0" applyFont="1" applyBorder="1"/>
    <xf numFmtId="0" fontId="8" fillId="41" borderId="25"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3" fillId="0" borderId="0" xfId="0" applyFont="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3" xfId="0" applyFont="1" applyFill="1" applyBorder="1" applyAlignment="1">
      <alignment horizontal="center" vertical="center" wrapText="1"/>
    </xf>
    <xf numFmtId="0" fontId="6" fillId="0" borderId="23" xfId="0" applyFont="1" applyBorder="1"/>
    <xf numFmtId="0" fontId="6" fillId="0" borderId="14" xfId="0" applyFont="1" applyBorder="1"/>
    <xf numFmtId="0" fontId="14" fillId="3" borderId="27" xfId="0" applyFont="1" applyFill="1" applyBorder="1" applyAlignment="1">
      <alignment vertical="center" wrapText="1"/>
    </xf>
    <xf numFmtId="1" fontId="14" fillId="0" borderId="0" xfId="0" applyNumberFormat="1" applyFont="1"/>
    <xf numFmtId="0" fontId="6" fillId="0" borderId="28" xfId="0" applyFont="1" applyBorder="1"/>
    <xf numFmtId="0" fontId="16" fillId="3" borderId="27" xfId="0" applyFont="1" applyFill="1" applyBorder="1" applyAlignment="1">
      <alignment vertical="center" wrapText="1"/>
    </xf>
    <xf numFmtId="1" fontId="16" fillId="0" borderId="0" xfId="0" applyNumberFormat="1" applyFont="1"/>
    <xf numFmtId="0" fontId="22" fillId="3" borderId="27" xfId="0" applyFont="1" applyFill="1" applyBorder="1" applyAlignment="1">
      <alignment vertical="center" wrapText="1"/>
    </xf>
    <xf numFmtId="0" fontId="22" fillId="0" borderId="0" xfId="0" applyFont="1"/>
    <xf numFmtId="0" fontId="14" fillId="3" borderId="25" xfId="0" applyFont="1" applyFill="1" applyBorder="1" applyAlignment="1">
      <alignment horizontal="right" vertical="center" wrapText="1"/>
    </xf>
    <xf numFmtId="0" fontId="14" fillId="3" borderId="0" xfId="0" applyFont="1" applyFill="1" applyAlignment="1">
      <alignment horizontal="right" vertical="center" wrapText="1"/>
    </xf>
    <xf numFmtId="1" fontId="14" fillId="0" borderId="29" xfId="0" applyNumberFormat="1" applyFont="1" applyBorder="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10" fontId="6" fillId="3" borderId="0" xfId="1" applyNumberFormat="1"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0" fontId="14" fillId="0" borderId="14" xfId="0" applyFont="1" applyBorder="1" applyAlignment="1">
      <alignment horizontal="center" vertical="center"/>
    </xf>
    <xf numFmtId="0" fontId="14" fillId="0" borderId="20"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4"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3" xfId="0" applyFont="1" applyBorder="1" applyAlignment="1">
      <alignment horizontal="left"/>
    </xf>
    <xf numFmtId="9" fontId="11" fillId="0" borderId="0" xfId="0" applyNumberFormat="1" applyFont="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164" fontId="13" fillId="3" borderId="0" xfId="0" applyNumberFormat="1" applyFont="1" applyFill="1" applyAlignment="1">
      <alignment horizontal="right"/>
    </xf>
    <xf numFmtId="166" fontId="14" fillId="0" borderId="0" xfId="0" applyNumberFormat="1" applyFont="1" applyAlignment="1">
      <alignment horizontal="right"/>
    </xf>
    <xf numFmtId="9" fontId="14" fillId="3" borderId="14" xfId="0" applyNumberFormat="1" applyFont="1" applyFill="1" applyBorder="1" applyAlignment="1">
      <alignment horizontal="right" vertical="center" wrapText="1"/>
    </xf>
    <xf numFmtId="9" fontId="14" fillId="3" borderId="14" xfId="0" applyNumberFormat="1" applyFont="1" applyFill="1" applyBorder="1" applyAlignment="1">
      <alignment horizontal="right"/>
    </xf>
    <xf numFmtId="9" fontId="6" fillId="0" borderId="14" xfId="0" applyNumberFormat="1" applyFont="1" applyBorder="1" applyAlignment="1">
      <alignment horizontal="right"/>
    </xf>
    <xf numFmtId="165" fontId="0" fillId="0" borderId="0" xfId="2" applyNumberFormat="1" applyFont="1" applyFill="1" applyAlignment="1">
      <alignment horizontal="right"/>
    </xf>
    <xf numFmtId="0" fontId="12" fillId="0" borderId="0" xfId="0" applyFont="1" applyAlignment="1">
      <alignment horizontal="center" vertical="center" wrapText="1"/>
    </xf>
    <xf numFmtId="166" fontId="17" fillId="0" borderId="0" xfId="1" applyNumberFormat="1" applyFont="1" applyFill="1" applyAlignment="1">
      <alignment horizontal="right" vertical="center"/>
    </xf>
    <xf numFmtId="170" fontId="70" fillId="0" borderId="0" xfId="0" applyNumberFormat="1" applyFont="1" applyAlignment="1">
      <alignment horizontal="right"/>
    </xf>
    <xf numFmtId="3" fontId="6" fillId="0" borderId="0" xfId="0" applyNumberFormat="1" applyFont="1" applyBorder="1"/>
    <xf numFmtId="3" fontId="6" fillId="0" borderId="0" xfId="0" applyNumberFormat="1" applyFont="1" applyBorder="1" applyAlignment="1">
      <alignment wrapText="1"/>
    </xf>
    <xf numFmtId="10" fontId="8" fillId="0" borderId="0" xfId="1" applyNumberFormat="1" applyFont="1" applyAlignment="1">
      <alignment horizontal="right"/>
    </xf>
    <xf numFmtId="171" fontId="6" fillId="0" borderId="0" xfId="0" applyNumberFormat="1" applyFont="1"/>
    <xf numFmtId="171" fontId="0" fillId="0" borderId="0" xfId="0" applyNumberFormat="1" applyFill="1"/>
    <xf numFmtId="0" fontId="0" fillId="0" borderId="0" xfId="0"/>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2" fillId="0" borderId="0" xfId="0" applyFont="1" applyAlignment="1">
      <alignment horizontal="center" vertical="center"/>
    </xf>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heetViews>
  <sheetFormatPr defaultColWidth="8.7109375" defaultRowHeight="15"/>
  <cols>
    <col min="2" max="2" width="9.42578125" bestFit="1" customWidth="1"/>
    <col min="3" max="3" width="4.5703125" bestFit="1" customWidth="1"/>
  </cols>
  <sheetData>
    <row r="1" spans="1:1" s="478" customFormat="1">
      <c r="A1" s="141" t="s">
        <v>0</v>
      </c>
    </row>
    <row r="2" spans="1:1" s="478" customFormat="1">
      <c r="A2" s="478" t="str">
        <f>'1. Demographics'!A1</f>
        <v>1.1. NJ counties race/ethnicity (percentage), 2023</v>
      </c>
    </row>
    <row r="3" spans="1:1" s="478" customFormat="1">
      <c r="A3" s="478" t="str">
        <f>'1. Demographics'!31:31</f>
        <v>1.2 Racial/ ethnic demographics (%) over time, in county</v>
      </c>
    </row>
    <row r="4" spans="1:1" s="478" customFormat="1">
      <c r="A4" s="478" t="str">
        <f>'1. Demographics'!44:44</f>
        <v xml:space="preserve">1.3 Residential Segregation - Black/White, (by county) </v>
      </c>
    </row>
    <row r="5" spans="1:1" s="478" customFormat="1">
      <c r="A5" s="478" t="str">
        <f>'1. Demographics'!76:76</f>
        <v>1.4 Residential segregation index - Black/White, over time, in county</v>
      </c>
    </row>
    <row r="6" spans="1:1" s="478" customFormat="1">
      <c r="A6" s="478" t="str">
        <f>'1. Demographics'!89:89</f>
        <v>1.5 Population (%) foreign-born in NJ (by county)</v>
      </c>
    </row>
    <row r="7" spans="1:1" s="478" customFormat="1">
      <c r="A7" s="478" t="str">
        <f>'1. Demographics'!118:118</f>
        <v>1.6 Population (%)  foreign born over time, in county</v>
      </c>
    </row>
    <row r="8" spans="1:1" s="478" customFormat="1">
      <c r="A8" s="478" t="str">
        <f>'1. Demographics'!130:130</f>
        <v>1.7 Population (%) foreign-born by municipality</v>
      </c>
    </row>
    <row r="9" spans="1:1" s="478" customFormat="1">
      <c r="A9" s="478" t="str">
        <f>'1. Demographics'!206:206</f>
        <v>1.8 NJ county language demographics (percentage), 2023</v>
      </c>
    </row>
    <row r="10" spans="1:1" s="478" customFormat="1">
      <c r="A10" s="478" t="str">
        <f>'1. Demographics'!235:235</f>
        <v>1.9 Population (%) English only speakers over time, in county</v>
      </c>
    </row>
    <row r="11" spans="1:1" s="478" customFormat="1">
      <c r="A11" s="478" t="str">
        <f>'1. Demographics'!247:247</f>
        <v>1.10 Total children under the age of 18 in households, by county</v>
      </c>
    </row>
    <row r="12" spans="1:1" s="478" customFormat="1">
      <c r="A12" s="478" t="str">
        <f>'1. Demographics'!276:276</f>
        <v>1.11 Children (%) per age category, in county</v>
      </c>
    </row>
    <row r="13" spans="1:1" s="478" customFormat="1">
      <c r="A13" s="478" t="str">
        <f>'1. Demographics'!286:286</f>
        <v>1.12 Children (#), by municipality</v>
      </c>
    </row>
    <row r="14" spans="1:1" s="478" customFormat="1">
      <c r="A14" s="478" t="str">
        <f>'1. Demographics'!363:363</f>
        <v>1.13 Children (%) in single-parent households (by county), 2024</v>
      </c>
    </row>
    <row r="15" spans="1:1" s="478" customFormat="1">
      <c r="A15" s="478" t="str">
        <f>'1. Demographics'!393:393</f>
        <v>1.14 Children (%) in single-parent households, over time, in county</v>
      </c>
    </row>
    <row r="16" spans="1:1" s="478" customFormat="1"/>
    <row r="17" spans="1:1" s="478" customFormat="1">
      <c r="A17" s="141" t="s">
        <v>181</v>
      </c>
    </row>
    <row r="18" spans="1:1" s="478" customFormat="1">
      <c r="A18" s="478" t="str">
        <f>'2. Economics'!1:1</f>
        <v xml:space="preserve">2.1 Monthly cost of living estimates ($) for NJ counties </v>
      </c>
    </row>
    <row r="19" spans="1:1" s="478" customFormat="1">
      <c r="A19" s="478" t="str">
        <f>'2. Economics'!30:30</f>
        <v>2.2 Annual cost of living estimates ($) in NJ (by county)</v>
      </c>
    </row>
    <row r="20" spans="1:1" s="478" customFormat="1">
      <c r="A20" s="478" t="str">
        <f>'2. Economics'!58:58</f>
        <v>2.3 NJ counties median household income, 2023</v>
      </c>
    </row>
    <row r="21" spans="1:1" s="478" customFormat="1">
      <c r="A21" s="478" t="str">
        <f>'2. Economics'!87:87</f>
        <v>2.4 Median household income ($) over time, in county</v>
      </c>
    </row>
    <row r="22" spans="1:1" s="478" customFormat="1">
      <c r="A22" s="478" t="str">
        <f>'2. Economics'!99:99</f>
        <v>2.5 County municipalities median household income, 2023</v>
      </c>
    </row>
    <row r="23" spans="1:1" s="478" customFormat="1">
      <c r="A23" s="478" t="str">
        <f>'2. Economics'!175:175</f>
        <v>2.6 NJ county poverty rate of families with children &lt;18 (in the past 12 months), 2023</v>
      </c>
    </row>
    <row r="24" spans="1:1" s="478" customFormat="1">
      <c r="A24" s="478" t="str">
        <f>'2. Economics'!205:205</f>
        <v>2.7 Families (%) with children under the age of 18 living in poverty over time, in county</v>
      </c>
    </row>
    <row r="25" spans="1:1" s="478" customFormat="1">
      <c r="A25" s="478" t="str">
        <f>'2. Economics'!218:218</f>
        <v>2.8 County municipality poverty rate of families with children &lt;18  (in the past 12 months), 2023</v>
      </c>
    </row>
    <row r="26" spans="1:1" s="478" customFormat="1"/>
    <row r="27" spans="1:1" s="478" customFormat="1">
      <c r="A27" s="141" t="s">
        <v>182</v>
      </c>
    </row>
    <row r="28" spans="1:1" s="478" customFormat="1">
      <c r="A28" s="478" t="str">
        <f>'3. Housing'!1:1</f>
        <v>3.1. Households (%) with severe cost burden for housing (by county)</v>
      </c>
    </row>
    <row r="29" spans="1:1" s="478" customFormat="1">
      <c r="A29" s="478" t="str">
        <f>'3. Housing'!30:30</f>
        <v>3.2 Households (%) with severe housing problems* over time, in county</v>
      </c>
    </row>
    <row r="30" spans="1:1" s="478" customFormat="1"/>
    <row r="31" spans="1:1" s="478" customFormat="1">
      <c r="A31" s="141" t="s">
        <v>183</v>
      </c>
    </row>
    <row r="32" spans="1:1" s="478" customFormat="1">
      <c r="A32" s="478" t="str">
        <f>'4. Food '!A1</f>
        <v>4.1 Food Insecurity (%) across counties, 2022</v>
      </c>
    </row>
    <row r="33" spans="1:1" s="478" customFormat="1">
      <c r="A33" s="478" t="str">
        <f>'4. Food '!33:33</f>
        <v>4.2 Food insecurity (%) over time, in county</v>
      </c>
    </row>
    <row r="34" spans="1:1" s="478" customFormat="1">
      <c r="A34" s="478" t="str">
        <f>'4. Food '!45:45</f>
        <v>4.3 Women, Children, and Infants (#) enrolled in WIC nutrition program, in county</v>
      </c>
    </row>
    <row r="35" spans="1:1" s="478" customFormat="1">
      <c r="A35" s="478" t="str">
        <f>'4. Food '!75:75</f>
        <v>4.4 Children (#) receiving free or reduced lunch, in county</v>
      </c>
    </row>
    <row r="36" spans="1:1" s="478" customFormat="1">
      <c r="A36" s="478" t="str">
        <f>'4. Food '!105:105</f>
        <v xml:space="preserve">4.5 Children (#) receiving NJ SNAP supplemental nutritional assistance, in county </v>
      </c>
    </row>
    <row r="37" spans="1:1" s="478" customFormat="1"/>
    <row r="38" spans="1:1" s="478" customFormat="1">
      <c r="A38" s="141" t="s">
        <v>184</v>
      </c>
    </row>
    <row r="39" spans="1:1" s="478" customFormat="1">
      <c r="A39" s="478" t="str">
        <f>'5. Child Care'!1:1</f>
        <v>5.1 The 75th percentile monthly full-time rates for center providers</v>
      </c>
    </row>
    <row r="40" spans="1:1" s="478" customFormat="1">
      <c r="A40" s="478" t="str">
        <f>'5. Child Care'!33:33</f>
        <v>5.2 The 75th percentile monthly full-time rates for center providers, compared with median household income, by county</v>
      </c>
    </row>
    <row r="41" spans="1:1" s="478" customFormat="1"/>
    <row r="42" spans="1:1" s="478" customFormat="1">
      <c r="A42" s="141" t="s">
        <v>845</v>
      </c>
    </row>
    <row r="43" spans="1:1" s="478" customFormat="1">
      <c r="A43" s="478" t="str">
        <f>'6. Transportation &amp; Commute'!1:1</f>
        <v>6.1 Average commute (minutes) in NJ (by county)</v>
      </c>
    </row>
    <row r="44" spans="1:1" s="478" customFormat="1">
      <c r="A44" s="478" t="str">
        <f>'6. Transportation &amp; Commute'!31:31</f>
        <v>6.2 Average commute (minutes) over time, in county</v>
      </c>
    </row>
    <row r="45" spans="1:1" s="478" customFormat="1">
      <c r="A45" s="478" t="str">
        <f>'6. Transportation &amp; Commute'!43:43</f>
        <v>6.3 Cost of transportation as a % of income in NJ counties, 2022</v>
      </c>
    </row>
    <row r="46" spans="1:1" s="478" customFormat="1"/>
    <row r="47" spans="1:1" s="478" customFormat="1">
      <c r="A47" s="141" t="s">
        <v>185</v>
      </c>
    </row>
    <row r="48" spans="1:1" s="478" customFormat="1">
      <c r="A48" s="478" t="str">
        <f>'7. Health Care'!1:1</f>
        <v>7.1 Proportion of NJ county minors with no health insurance coverage, 2023</v>
      </c>
    </row>
    <row r="49" spans="1:1" s="478" customFormat="1">
      <c r="A49" s="478" t="str">
        <f>'7. Health Care'!31:31</f>
        <v>7.2 Children without health insurance (%) over time, in county</v>
      </c>
    </row>
    <row r="50" spans="1:1" s="478" customFormat="1">
      <c r="A50" s="478" t="str">
        <f>'7. Health Care'!43:43</f>
        <v>7.3 Proportion of minors with no health insurance coverage, in county, by municipality, 2023</v>
      </c>
    </row>
    <row r="51" spans="1:1" s="478" customFormat="1">
      <c r="A51" s="478" t="str">
        <f>'7. Health Care'!120:120</f>
        <v>7.4 NJ Family Care Medicaid Participation, by County, September 2024</v>
      </c>
    </row>
    <row r="52" spans="1:1" s="478" customFormat="1">
      <c r="A52" s="478" t="str">
        <f>'7. Health Care'!150:150</f>
        <v>7.5 Percentage of Children Meeting All Immunization Requirements by Grade Type and County, NJ, 2023-2024</v>
      </c>
    </row>
    <row r="53" spans="1:1" s="478" customFormat="1">
      <c r="A53" s="478" t="str">
        <f>'7. Health Care'!180:180</f>
        <v>7.6 County immunization rates (%) (all grade types), in county</v>
      </c>
    </row>
    <row r="54" spans="1:1" s="478" customFormat="1">
      <c r="A54" s="478" t="str">
        <f>'7. Health Care'!194:194</f>
        <v>7.7 Number and Percentage of Women Receiving Early Prenatal Care, 2021</v>
      </c>
    </row>
    <row r="55" spans="1:1" s="478" customFormat="1">
      <c r="A55" s="478" t="str">
        <f>'7. Health Care'!223:223</f>
        <v>7.8 Women Receiving Early Prenatal Care by Race/Ethnicity, 2021</v>
      </c>
    </row>
    <row r="56" spans="1:1" s="478" customFormat="1">
      <c r="A56" s="478" t="str">
        <f>'7. Health Care'!238:238</f>
        <v>7.9 Cesarean Delivery Rate, 5-year groupings (2018-2022)</v>
      </c>
    </row>
    <row r="57" spans="1:1" s="478" customFormat="1">
      <c r="A57" s="478" t="str">
        <f>'7. Health Care'!266:266</f>
        <v>7.10 Cesarean Delivery Rate, 5-year groupings, over time</v>
      </c>
    </row>
    <row r="58" spans="1:1" s="478" customFormat="1"/>
    <row r="59" spans="1:1" s="478" customFormat="1">
      <c r="A59" s="141" t="s">
        <v>846</v>
      </c>
    </row>
    <row r="60" spans="1:1" s="478" customFormat="1">
      <c r="A60" s="478" t="str">
        <f>'8.Employment&amp;Career Readiness'!1:1</f>
        <v xml:space="preserve">8.1 County level unemployment rates, September 2023-August 2024 (unadjusted) </v>
      </c>
    </row>
    <row r="61" spans="1:1" s="478" customFormat="1">
      <c r="A61" s="478" t="str">
        <f>'8.Employment&amp;Career Readiness'!32:32</f>
        <v>8.2 Median unemployment rates, September 2023-August 2024, across counties</v>
      </c>
    </row>
    <row r="62" spans="1:1" s="478" customFormat="1">
      <c r="A62" s="478" t="str">
        <f>'8.Employment&amp;Career Readiness'!62:62</f>
        <v>8.3 Percentage of disconnected youth between 16 and 19 years of age (by county)</v>
      </c>
    </row>
    <row r="63" spans="1:1" s="478" customFormat="1">
      <c r="A63" s="478" t="str">
        <f>'8.Employment&amp;Career Readiness'!A91</f>
        <v>8.4 Percentage of disconnected youth between 16 and 19 years of age, over time, in county</v>
      </c>
    </row>
    <row r="64" spans="1:1" s="478" customFormat="1">
      <c r="A64" s="478" t="str">
        <f>'8.Employment&amp;Career Readiness'!104:104</f>
        <v>8.5 4-year Adjusted Cohort Graduation Rates by school district</v>
      </c>
    </row>
    <row r="65" spans="1:1" s="478" customFormat="1">
      <c r="A65" s="478" t="str">
        <f>'8.Employment&amp;Career Readiness'!157:157</f>
        <v>8.6 Percentage of households with broadband access (by county), 2023</v>
      </c>
    </row>
    <row r="66" spans="1:1" s="478" customFormat="1">
      <c r="A66" s="478" t="str">
        <f>'8.Employment&amp;Career Readiness'!185:185</f>
        <v>8.7 Percentage of households with broadband access, over time, in county</v>
      </c>
    </row>
    <row r="67" spans="1:1" s="478" customFormat="1"/>
    <row r="68" spans="1:1" s="478" customFormat="1">
      <c r="A68" s="141" t="s">
        <v>847</v>
      </c>
    </row>
    <row r="69" spans="1:1" s="478" customFormat="1">
      <c r="A69" s="478" t="str">
        <f>'9.Community Safety&amp;Environment'!1:1</f>
        <v>9.1 Violent Crimes (#) and Crime Rate (per 1,000), 2022</v>
      </c>
    </row>
    <row r="70" spans="1:1" s="478" customFormat="1">
      <c r="A70" s="478" t="str">
        <f>'9.Community Safety&amp;Environment'!31:31</f>
        <v>9.2 Crimes by type (# and %), in county</v>
      </c>
    </row>
    <row r="71" spans="1:1" s="478" customFormat="1">
      <c r="A71" s="478" t="str">
        <f>'9.Community Safety&amp;Environment'!51:51</f>
        <v>9.3. NJ county juvenile arrest rates, 2022</v>
      </c>
    </row>
    <row r="72" spans="1:1" s="478" customFormat="1">
      <c r="A72" s="478" t="str">
        <f>'9.Community Safety&amp;Environment'!81:81</f>
        <v>9.4  Juvenile Arrest Rates, over time</v>
      </c>
    </row>
    <row r="73" spans="1:1" s="478" customFormat="1">
      <c r="A73" s="478" t="str">
        <f>'9.Community Safety&amp;Environment'!94:94</f>
        <v>9.5 Vandalism and violence offenses in schools (# reported incidents) in NJ, by county</v>
      </c>
    </row>
    <row r="74" spans="1:1" s="478" customFormat="1">
      <c r="A74" s="478" t="str">
        <f>'9.Community Safety&amp;Environment'!123:123</f>
        <v>9.6 Rate (per 10,000) of social associations (by County), 2024</v>
      </c>
    </row>
    <row r="75" spans="1:1" s="478" customFormat="1">
      <c r="A75" s="478" t="str">
        <f>'9.Community Safety&amp;Environment'!153:153</f>
        <v>9.7 Rate of social associations, over time, in county</v>
      </c>
    </row>
    <row r="76" spans="1:1" s="478" customFormat="1"/>
    <row r="77" spans="1:1" s="478" customFormat="1">
      <c r="A77" s="141" t="s">
        <v>186</v>
      </c>
    </row>
    <row r="78" spans="1:1" s="478" customFormat="1">
      <c r="A78" s="478" t="str">
        <f>'10. Gender-Based Supports'!1:1</f>
        <v>10.1 NJ county domestic violence # of incidents and Rate per 1000</v>
      </c>
    </row>
    <row r="79" spans="1:1" s="478" customFormat="1">
      <c r="A79" s="478" t="str">
        <f>'10. Gender-Based Supports'!30:30</f>
        <v>10.2 Domestic violence incidents (# reported and rate per 1,000) over time, in county</v>
      </c>
    </row>
    <row r="80" spans="1:1" s="478" customFormat="1">
      <c r="A80" s="478" t="str">
        <f>'10. Gender-Based Supports'!42:42</f>
        <v>10.3 Domestic violence offenses by type (#) in County, 2020</v>
      </c>
    </row>
    <row r="81" spans="1:1" s="478" customFormat="1">
      <c r="A81" s="478" t="str">
        <f>'10. Gender-Based Supports'!69:69</f>
        <v>10.4 Domestic Violence Statistics, Family Cases, New Complaints Filed</v>
      </c>
    </row>
    <row r="82" spans="1:1" s="478" customFormat="1">
      <c r="A82" s="478" t="str">
        <f>'10. Gender-Based Supports'!97:97</f>
        <v>10.5 NJ counties median Income by Sex, 2023</v>
      </c>
    </row>
    <row r="83" spans="1:1" s="478" customFormat="1">
      <c r="A83" s="478" t="str">
        <f>'10. Gender-Based Supports'!126:126</f>
        <v>10.6 Median income ($) by sex over time, in county</v>
      </c>
    </row>
    <row r="84" spans="1:1" s="478" customFormat="1"/>
    <row r="85" spans="1:1" s="478" customFormat="1">
      <c r="A85" s="141" t="s">
        <v>187</v>
      </c>
    </row>
    <row r="86" spans="1:1" s="478" customFormat="1">
      <c r="A86" s="478" t="str">
        <f>'11. Substance Use Disorder'!1:1</f>
        <v>11.1 Substance offenses in schools (# reported incidents) in NJ, by county</v>
      </c>
    </row>
    <row r="87" spans="1:1" s="478" customFormat="1">
      <c r="A87" s="478" t="str">
        <f>'11. Substance Use Disorder'!30:30</f>
        <v>11.2 NJ counties suspected opioid overdose deaths and % change, 2022-2023</v>
      </c>
    </row>
    <row r="88" spans="1:1" s="478" customFormat="1">
      <c r="A88" s="478" t="str">
        <f>'11. Substance Use Disorder'!A60</f>
        <v>11.3 Number of (#) suspected opioid deaths over time, in county</v>
      </c>
    </row>
    <row r="89" spans="1:1" s="478" customFormat="1">
      <c r="A89" s="478" t="str">
        <f>'11. Substance Use Disorder'!72:72</f>
        <v>11.4 Proportion of substances (percentage) identified at substance abuse treatment center admissions across NJ counties, 2023</v>
      </c>
    </row>
    <row r="90" spans="1:1" s="478" customFormat="1"/>
    <row r="91" spans="1:1" s="478" customFormat="1">
      <c r="A91" s="141" t="s">
        <v>188</v>
      </c>
    </row>
    <row r="92" spans="1:1" s="478" customFormat="1">
      <c r="A92" s="478" t="str">
        <f>'12.Behav Mental Hlth (Adults)'!1:1</f>
        <v>12.1 Passaic county mental health services (programs), 2024</v>
      </c>
    </row>
    <row r="93" spans="1:1" s="478" customFormat="1">
      <c r="A93" s="478" t="str">
        <f>'12.Behav Mental Hlth (Adults)'!53:53</f>
        <v>12.2 NJ county age adjusted frequency of mental health distress, 2022</v>
      </c>
    </row>
    <row r="94" spans="1:1" s="478" customFormat="1">
      <c r="A94" s="478" t="str">
        <f>'12.Behav Mental Hlth (Adults)'!81:81</f>
        <v>12.3 Frequency (%) of mental health distress over time – age adjusted, in county</v>
      </c>
    </row>
    <row r="95" spans="1:1" s="478" customFormat="1">
      <c r="A95" s="478" t="str">
        <f>'12.Behav Mental Hlth (Adults)'!94:94</f>
        <v>12.4 Frequency (%) of mental health distress by race/ethnicity – age adjusted, in county, 2022</v>
      </c>
    </row>
    <row r="96" spans="1:1" s="478" customFormat="1">
      <c r="A96" s="478" t="str">
        <f>'12.Behav Mental Hlth (Adults)'!A106:A106</f>
        <v>12.5 Frequency (%) of mental health distress by sex – age adjusted, in county, 2022</v>
      </c>
    </row>
    <row r="97" spans="1:1" s="478" customFormat="1">
      <c r="A97" s="478" t="str">
        <f>'12.Behav Mental Hlth (Adults)'!115:115</f>
        <v>12.6 NJ county age adjusted prevalence of diagnosed depression, 2022</v>
      </c>
    </row>
    <row r="98" spans="1:1" s="478" customFormat="1">
      <c r="A98" s="478" t="str">
        <f>'12.Behav Mental Hlth (Adults)'!143:143</f>
        <v>12.7 Frequency (%) of depression over time, in county</v>
      </c>
    </row>
    <row r="99" spans="1:1" s="478" customFormat="1">
      <c r="A99" s="478" t="str">
        <f>'12.Behav Mental Hlth (Adults)'!156:156</f>
        <v>12.8. Diagnosed depression by race/ethnicity, in county, 2022</v>
      </c>
    </row>
    <row r="100" spans="1:1" s="478" customFormat="1">
      <c r="A100" s="478" t="str">
        <f>'12.Behav Mental Hlth (Adults)'!A168:A168</f>
        <v>12.9 Diagnosed depression by sex, in county, 2022</v>
      </c>
    </row>
    <row r="101" spans="1:1" s="478" customFormat="1">
      <c r="A101" s="478" t="str">
        <f>'12.Behav Mental Hlth (Adults)'!A177:A177</f>
        <v>12.10 Suicide Death Rate (per 100,000 population) - age-adjusted (by county)</v>
      </c>
    </row>
    <row r="102" spans="1:1" s="478" customFormat="1"/>
    <row r="103" spans="1:1" s="478" customFormat="1">
      <c r="A103" s="141" t="s">
        <v>189</v>
      </c>
    </row>
    <row r="104" spans="1:1" s="478" customFormat="1">
      <c r="A104" s="478" t="str">
        <f>'13.IDD or BehavMentHlth(Child)'!1:1</f>
        <v>13.1 Children enrolled in special education services, by county</v>
      </c>
    </row>
    <row r="105" spans="1:1" s="478" customFormat="1">
      <c r="A105" s="478" t="str">
        <f>'13.IDD or BehavMentHlth(Child)'!32:32</f>
        <v>13.2 Children Receiving Early Intervention Services, by county, 2022-2023</v>
      </c>
    </row>
    <row r="106" spans="1:1" s="478" customFormat="1">
      <c r="A106" s="478" t="str">
        <f>'13.IDD or BehavMentHlth(Child)'!61:61</f>
        <v>13.3 Number of Youth Eligible for Developmental Disability Services in the Year, by County, 2023</v>
      </c>
    </row>
    <row r="107" spans="1:1" s="478" customFormat="1">
      <c r="A107" s="478" t="str">
        <f>'13.IDD or BehavMentHlth(Child)'!91:91</f>
        <v>13.4 Number of Youth Eligible for Developmental Disability Services in the Year, over time, in county</v>
      </c>
    </row>
    <row r="108" spans="1:1" s="478" customFormat="1">
      <c r="A108" s="478" t="str">
        <f>'13.IDD or BehavMentHlth(Child)'!103:103</f>
        <v>13.5 Children (% &lt;6 years) tested for lead with blood levels greater than or equal to 5 micrograms/deciliter, 2022</v>
      </c>
    </row>
    <row r="109" spans="1:1" s="478" customFormat="1">
      <c r="A109" s="478" t="str">
        <f>'13.IDD or BehavMentHlth(Child)'!133:133</f>
        <v>13.6 Harassment, intimidation, bullying (HIB) offenses in schools (# reported incidents) in NJ (by county), 2022-2023</v>
      </c>
    </row>
    <row r="110" spans="1:1" s="478" customFormat="1"/>
    <row r="111" spans="1:1" s="478" customFormat="1">
      <c r="A111" s="141" t="s">
        <v>190</v>
      </c>
    </row>
    <row r="112" spans="1:1" s="478" customFormat="1">
      <c r="A112" s="478" t="str">
        <f>'14. Caring for Kin or Foster Ch'!1:1</f>
        <v>14.1 Children (#) Served by CP&amp;P, In-Home &amp; Out of Home (by county)</v>
      </c>
    </row>
    <row r="113" spans="1:1" s="478" customFormat="1">
      <c r="A113" s="478" t="str">
        <f>'14. Caring for Kin or Foster Ch'!33:33</f>
        <v>14.2 Children (#) in CP&amp;P out-of-home placement – kin and non-kin, in county</v>
      </c>
    </row>
    <row r="114" spans="1:1" s="478" customFormat="1">
      <c r="A114" s="478" t="str">
        <f>'14. Caring for Kin or Foster Ch'!48:48</f>
        <v>14.3 Grandparents (#) Responsible for Own Grandchildren Under 18 Years (by county)</v>
      </c>
    </row>
    <row r="115" spans="1:1" s="478" customFormat="1"/>
    <row r="116" spans="1:1" s="478" customFormat="1">
      <c r="A116" s="141" t="s">
        <v>463</v>
      </c>
    </row>
    <row r="117" spans="1:1" s="478" customFormat="1">
      <c r="A117" s="478" t="str">
        <f>'15. Education'!1:1</f>
        <v>15.1 Percentage of 3rd Graders Meeting or Exceeding Expectations on New Jersey Student Learning Assessments, English Language Arts</v>
      </c>
    </row>
    <row r="118" spans="1:1" s="478" customFormat="1">
      <c r="A118" s="480" t="str">
        <f>'15. Education'!30:30</f>
        <v>15.2 Percentage of 3rd Graders Meeting or Exceeding Expectations on New Jersey Student Learning Assessments, Mathematics</v>
      </c>
    </row>
    <row r="119" spans="1:1" s="478" customFormat="1">
      <c r="A119" s="480"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51" zoomScale="80" zoomScaleNormal="80" workbookViewId="0">
      <selection activeCell="A79" sqref="A79:G79"/>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491" t="s">
        <v>677</v>
      </c>
      <c r="B1" s="491"/>
      <c r="C1" s="491"/>
      <c r="D1" s="491"/>
      <c r="E1" s="491"/>
      <c r="F1" s="491"/>
      <c r="G1" s="491"/>
      <c r="H1" s="491"/>
      <c r="I1" s="456"/>
      <c r="J1" s="456"/>
      <c r="K1" s="456"/>
      <c r="L1" s="456"/>
      <c r="M1" s="456"/>
      <c r="N1" s="456"/>
      <c r="O1" s="456"/>
      <c r="P1" s="456"/>
      <c r="Q1" s="456"/>
      <c r="R1" s="456"/>
      <c r="S1" s="456"/>
      <c r="T1" s="456"/>
      <c r="U1" s="456"/>
      <c r="V1" s="456"/>
      <c r="W1" s="456"/>
      <c r="X1" s="456"/>
      <c r="Y1" s="456"/>
      <c r="Z1" s="456"/>
    </row>
    <row r="2" spans="1:26" s="25" customFormat="1">
      <c r="J2" s="27"/>
      <c r="K2" s="27"/>
      <c r="L2" s="27"/>
      <c r="M2" s="27"/>
      <c r="N2" s="27"/>
      <c r="O2" s="27"/>
      <c r="P2" s="27"/>
      <c r="Q2" s="27"/>
      <c r="R2" s="27"/>
      <c r="S2" s="27"/>
      <c r="T2" s="27"/>
      <c r="U2" s="27"/>
      <c r="V2" s="27"/>
      <c r="W2" s="27"/>
      <c r="X2" s="27"/>
      <c r="Y2" s="27"/>
      <c r="Z2" s="27"/>
    </row>
    <row r="3" spans="1:26" s="455" customFormat="1" ht="102">
      <c r="B3" s="274"/>
      <c r="C3" s="460" t="s">
        <v>844</v>
      </c>
      <c r="D3" s="460" t="s">
        <v>88</v>
      </c>
      <c r="E3" s="460" t="s">
        <v>678</v>
      </c>
      <c r="F3" s="460"/>
      <c r="G3" s="460" t="s">
        <v>89</v>
      </c>
      <c r="H3" s="460" t="s">
        <v>679</v>
      </c>
      <c r="I3" s="450" t="s">
        <v>680</v>
      </c>
      <c r="J3" s="447" t="s">
        <v>681</v>
      </c>
      <c r="K3" s="460" t="s">
        <v>682</v>
      </c>
    </row>
    <row r="4" spans="1:26" s="455" customFormat="1">
      <c r="B4" s="175" t="s">
        <v>4</v>
      </c>
      <c r="C4" s="462"/>
      <c r="D4" s="462">
        <v>42</v>
      </c>
      <c r="E4" s="26">
        <f t="shared" ref="E4:E24" si="0">(D4/J4)*1000</f>
        <v>0.43369164524023418</v>
      </c>
      <c r="F4" s="275"/>
      <c r="G4" s="462">
        <v>408</v>
      </c>
      <c r="H4" s="281">
        <f t="shared" ref="H4:H24" si="1">(G4/J4)*1000</f>
        <v>4.2130045537622749</v>
      </c>
      <c r="I4" s="458">
        <f t="shared" ref="I4:I24" si="2">G4+D4</f>
        <v>450</v>
      </c>
      <c r="J4" s="442">
        <v>96843</v>
      </c>
      <c r="K4" s="458">
        <f>(I4/J4)*1000</f>
        <v>4.6466961990025091</v>
      </c>
    </row>
    <row r="5" spans="1:26" s="455" customFormat="1">
      <c r="B5" s="175" t="s">
        <v>1</v>
      </c>
      <c r="C5" s="462"/>
      <c r="D5" s="462">
        <v>33</v>
      </c>
      <c r="E5" s="26">
        <f t="shared" si="0"/>
        <v>0.34574523814512914</v>
      </c>
      <c r="F5" s="275"/>
      <c r="G5" s="462">
        <v>426</v>
      </c>
      <c r="H5" s="281">
        <f t="shared" si="1"/>
        <v>4.4632567106007581</v>
      </c>
      <c r="I5" s="458">
        <f t="shared" si="2"/>
        <v>459</v>
      </c>
      <c r="J5" s="442">
        <v>95446</v>
      </c>
      <c r="K5" s="458">
        <f>(I5/J5)*1000</f>
        <v>4.8090019487458875</v>
      </c>
    </row>
    <row r="6" spans="1:26" s="455" customFormat="1">
      <c r="B6" s="175" t="s">
        <v>2</v>
      </c>
      <c r="C6" s="462"/>
      <c r="D6" s="462">
        <v>234</v>
      </c>
      <c r="E6" s="26">
        <f t="shared" si="0"/>
        <v>0.45866614397020627</v>
      </c>
      <c r="F6" s="275"/>
      <c r="G6" s="462">
        <v>3291</v>
      </c>
      <c r="H6" s="281">
        <f t="shared" si="1"/>
        <v>6.4507276914784146</v>
      </c>
      <c r="I6" s="458">
        <f t="shared" si="2"/>
        <v>3525</v>
      </c>
      <c r="J6" s="442">
        <v>510175</v>
      </c>
      <c r="K6" s="458">
        <f>(I6/J6)*1000</f>
        <v>6.9093938354486211</v>
      </c>
    </row>
    <row r="7" spans="1:26" s="455" customFormat="1">
      <c r="B7" s="175" t="s">
        <v>3</v>
      </c>
      <c r="C7" s="462"/>
      <c r="D7" s="462">
        <v>185</v>
      </c>
      <c r="E7" s="26">
        <f t="shared" si="0"/>
        <v>0.5380941577517554</v>
      </c>
      <c r="F7" s="275"/>
      <c r="G7" s="462">
        <v>2625</v>
      </c>
      <c r="H7" s="281">
        <f t="shared" si="1"/>
        <v>7.6351198059370686</v>
      </c>
      <c r="I7" s="458">
        <f t="shared" si="2"/>
        <v>2810</v>
      </c>
      <c r="J7" s="442">
        <v>343806</v>
      </c>
      <c r="K7" s="458">
        <f>(I7/J7)*1000</f>
        <v>8.1732139636888252</v>
      </c>
    </row>
    <row r="8" spans="1:26" s="455" customFormat="1">
      <c r="B8" s="175" t="s">
        <v>13</v>
      </c>
      <c r="C8" s="462"/>
      <c r="D8" s="462">
        <v>617</v>
      </c>
      <c r="E8" s="26">
        <f t="shared" si="0"/>
        <v>0.95783061456399299</v>
      </c>
      <c r="F8" s="275"/>
      <c r="G8" s="462">
        <v>5136</v>
      </c>
      <c r="H8" s="281">
        <f t="shared" si="1"/>
        <v>7.9731248564030279</v>
      </c>
      <c r="I8" s="481">
        <f t="shared" si="2"/>
        <v>5753</v>
      </c>
      <c r="J8" s="442">
        <v>644164</v>
      </c>
      <c r="K8" s="481">
        <f>(I8/J8)*1000</f>
        <v>8.9309554709670209</v>
      </c>
    </row>
    <row r="9" spans="1:26" s="455" customFormat="1">
      <c r="B9" s="320" t="s">
        <v>6</v>
      </c>
      <c r="C9" s="459">
        <f>(I9/J9)*1000</f>
        <v>10.878497559871848</v>
      </c>
      <c r="D9" s="197">
        <v>709</v>
      </c>
      <c r="E9" s="244">
        <f t="shared" si="0"/>
        <v>0.72921005672205164</v>
      </c>
      <c r="F9" s="276"/>
      <c r="G9" s="197">
        <v>9868</v>
      </c>
      <c r="H9" s="3">
        <f t="shared" si="1"/>
        <v>10.149287503149797</v>
      </c>
      <c r="I9" s="459">
        <f t="shared" si="2"/>
        <v>10577</v>
      </c>
      <c r="J9" s="472">
        <v>972285</v>
      </c>
    </row>
    <row r="10" spans="1:26" s="455" customFormat="1">
      <c r="B10" s="175" t="s">
        <v>10</v>
      </c>
      <c r="C10" s="462"/>
      <c r="D10" s="462">
        <v>70</v>
      </c>
      <c r="E10" s="26">
        <f t="shared" si="0"/>
        <v>0.88495575221238942</v>
      </c>
      <c r="F10" s="275"/>
      <c r="G10" s="462">
        <v>873</v>
      </c>
      <c r="H10" s="281">
        <f t="shared" si="1"/>
        <v>11.036662452591656</v>
      </c>
      <c r="I10" s="458">
        <f t="shared" si="2"/>
        <v>943</v>
      </c>
      <c r="J10" s="442">
        <v>79100</v>
      </c>
      <c r="K10" s="458">
        <f t="shared" ref="K10:K24" si="3">(I10/J10)*1000</f>
        <v>11.921618204804046</v>
      </c>
    </row>
    <row r="11" spans="1:26" s="455" customFormat="1">
      <c r="B11" s="175" t="s">
        <v>7</v>
      </c>
      <c r="C11" s="462"/>
      <c r="D11" s="462">
        <v>799</v>
      </c>
      <c r="E11" s="26">
        <f t="shared" si="0"/>
        <v>1.3392804761737143</v>
      </c>
      <c r="F11" s="275"/>
      <c r="G11" s="462">
        <v>7374</v>
      </c>
      <c r="H11" s="281">
        <f t="shared" si="1"/>
        <v>12.36026812428657</v>
      </c>
      <c r="I11" s="458">
        <f t="shared" si="2"/>
        <v>8173</v>
      </c>
      <c r="J11" s="449">
        <v>596589</v>
      </c>
      <c r="K11" s="458">
        <f t="shared" si="3"/>
        <v>13.699548600460282</v>
      </c>
    </row>
    <row r="12" spans="1:26" s="455" customFormat="1">
      <c r="B12" s="175" t="s">
        <v>8</v>
      </c>
      <c r="C12" s="462"/>
      <c r="D12" s="462">
        <v>1571</v>
      </c>
      <c r="E12" s="26">
        <f t="shared" si="0"/>
        <v>1.8293392952793497</v>
      </c>
      <c r="F12" s="275"/>
      <c r="G12" s="462">
        <v>10812</v>
      </c>
      <c r="H12" s="281">
        <f t="shared" si="1"/>
        <v>12.589953189408229</v>
      </c>
      <c r="I12" s="458">
        <f t="shared" si="2"/>
        <v>12383</v>
      </c>
      <c r="J12" s="442">
        <v>858780</v>
      </c>
      <c r="K12" s="458">
        <f t="shared" si="3"/>
        <v>14.419292484687579</v>
      </c>
    </row>
    <row r="13" spans="1:26" s="455" customFormat="1">
      <c r="B13" s="175" t="s">
        <v>5</v>
      </c>
      <c r="C13" s="462"/>
      <c r="D13" s="462">
        <v>763</v>
      </c>
      <c r="E13" s="26">
        <f t="shared" si="0"/>
        <v>1.8491904035985294</v>
      </c>
      <c r="F13" s="275"/>
      <c r="G13" s="462">
        <v>5584</v>
      </c>
      <c r="H13" s="281">
        <f t="shared" si="1"/>
        <v>13.533262403268923</v>
      </c>
      <c r="I13" s="458">
        <f t="shared" si="2"/>
        <v>6347</v>
      </c>
      <c r="J13" s="442">
        <v>412613</v>
      </c>
      <c r="K13" s="458">
        <f t="shared" si="3"/>
        <v>15.382452806867452</v>
      </c>
    </row>
    <row r="14" spans="1:26" s="455" customFormat="1">
      <c r="B14" s="175" t="s">
        <v>9</v>
      </c>
      <c r="C14" s="462"/>
      <c r="D14" s="462">
        <v>407</v>
      </c>
      <c r="E14" s="26">
        <f t="shared" si="0"/>
        <v>1.336749105002135</v>
      </c>
      <c r="F14" s="275"/>
      <c r="G14" s="462">
        <v>4816</v>
      </c>
      <c r="H14" s="281">
        <f t="shared" si="1"/>
        <v>15.817650343219364</v>
      </c>
      <c r="I14" s="458">
        <f t="shared" si="2"/>
        <v>5223</v>
      </c>
      <c r="J14" s="442">
        <v>304470</v>
      </c>
      <c r="K14" s="458">
        <f t="shared" si="3"/>
        <v>17.154399448221501</v>
      </c>
    </row>
    <row r="15" spans="1:26" s="455" customFormat="1">
      <c r="B15" s="175" t="s">
        <v>11</v>
      </c>
      <c r="C15" s="462"/>
      <c r="D15" s="462">
        <v>1316</v>
      </c>
      <c r="E15" s="26">
        <f t="shared" si="0"/>
        <v>2.2658558254533436</v>
      </c>
      <c r="F15" s="275"/>
      <c r="G15" s="462">
        <v>9584</v>
      </c>
      <c r="H15" s="281">
        <f t="shared" si="1"/>
        <v>16.501491057100946</v>
      </c>
      <c r="I15" s="458">
        <f t="shared" si="2"/>
        <v>10900</v>
      </c>
      <c r="J15" s="442">
        <v>580796</v>
      </c>
      <c r="K15" s="458">
        <f t="shared" si="3"/>
        <v>18.767346882554289</v>
      </c>
    </row>
    <row r="16" spans="1:26" s="455" customFormat="1">
      <c r="B16" s="175" t="s">
        <v>19</v>
      </c>
      <c r="C16" s="462"/>
      <c r="D16" s="462">
        <v>1976</v>
      </c>
      <c r="E16" s="26">
        <f t="shared" si="0"/>
        <v>2.8070374816214332</v>
      </c>
      <c r="F16" s="275"/>
      <c r="G16" s="462">
        <v>11602</v>
      </c>
      <c r="H16" s="281">
        <f t="shared" si="1"/>
        <v>16.481401245835965</v>
      </c>
      <c r="I16" s="458">
        <f t="shared" si="2"/>
        <v>13578</v>
      </c>
      <c r="J16" s="442">
        <v>703945</v>
      </c>
      <c r="K16" s="458">
        <f t="shared" si="3"/>
        <v>19.2884387274574</v>
      </c>
    </row>
    <row r="17" spans="1:12" s="455" customFormat="1">
      <c r="B17" s="175" t="s">
        <v>12</v>
      </c>
      <c r="C17" s="462"/>
      <c r="D17" s="462">
        <v>1429</v>
      </c>
      <c r="E17" s="26">
        <f t="shared" si="0"/>
        <v>3.7338196792416349</v>
      </c>
      <c r="F17" s="275"/>
      <c r="G17" s="462">
        <v>6284</v>
      </c>
      <c r="H17" s="281">
        <f t="shared" si="1"/>
        <v>16.419400184992604</v>
      </c>
      <c r="I17" s="458">
        <f t="shared" si="2"/>
        <v>7713</v>
      </c>
      <c r="J17" s="442">
        <v>382718</v>
      </c>
      <c r="K17" s="458">
        <f t="shared" si="3"/>
        <v>20.153219864234238</v>
      </c>
    </row>
    <row r="18" spans="1:12" s="455" customFormat="1">
      <c r="B18" s="175" t="s">
        <v>16</v>
      </c>
      <c r="C18" s="462"/>
      <c r="D18" s="462">
        <v>2940</v>
      </c>
      <c r="E18" s="26">
        <f t="shared" si="0"/>
        <v>3.5163762666130838</v>
      </c>
      <c r="F18" s="275"/>
      <c r="G18" s="462">
        <v>14804</v>
      </c>
      <c r="H18" s="281">
        <f t="shared" si="1"/>
        <v>17.706270153380984</v>
      </c>
      <c r="I18" s="458">
        <f t="shared" si="2"/>
        <v>17744</v>
      </c>
      <c r="J18" s="442">
        <v>836088</v>
      </c>
      <c r="K18" s="458">
        <f t="shared" si="3"/>
        <v>21.222646419994067</v>
      </c>
    </row>
    <row r="19" spans="1:12" s="455" customFormat="1">
      <c r="B19" s="175" t="s">
        <v>20</v>
      </c>
      <c r="C19" s="15"/>
      <c r="D19" s="462">
        <v>2217</v>
      </c>
      <c r="E19" s="26">
        <f t="shared" si="0"/>
        <v>4.2522503169528036</v>
      </c>
      <c r="F19" s="275"/>
      <c r="G19" s="462">
        <v>9005</v>
      </c>
      <c r="H19" s="281">
        <f t="shared" si="1"/>
        <v>17.271770006387008</v>
      </c>
      <c r="I19" s="458">
        <f t="shared" si="2"/>
        <v>11222</v>
      </c>
      <c r="J19" s="442">
        <v>521371</v>
      </c>
      <c r="K19" s="458">
        <f t="shared" si="3"/>
        <v>21.524020323339812</v>
      </c>
    </row>
    <row r="20" spans="1:12" s="141" customFormat="1">
      <c r="B20" s="175" t="s">
        <v>17</v>
      </c>
      <c r="C20" s="197"/>
      <c r="D20" s="462">
        <v>178</v>
      </c>
      <c r="E20" s="26">
        <f t="shared" si="0"/>
        <v>4.9756806619332474</v>
      </c>
      <c r="F20" s="276"/>
      <c r="G20" s="462">
        <v>669</v>
      </c>
      <c r="H20" s="281">
        <f t="shared" si="1"/>
        <v>18.700732375468217</v>
      </c>
      <c r="I20" s="458">
        <f t="shared" si="2"/>
        <v>847</v>
      </c>
      <c r="J20" s="442">
        <v>35774</v>
      </c>
      <c r="K20" s="458">
        <f t="shared" si="3"/>
        <v>23.676413037401463</v>
      </c>
    </row>
    <row r="21" spans="1:12" s="455" customFormat="1">
      <c r="B21" s="175" t="s">
        <v>15</v>
      </c>
      <c r="C21" s="462"/>
      <c r="D21" s="462">
        <v>1982</v>
      </c>
      <c r="E21" s="26">
        <f t="shared" si="0"/>
        <v>3.7569400083782414</v>
      </c>
      <c r="F21" s="275"/>
      <c r="G21" s="462">
        <v>11936</v>
      </c>
      <c r="H21" s="281">
        <f t="shared" si="1"/>
        <v>22.625043360243538</v>
      </c>
      <c r="I21" s="458">
        <f t="shared" si="2"/>
        <v>13918</v>
      </c>
      <c r="J21" s="442">
        <v>527557</v>
      </c>
      <c r="K21" s="458">
        <f t="shared" si="3"/>
        <v>26.381983368621778</v>
      </c>
    </row>
    <row r="22" spans="1:12" s="455" customFormat="1">
      <c r="B22" s="175" t="s">
        <v>18</v>
      </c>
      <c r="C22" s="462"/>
      <c r="D22" s="462">
        <v>995</v>
      </c>
      <c r="E22" s="26">
        <f t="shared" si="0"/>
        <v>4.1035496735719033</v>
      </c>
      <c r="F22" s="275"/>
      <c r="G22" s="462">
        <v>6763</v>
      </c>
      <c r="H22" s="281">
        <f t="shared" si="1"/>
        <v>27.89176526871033</v>
      </c>
      <c r="I22" s="458">
        <f t="shared" si="2"/>
        <v>7758</v>
      </c>
      <c r="J22" s="442">
        <v>242473</v>
      </c>
      <c r="K22" s="458">
        <f t="shared" si="3"/>
        <v>31.995314942282235</v>
      </c>
    </row>
    <row r="23" spans="1:12" s="455" customFormat="1">
      <c r="B23" s="175" t="s">
        <v>14</v>
      </c>
      <c r="C23" s="462"/>
      <c r="D23" s="462">
        <v>208</v>
      </c>
      <c r="E23" s="26">
        <f t="shared" si="0"/>
        <v>2.9420084865629423</v>
      </c>
      <c r="F23" s="275"/>
      <c r="G23" s="462">
        <v>2157</v>
      </c>
      <c r="H23" s="281">
        <f t="shared" si="1"/>
        <v>30.509193776520508</v>
      </c>
      <c r="I23" s="458">
        <f t="shared" si="2"/>
        <v>2365</v>
      </c>
      <c r="J23" s="442">
        <v>70700</v>
      </c>
      <c r="K23" s="458">
        <f t="shared" si="3"/>
        <v>33.451202263083452</v>
      </c>
    </row>
    <row r="24" spans="1:12" s="455" customFormat="1">
      <c r="B24" s="175" t="s">
        <v>21</v>
      </c>
      <c r="C24" s="462"/>
      <c r="D24" s="462">
        <v>611</v>
      </c>
      <c r="E24" s="26">
        <f t="shared" si="0"/>
        <v>5.6179258728013313</v>
      </c>
      <c r="F24" s="275"/>
      <c r="G24" s="462">
        <v>3480</v>
      </c>
      <c r="H24" s="281">
        <f t="shared" si="1"/>
        <v>31.997351943287455</v>
      </c>
      <c r="I24" s="458">
        <f t="shared" si="2"/>
        <v>4091</v>
      </c>
      <c r="J24" s="442">
        <v>108759</v>
      </c>
      <c r="K24" s="458">
        <f t="shared" si="3"/>
        <v>37.615277816088785</v>
      </c>
    </row>
    <row r="25" spans="1:12" s="455" customFormat="1"/>
    <row r="26" spans="1:12" s="455" customFormat="1">
      <c r="A26" s="509" t="s">
        <v>683</v>
      </c>
      <c r="B26" s="502"/>
      <c r="C26" s="502"/>
      <c r="D26" s="502"/>
      <c r="E26" s="502"/>
      <c r="F26" s="502"/>
      <c r="G26" s="502"/>
      <c r="H26" s="502"/>
      <c r="I26" s="502"/>
      <c r="J26" s="502"/>
      <c r="K26" s="502"/>
      <c r="L26" s="502"/>
    </row>
    <row r="27" spans="1:12" s="455" customFormat="1" ht="54.75" customHeight="1">
      <c r="A27" s="484" t="s">
        <v>684</v>
      </c>
      <c r="B27" s="488"/>
      <c r="C27" s="488"/>
      <c r="D27" s="488"/>
      <c r="E27" s="488"/>
      <c r="F27" s="488"/>
      <c r="G27" s="488"/>
      <c r="H27" s="488"/>
      <c r="I27" s="488"/>
      <c r="J27" s="488"/>
      <c r="K27" s="488"/>
      <c r="L27" s="488"/>
    </row>
    <row r="28" spans="1:12" s="455" customFormat="1">
      <c r="A28" s="514" t="s">
        <v>685</v>
      </c>
      <c r="B28" s="502"/>
      <c r="C28" s="502"/>
      <c r="D28" s="502"/>
      <c r="E28" s="502"/>
      <c r="F28" s="502"/>
      <c r="G28" s="502"/>
      <c r="H28" s="502"/>
      <c r="I28" s="502"/>
      <c r="J28" s="502"/>
      <c r="K28" s="502"/>
      <c r="L28" s="502"/>
    </row>
    <row r="29" spans="1:12" s="455" customFormat="1">
      <c r="A29" s="509" t="s">
        <v>90</v>
      </c>
      <c r="B29" s="502"/>
      <c r="C29" s="502"/>
      <c r="D29" s="502"/>
      <c r="E29" s="502"/>
      <c r="F29" s="502"/>
      <c r="G29" s="502"/>
      <c r="H29" s="502"/>
      <c r="I29" s="502"/>
      <c r="J29" s="502"/>
      <c r="K29" s="502"/>
      <c r="L29" s="502"/>
    </row>
    <row r="30" spans="1:12" s="455" customFormat="1"/>
    <row r="31" spans="1:12" s="456" customFormat="1">
      <c r="A31" s="491" t="s">
        <v>148</v>
      </c>
      <c r="B31" s="491"/>
      <c r="C31" s="491"/>
      <c r="D31" s="491"/>
      <c r="E31" s="491"/>
      <c r="F31" s="491"/>
      <c r="G31" s="491"/>
      <c r="H31" s="491"/>
    </row>
    <row r="32" spans="1:12" s="455" customFormat="1"/>
    <row r="33" spans="1:12" s="455" customFormat="1">
      <c r="B33" s="175" t="s">
        <v>91</v>
      </c>
      <c r="C33" s="362" t="s">
        <v>92</v>
      </c>
    </row>
    <row r="34" spans="1:12" s="455" customFormat="1">
      <c r="B34" s="175"/>
    </row>
    <row r="35" spans="1:12" s="455" customFormat="1">
      <c r="B35" s="175" t="s">
        <v>93</v>
      </c>
      <c r="C35" s="462">
        <v>709</v>
      </c>
      <c r="D35" s="462" t="s">
        <v>306</v>
      </c>
    </row>
    <row r="36" spans="1:12" s="455" customFormat="1">
      <c r="B36" s="175" t="s">
        <v>94</v>
      </c>
      <c r="C36" s="440">
        <v>9</v>
      </c>
      <c r="D36" s="277">
        <f>(C36/C35)*100</f>
        <v>1.2693935119887165</v>
      </c>
    </row>
    <row r="37" spans="1:12" s="455" customFormat="1">
      <c r="B37" s="175" t="s">
        <v>95</v>
      </c>
      <c r="C37" s="440">
        <v>56</v>
      </c>
      <c r="D37" s="277">
        <f>(C37/C35)*100</f>
        <v>7.8984485190409028</v>
      </c>
    </row>
    <row r="38" spans="1:12" s="455" customFormat="1">
      <c r="B38" s="175" t="s">
        <v>96</v>
      </c>
      <c r="C38" s="440">
        <v>165</v>
      </c>
      <c r="D38" s="277">
        <f>(C38/C35)*100</f>
        <v>23.272214386459801</v>
      </c>
    </row>
    <row r="39" spans="1:12" s="455" customFormat="1">
      <c r="B39" s="175" t="s">
        <v>97</v>
      </c>
      <c r="C39" s="440">
        <v>479</v>
      </c>
      <c r="D39" s="277">
        <f>(C39/C35)*100</f>
        <v>67.55994358251057</v>
      </c>
    </row>
    <row r="40" spans="1:12" s="455" customFormat="1">
      <c r="B40" s="175"/>
      <c r="C40" s="462"/>
      <c r="D40" s="462"/>
    </row>
    <row r="41" spans="1:12" s="455" customFormat="1">
      <c r="B41" s="175" t="s">
        <v>98</v>
      </c>
      <c r="C41" s="462">
        <v>9868</v>
      </c>
      <c r="D41" s="462" t="s">
        <v>306</v>
      </c>
    </row>
    <row r="42" spans="1:12" s="455" customFormat="1">
      <c r="B42" s="175" t="s">
        <v>99</v>
      </c>
      <c r="C42" s="440">
        <v>867</v>
      </c>
      <c r="D42" s="277">
        <f>(C42/C41)*100</f>
        <v>8.7859748682610448</v>
      </c>
    </row>
    <row r="43" spans="1:12" s="455" customFormat="1">
      <c r="B43" s="175" t="s">
        <v>100</v>
      </c>
      <c r="C43" s="440">
        <v>7943</v>
      </c>
      <c r="D43" s="277">
        <f>(C43/C41)*100</f>
        <v>80.492501013376568</v>
      </c>
    </row>
    <row r="44" spans="1:12" s="455" customFormat="1">
      <c r="B44" s="175" t="s">
        <v>101</v>
      </c>
      <c r="C44" s="440">
        <v>1058</v>
      </c>
      <c r="D44" s="277">
        <f>(C44/C41)*100</f>
        <v>10.721524118362384</v>
      </c>
    </row>
    <row r="45" spans="1:12" s="455" customFormat="1"/>
    <row r="46" spans="1:12" s="458" customFormat="1">
      <c r="A46" s="509" t="s">
        <v>683</v>
      </c>
      <c r="B46" s="502"/>
      <c r="C46" s="502"/>
      <c r="D46" s="502"/>
      <c r="E46" s="502"/>
      <c r="F46" s="502"/>
      <c r="G46" s="502"/>
      <c r="H46" s="502"/>
      <c r="I46" s="502"/>
      <c r="J46" s="502"/>
      <c r="K46" s="502"/>
      <c r="L46" s="502"/>
    </row>
    <row r="47" spans="1:12" s="458" customFormat="1" ht="52.5" customHeight="1">
      <c r="A47" s="484" t="s">
        <v>684</v>
      </c>
      <c r="B47" s="488"/>
      <c r="C47" s="488"/>
      <c r="D47" s="488"/>
      <c r="E47" s="488"/>
      <c r="F47" s="488"/>
      <c r="G47" s="488"/>
      <c r="H47" s="488"/>
      <c r="I47" s="488"/>
      <c r="J47" s="488"/>
      <c r="K47" s="488"/>
      <c r="L47" s="488"/>
    </row>
    <row r="48" spans="1:12" s="458" customFormat="1">
      <c r="A48" s="514" t="s">
        <v>685</v>
      </c>
      <c r="B48" s="502"/>
      <c r="C48" s="502"/>
      <c r="D48" s="502"/>
      <c r="E48" s="502"/>
      <c r="F48" s="502"/>
      <c r="G48" s="502"/>
      <c r="H48" s="502"/>
      <c r="I48" s="502"/>
      <c r="J48" s="502"/>
      <c r="K48" s="502"/>
      <c r="L48" s="502"/>
    </row>
    <row r="49" spans="1:26" s="458" customFormat="1">
      <c r="A49" s="509" t="s">
        <v>90</v>
      </c>
      <c r="B49" s="502"/>
      <c r="C49" s="502"/>
      <c r="D49" s="502"/>
      <c r="E49" s="502"/>
      <c r="F49" s="502"/>
      <c r="G49" s="502"/>
      <c r="H49" s="502"/>
      <c r="I49" s="502"/>
      <c r="J49" s="502"/>
      <c r="K49" s="502"/>
      <c r="L49" s="502"/>
    </row>
    <row r="50" spans="1:26" s="455" customFormat="1"/>
    <row r="51" spans="1:26" s="456" customFormat="1">
      <c r="A51" s="491" t="s">
        <v>686</v>
      </c>
      <c r="B51" s="491"/>
      <c r="C51" s="491"/>
      <c r="D51" s="491"/>
      <c r="E51" s="491"/>
      <c r="F51" s="491"/>
      <c r="G51" s="491"/>
      <c r="H51" s="491"/>
    </row>
    <row r="52" spans="1:26" s="455" customFormat="1"/>
    <row r="53" spans="1:26" s="455" customFormat="1" ht="25.5">
      <c r="B53" s="359" t="s">
        <v>41</v>
      </c>
      <c r="C53" s="460" t="s">
        <v>687</v>
      </c>
      <c r="D53" s="359" t="s">
        <v>41</v>
      </c>
      <c r="E53" s="460" t="s">
        <v>688</v>
      </c>
      <c r="F53" s="5"/>
      <c r="H53" s="5"/>
      <c r="I53" s="5"/>
      <c r="J53" s="5"/>
      <c r="K53" s="5"/>
      <c r="L53" s="5"/>
      <c r="M53" s="5"/>
      <c r="Q53" s="5"/>
      <c r="R53" s="5"/>
      <c r="S53" s="5"/>
      <c r="T53" s="5"/>
      <c r="U53" s="5"/>
      <c r="V53" s="5"/>
      <c r="W53" s="5"/>
      <c r="X53" s="5"/>
      <c r="Y53" s="5"/>
      <c r="Z53" s="5"/>
    </row>
    <row r="54" spans="1:26" s="455" customFormat="1" ht="14.25" customHeight="1">
      <c r="A54" s="58"/>
      <c r="B54" s="278" t="s">
        <v>1</v>
      </c>
      <c r="C54" s="458">
        <v>0.78259999999999996</v>
      </c>
      <c r="D54" s="279"/>
      <c r="E54" s="458">
        <v>4.1863299999999999</v>
      </c>
      <c r="F54" s="63"/>
      <c r="H54" s="63"/>
      <c r="I54" s="63"/>
      <c r="J54" s="63"/>
      <c r="K54" s="63"/>
      <c r="L54" s="63"/>
      <c r="M54" s="63"/>
      <c r="Q54" s="5"/>
      <c r="R54" s="5"/>
      <c r="S54" s="5"/>
      <c r="T54" s="5"/>
      <c r="U54" s="5"/>
      <c r="V54" s="5"/>
      <c r="W54" s="5"/>
      <c r="X54" s="5"/>
      <c r="Y54" s="5"/>
      <c r="Z54" s="5"/>
    </row>
    <row r="55" spans="1:26" s="455" customFormat="1" ht="16.5">
      <c r="A55" s="8"/>
      <c r="B55" s="278" t="s">
        <v>3</v>
      </c>
      <c r="C55" s="458">
        <v>1.0397700000000001</v>
      </c>
      <c r="D55" s="279"/>
      <c r="E55" s="458">
        <v>4.1863299999999999</v>
      </c>
      <c r="F55" s="63"/>
      <c r="H55" s="63"/>
      <c r="I55" s="63"/>
      <c r="J55" s="63"/>
      <c r="K55" s="63"/>
      <c r="L55" s="63"/>
      <c r="M55" s="63"/>
      <c r="O55" s="60"/>
      <c r="P55" s="63"/>
      <c r="Q55" s="63"/>
      <c r="R55" s="63"/>
      <c r="S55" s="63"/>
      <c r="T55" s="63"/>
      <c r="U55" s="63"/>
      <c r="V55" s="63"/>
      <c r="W55" s="63"/>
      <c r="X55" s="63"/>
      <c r="Y55" s="63"/>
      <c r="Z55" s="63"/>
    </row>
    <row r="56" spans="1:26" s="455" customFormat="1" ht="16.5">
      <c r="A56" s="8"/>
      <c r="B56" s="278" t="s">
        <v>4</v>
      </c>
      <c r="C56" s="458">
        <v>1.0717000000000001</v>
      </c>
      <c r="D56" s="279"/>
      <c r="E56" s="458">
        <v>4.1863299999999999</v>
      </c>
      <c r="F56" s="63"/>
      <c r="H56" s="63"/>
      <c r="I56" s="63"/>
      <c r="J56" s="63"/>
      <c r="K56" s="63"/>
      <c r="L56" s="63"/>
      <c r="M56" s="63"/>
      <c r="O56" s="63"/>
      <c r="P56" s="63"/>
      <c r="Q56" s="63"/>
      <c r="R56" s="63"/>
      <c r="S56" s="63"/>
      <c r="T56" s="63"/>
      <c r="U56" s="63"/>
      <c r="V56" s="63"/>
      <c r="W56" s="63"/>
      <c r="X56" s="63"/>
      <c r="Y56" s="63"/>
      <c r="Z56" s="63"/>
    </row>
    <row r="57" spans="1:26" s="455" customFormat="1" ht="16.5">
      <c r="A57" s="8"/>
      <c r="B57" s="278" t="s">
        <v>2</v>
      </c>
      <c r="C57" s="458">
        <v>1.1459600000000001</v>
      </c>
      <c r="D57" s="279"/>
      <c r="E57" s="458">
        <v>4.1863299999999999</v>
      </c>
      <c r="F57" s="55"/>
      <c r="H57" s="55"/>
      <c r="I57" s="55"/>
      <c r="J57" s="55"/>
      <c r="K57" s="55"/>
      <c r="L57" s="55"/>
      <c r="M57" s="55"/>
      <c r="O57" s="63"/>
      <c r="P57" s="63"/>
      <c r="Q57" s="63"/>
      <c r="R57" s="63"/>
      <c r="S57" s="63"/>
      <c r="T57" s="63"/>
      <c r="U57" s="63"/>
      <c r="V57" s="63"/>
      <c r="W57" s="63"/>
      <c r="X57" s="63"/>
      <c r="Y57" s="63"/>
      <c r="Z57" s="63"/>
    </row>
    <row r="58" spans="1:26" s="455" customFormat="1" ht="16.5">
      <c r="A58" s="8"/>
      <c r="B58" s="278" t="s">
        <v>13</v>
      </c>
      <c r="C58" s="458">
        <v>1.1575200000000001</v>
      </c>
      <c r="D58" s="279"/>
      <c r="E58" s="458">
        <v>4.1863299999999999</v>
      </c>
      <c r="F58" s="63"/>
      <c r="H58" s="63"/>
      <c r="I58" s="63"/>
      <c r="J58" s="63"/>
      <c r="K58" s="63"/>
      <c r="L58" s="63"/>
      <c r="M58" s="63"/>
      <c r="O58" s="63"/>
      <c r="P58" s="63"/>
      <c r="Q58" s="63"/>
      <c r="R58" s="63"/>
      <c r="S58" s="63"/>
      <c r="T58" s="63"/>
      <c r="U58" s="63"/>
      <c r="V58" s="63"/>
      <c r="W58" s="63"/>
      <c r="X58" s="63"/>
      <c r="Y58" s="63"/>
      <c r="Z58" s="63"/>
    </row>
    <row r="59" spans="1:26" s="455" customFormat="1" ht="16.5">
      <c r="A59" s="8"/>
      <c r="B59" s="278" t="s">
        <v>20</v>
      </c>
      <c r="C59" s="458">
        <v>1.5809</v>
      </c>
      <c r="E59" s="458">
        <v>4.1863299999999999</v>
      </c>
      <c r="F59" s="55"/>
      <c r="H59" s="63"/>
      <c r="I59" s="63"/>
      <c r="J59" s="63"/>
      <c r="K59" s="63"/>
      <c r="L59" s="63"/>
      <c r="M59" s="63"/>
      <c r="O59" s="63"/>
      <c r="P59" s="63"/>
      <c r="Q59" s="63"/>
      <c r="R59" s="63"/>
      <c r="S59" s="63"/>
      <c r="T59" s="63"/>
      <c r="U59" s="63"/>
      <c r="V59" s="63"/>
      <c r="W59" s="63"/>
      <c r="X59" s="63"/>
      <c r="Y59" s="63"/>
      <c r="Z59" s="63"/>
    </row>
    <row r="60" spans="1:26" s="455" customFormat="1" ht="16.5">
      <c r="A60" s="8"/>
      <c r="B60" s="278" t="s">
        <v>8</v>
      </c>
      <c r="C60" s="458">
        <v>2.1857099999999998</v>
      </c>
      <c r="D60" s="279"/>
      <c r="E60" s="458">
        <v>4.1863299999999999</v>
      </c>
      <c r="F60" s="55"/>
      <c r="H60" s="55"/>
      <c r="I60" s="55"/>
      <c r="J60" s="55"/>
      <c r="K60" s="55"/>
      <c r="L60" s="55"/>
      <c r="M60" s="55"/>
      <c r="O60" s="63"/>
      <c r="P60" s="63"/>
      <c r="Q60" s="63"/>
      <c r="R60" s="63"/>
      <c r="S60" s="63"/>
      <c r="T60" s="63"/>
      <c r="U60" s="63"/>
      <c r="V60" s="63"/>
      <c r="W60" s="63"/>
      <c r="X60" s="63"/>
      <c r="Y60" s="63"/>
      <c r="Z60" s="63"/>
    </row>
    <row r="61" spans="1:26" s="455" customFormat="1" ht="16.5">
      <c r="A61" s="8"/>
      <c r="B61" s="278" t="s">
        <v>9</v>
      </c>
      <c r="C61" s="458">
        <v>2.2530600000000001</v>
      </c>
      <c r="D61" s="279"/>
      <c r="E61" s="458">
        <v>4.1863299999999999</v>
      </c>
      <c r="F61" s="55"/>
      <c r="H61" s="55"/>
      <c r="I61" s="55"/>
      <c r="J61" s="63"/>
      <c r="K61" s="63"/>
      <c r="L61" s="63"/>
      <c r="M61" s="63"/>
      <c r="O61" s="63"/>
      <c r="P61" s="63"/>
      <c r="Q61" s="63"/>
      <c r="R61" s="63"/>
      <c r="S61" s="63"/>
      <c r="T61" s="63"/>
      <c r="U61" s="63"/>
      <c r="V61" s="63"/>
      <c r="W61" s="63"/>
      <c r="X61" s="63"/>
      <c r="Y61" s="63"/>
      <c r="Z61" s="63"/>
    </row>
    <row r="62" spans="1:26" s="455" customFormat="1" ht="16.5">
      <c r="A62" s="8"/>
      <c r="B62" s="278" t="s">
        <v>11</v>
      </c>
      <c r="C62" s="458">
        <v>2.4234200000000001</v>
      </c>
      <c r="D62" s="279"/>
      <c r="E62" s="458">
        <v>4.1863299999999999</v>
      </c>
      <c r="F62" s="55"/>
      <c r="H62" s="55"/>
      <c r="I62" s="55"/>
      <c r="J62" s="55"/>
      <c r="K62" s="55"/>
      <c r="L62" s="55"/>
      <c r="M62" s="55"/>
      <c r="O62" s="63"/>
      <c r="P62" s="63"/>
      <c r="Q62" s="63"/>
      <c r="R62" s="63"/>
      <c r="S62" s="63"/>
      <c r="T62" s="63"/>
      <c r="U62" s="63"/>
      <c r="V62" s="63"/>
      <c r="W62" s="63"/>
      <c r="X62" s="63"/>
      <c r="Y62" s="63"/>
      <c r="Z62" s="63"/>
    </row>
    <row r="63" spans="1:26" s="455" customFormat="1" ht="16.5">
      <c r="A63" s="8"/>
      <c r="B63" s="278" t="s">
        <v>5</v>
      </c>
      <c r="C63" s="458">
        <v>2.5204599999999999</v>
      </c>
      <c r="D63" s="279"/>
      <c r="E63" s="458">
        <v>4.1863299999999999</v>
      </c>
      <c r="F63" s="63"/>
      <c r="H63" s="63"/>
      <c r="I63" s="63"/>
      <c r="J63" s="63"/>
      <c r="K63" s="63"/>
      <c r="L63" s="63"/>
      <c r="M63" s="63"/>
      <c r="O63" s="63"/>
      <c r="P63" s="63"/>
      <c r="Q63" s="63"/>
      <c r="R63" s="63"/>
      <c r="S63" s="63"/>
      <c r="T63" s="63"/>
      <c r="U63" s="63"/>
      <c r="V63" s="63"/>
      <c r="W63" s="63"/>
      <c r="X63" s="63"/>
      <c r="Y63" s="63"/>
      <c r="Z63" s="63"/>
    </row>
    <row r="64" spans="1:26" s="455" customFormat="1" ht="16.5">
      <c r="A64" s="8"/>
      <c r="B64" s="332" t="s">
        <v>6</v>
      </c>
      <c r="D64" s="459">
        <v>2.5415899999999998</v>
      </c>
      <c r="E64" s="458">
        <v>4.1863299999999999</v>
      </c>
      <c r="F64" s="55"/>
      <c r="H64" s="55"/>
      <c r="I64" s="55"/>
      <c r="J64" s="55"/>
      <c r="K64" s="55"/>
      <c r="L64" s="55"/>
      <c r="M64" s="55"/>
      <c r="O64" s="63"/>
      <c r="P64" s="63"/>
      <c r="Q64" s="63"/>
      <c r="R64" s="63"/>
      <c r="S64" s="63"/>
      <c r="T64" s="63"/>
      <c r="U64" s="63"/>
      <c r="V64" s="63"/>
      <c r="W64" s="63"/>
      <c r="X64" s="63"/>
      <c r="Y64" s="63"/>
      <c r="Z64" s="63"/>
    </row>
    <row r="65" spans="1:26" s="455" customFormat="1" ht="16.5">
      <c r="A65" s="8"/>
      <c r="B65" s="278" t="s">
        <v>7</v>
      </c>
      <c r="C65" s="458">
        <v>2.6693199999999999</v>
      </c>
      <c r="D65" s="279"/>
      <c r="E65" s="458">
        <v>4.1863299999999999</v>
      </c>
      <c r="F65" s="55"/>
      <c r="H65" s="55"/>
      <c r="I65" s="55"/>
      <c r="J65" s="55"/>
      <c r="K65" s="55"/>
      <c r="L65" s="55"/>
      <c r="M65" s="55"/>
      <c r="O65" s="63"/>
      <c r="P65" s="63"/>
      <c r="Q65" s="63"/>
      <c r="R65" s="63"/>
      <c r="S65" s="63"/>
      <c r="T65" s="63"/>
      <c r="U65" s="63"/>
      <c r="V65" s="63"/>
      <c r="W65" s="63"/>
      <c r="X65" s="63"/>
      <c r="Y65" s="63"/>
      <c r="Z65" s="63"/>
    </row>
    <row r="66" spans="1:26" s="455" customFormat="1" ht="16.5">
      <c r="A66" s="8"/>
      <c r="B66" s="278" t="s">
        <v>19</v>
      </c>
      <c r="C66" s="458">
        <v>3.1207600000000002</v>
      </c>
      <c r="D66" s="279"/>
      <c r="E66" s="458">
        <v>4.1863299999999999</v>
      </c>
      <c r="F66" s="55"/>
      <c r="H66" s="55"/>
      <c r="I66" s="55"/>
      <c r="J66" s="55"/>
      <c r="K66" s="55"/>
      <c r="L66" s="55"/>
      <c r="M66" s="55"/>
      <c r="O66" s="63"/>
      <c r="P66" s="63"/>
      <c r="Q66" s="63"/>
      <c r="R66" s="63"/>
      <c r="S66" s="63"/>
      <c r="T66" s="63"/>
      <c r="U66" s="63"/>
      <c r="V66" s="63"/>
      <c r="W66" s="63"/>
      <c r="X66" s="63"/>
      <c r="Y66" s="63"/>
      <c r="Z66" s="63"/>
    </row>
    <row r="67" spans="1:26" s="455" customFormat="1" ht="16.5">
      <c r="A67" s="8"/>
      <c r="B67" s="278" t="s">
        <v>17</v>
      </c>
      <c r="C67" s="458">
        <v>3.4020800000000002</v>
      </c>
      <c r="D67" s="279"/>
      <c r="E67" s="458">
        <v>4.1863299999999999</v>
      </c>
      <c r="F67" s="55"/>
      <c r="H67" s="55"/>
      <c r="I67" s="55"/>
      <c r="J67" s="63"/>
      <c r="K67" s="63"/>
      <c r="L67" s="63"/>
      <c r="M67" s="63"/>
      <c r="O67" s="63"/>
      <c r="P67" s="63"/>
      <c r="Q67" s="63"/>
      <c r="R67" s="63"/>
      <c r="S67" s="63"/>
      <c r="T67" s="63"/>
      <c r="U67" s="63"/>
      <c r="V67" s="63"/>
      <c r="W67" s="63"/>
      <c r="X67" s="63"/>
      <c r="Y67" s="63"/>
      <c r="Z67" s="63"/>
    </row>
    <row r="68" spans="1:26" s="455" customFormat="1" ht="16.5">
      <c r="A68" s="8"/>
      <c r="B68" s="278" t="s">
        <v>18</v>
      </c>
      <c r="C68" s="458">
        <v>3.4252600000000002</v>
      </c>
      <c r="E68" s="458">
        <v>4.1863299999999999</v>
      </c>
      <c r="F68" s="55"/>
      <c r="H68" s="55"/>
      <c r="I68" s="55"/>
      <c r="J68" s="55"/>
      <c r="K68" s="63"/>
      <c r="L68" s="63"/>
      <c r="M68" s="63"/>
      <c r="O68" s="63"/>
      <c r="P68" s="63"/>
      <c r="Q68" s="63"/>
      <c r="R68" s="63"/>
      <c r="S68" s="63"/>
      <c r="T68" s="63"/>
      <c r="U68" s="63"/>
      <c r="V68" s="63"/>
      <c r="W68" s="63"/>
      <c r="X68" s="63"/>
      <c r="Y68" s="63"/>
      <c r="Z68" s="63"/>
    </row>
    <row r="69" spans="1:26" s="455" customFormat="1" ht="16.5">
      <c r="A69" s="8"/>
      <c r="B69" s="278" t="s">
        <v>16</v>
      </c>
      <c r="C69" s="458">
        <v>4.2535100000000003</v>
      </c>
      <c r="D69" s="279"/>
      <c r="E69" s="458">
        <v>4.1863299999999999</v>
      </c>
      <c r="F69" s="56"/>
      <c r="H69" s="56"/>
      <c r="I69" s="56"/>
      <c r="J69" s="56"/>
      <c r="K69" s="56"/>
      <c r="L69" s="56"/>
      <c r="M69" s="56"/>
      <c r="O69" s="63"/>
      <c r="P69" s="63"/>
      <c r="Q69" s="63"/>
      <c r="R69" s="63"/>
      <c r="S69" s="63"/>
      <c r="T69" s="63"/>
      <c r="U69" s="63"/>
      <c r="V69" s="63"/>
      <c r="W69" s="63"/>
      <c r="X69" s="63"/>
      <c r="Y69" s="63"/>
      <c r="Z69" s="63"/>
    </row>
    <row r="70" spans="1:26" s="141" customFormat="1" ht="14.1" customHeight="1">
      <c r="A70" s="70"/>
      <c r="B70" s="278" t="s">
        <v>10</v>
      </c>
      <c r="C70" s="458">
        <v>4.2708700000000004</v>
      </c>
      <c r="D70" s="279"/>
      <c r="E70" s="458">
        <v>4.1863299999999999</v>
      </c>
      <c r="F70" s="125"/>
      <c r="H70" s="125"/>
      <c r="I70" s="125"/>
      <c r="J70" s="125"/>
      <c r="K70" s="125"/>
      <c r="L70" s="125"/>
      <c r="M70" s="125"/>
      <c r="O70" s="125"/>
      <c r="P70" s="125"/>
      <c r="Q70" s="125"/>
      <c r="R70" s="125"/>
      <c r="S70" s="125"/>
      <c r="T70" s="125"/>
      <c r="U70" s="125"/>
      <c r="V70" s="125"/>
      <c r="W70" s="125"/>
      <c r="X70" s="125"/>
      <c r="Y70" s="125"/>
      <c r="Z70" s="125"/>
    </row>
    <row r="71" spans="1:26" s="455" customFormat="1" ht="16.5">
      <c r="A71" s="8"/>
      <c r="B71" s="278" t="s">
        <v>15</v>
      </c>
      <c r="C71" s="458">
        <v>6.7025499999999996</v>
      </c>
      <c r="D71" s="279"/>
      <c r="E71" s="458">
        <v>4.1863299999999999</v>
      </c>
      <c r="F71" s="55"/>
      <c r="H71" s="55"/>
      <c r="I71" s="63"/>
      <c r="J71" s="63"/>
      <c r="K71" s="63"/>
      <c r="L71" s="63"/>
      <c r="M71" s="63"/>
      <c r="O71" s="63"/>
      <c r="P71" s="63"/>
      <c r="Q71" s="63"/>
      <c r="R71" s="63"/>
      <c r="S71" s="63"/>
      <c r="T71" s="63"/>
      <c r="U71" s="63"/>
      <c r="V71" s="63"/>
      <c r="W71" s="63"/>
      <c r="X71" s="63"/>
      <c r="Y71" s="63"/>
      <c r="Z71" s="63"/>
    </row>
    <row r="72" spans="1:26" s="455" customFormat="1" ht="16.5">
      <c r="A72" s="8"/>
      <c r="B72" s="278" t="s">
        <v>12</v>
      </c>
      <c r="C72" s="458">
        <v>7.0067399999999997</v>
      </c>
      <c r="D72" s="279"/>
      <c r="E72" s="458">
        <v>4.1863299999999999</v>
      </c>
      <c r="F72" s="63"/>
      <c r="H72" s="63"/>
      <c r="I72" s="63"/>
      <c r="J72" s="63"/>
      <c r="K72" s="63"/>
      <c r="L72" s="63"/>
      <c r="M72" s="63"/>
      <c r="O72" s="63"/>
      <c r="P72" s="63"/>
      <c r="Q72" s="63"/>
      <c r="R72" s="63"/>
      <c r="S72" s="63"/>
      <c r="T72" s="63"/>
      <c r="U72" s="63"/>
      <c r="V72" s="63"/>
      <c r="W72" s="63"/>
      <c r="X72" s="63"/>
      <c r="Y72" s="63"/>
      <c r="Z72" s="63"/>
    </row>
    <row r="73" spans="1:26" s="455" customFormat="1" ht="16.5">
      <c r="A73" s="8"/>
      <c r="B73" s="278" t="s">
        <v>21</v>
      </c>
      <c r="C73" s="458">
        <v>7.95573</v>
      </c>
      <c r="D73" s="279"/>
      <c r="E73" s="458">
        <v>4.1863299999999999</v>
      </c>
      <c r="F73" s="55"/>
      <c r="H73" s="55"/>
      <c r="I73" s="55"/>
      <c r="J73" s="55"/>
      <c r="K73" s="55"/>
      <c r="L73" s="55"/>
      <c r="M73" s="63"/>
      <c r="O73" s="63"/>
      <c r="P73" s="63"/>
      <c r="Q73" s="63"/>
      <c r="R73" s="63"/>
      <c r="S73" s="63"/>
      <c r="T73" s="63"/>
      <c r="U73" s="63"/>
      <c r="V73" s="63"/>
      <c r="W73" s="63"/>
      <c r="X73" s="63"/>
      <c r="Y73" s="63"/>
      <c r="Z73" s="63"/>
    </row>
    <row r="74" spans="1:26" s="455" customFormat="1" ht="16.5">
      <c r="A74" s="8"/>
      <c r="B74" s="278" t="s">
        <v>14</v>
      </c>
      <c r="C74" s="458">
        <v>33.877429999999997</v>
      </c>
      <c r="D74" s="279"/>
      <c r="E74" s="458">
        <v>4.1863299999999999</v>
      </c>
      <c r="F74" s="63"/>
      <c r="H74" s="63"/>
      <c r="I74" s="63"/>
      <c r="J74" s="63"/>
      <c r="K74" s="63"/>
      <c r="L74" s="63"/>
      <c r="M74" s="63"/>
      <c r="O74" s="63"/>
      <c r="P74" s="63"/>
      <c r="Q74" s="63"/>
      <c r="R74" s="63"/>
      <c r="S74" s="63"/>
      <c r="T74" s="63"/>
      <c r="U74" s="63"/>
      <c r="V74" s="63"/>
      <c r="W74" s="63"/>
      <c r="X74" s="63"/>
      <c r="Y74" s="63"/>
      <c r="Z74" s="63"/>
    </row>
    <row r="75" spans="1:26" s="455" customFormat="1" ht="16.5">
      <c r="A75" s="8"/>
      <c r="B75" s="177" t="s">
        <v>36</v>
      </c>
      <c r="C75" s="82">
        <v>4.1863299999999999</v>
      </c>
      <c r="D75" s="163"/>
      <c r="E75" s="163"/>
      <c r="F75" s="63"/>
      <c r="G75" s="63"/>
      <c r="H75" s="63"/>
      <c r="I75" s="63"/>
      <c r="J75" s="63"/>
      <c r="K75" s="63"/>
      <c r="L75" s="63"/>
      <c r="M75" s="63"/>
      <c r="O75" s="63"/>
      <c r="P75" s="63"/>
      <c r="Q75" s="63"/>
      <c r="R75" s="63"/>
      <c r="S75" s="63"/>
      <c r="T75" s="63"/>
      <c r="U75" s="63"/>
      <c r="V75" s="63"/>
      <c r="W75" s="63"/>
      <c r="X75" s="63"/>
      <c r="Y75" s="63"/>
      <c r="Z75" s="63"/>
    </row>
    <row r="76" spans="1:26" s="455" customFormat="1">
      <c r="O76" s="63"/>
      <c r="P76" s="63"/>
      <c r="Q76" s="63"/>
      <c r="R76" s="63"/>
      <c r="S76" s="63"/>
      <c r="T76" s="63"/>
      <c r="U76" s="63"/>
      <c r="V76" s="63"/>
      <c r="W76" s="63"/>
      <c r="X76" s="63"/>
      <c r="Y76" s="63"/>
      <c r="Z76" s="63"/>
    </row>
    <row r="77" spans="1:26" s="455" customFormat="1" ht="36" customHeight="1">
      <c r="A77" s="487" t="s">
        <v>689</v>
      </c>
      <c r="B77" s="487"/>
      <c r="C77" s="487"/>
      <c r="D77" s="487"/>
      <c r="E77" s="487"/>
      <c r="F77" s="487"/>
      <c r="G77" s="487"/>
    </row>
    <row r="78" spans="1:26" s="455" customFormat="1" ht="38.25" customHeight="1">
      <c r="A78" s="484" t="s">
        <v>690</v>
      </c>
      <c r="B78" s="484"/>
      <c r="C78" s="484"/>
      <c r="D78" s="484"/>
      <c r="E78" s="484"/>
      <c r="F78" s="484"/>
      <c r="G78" s="484"/>
    </row>
    <row r="79" spans="1:26" s="455" customFormat="1" ht="27.75" customHeight="1">
      <c r="A79" s="485" t="s">
        <v>691</v>
      </c>
      <c r="B79" s="484"/>
      <c r="C79" s="484"/>
      <c r="D79" s="484"/>
      <c r="E79" s="484"/>
      <c r="F79" s="484"/>
      <c r="G79" s="484"/>
    </row>
    <row r="80" spans="1:26" s="455" customFormat="1"/>
    <row r="81" spans="1:17" s="456" customFormat="1">
      <c r="A81" s="491" t="s">
        <v>692</v>
      </c>
      <c r="B81" s="491"/>
      <c r="C81" s="491"/>
      <c r="D81" s="491"/>
      <c r="E81" s="491"/>
      <c r="F81" s="491"/>
      <c r="G81" s="491"/>
      <c r="H81" s="491"/>
      <c r="I81" s="491"/>
    </row>
    <row r="82" spans="1:17" s="455" customFormat="1">
      <c r="L82" s="349"/>
      <c r="M82" s="349"/>
      <c r="N82" s="349"/>
      <c r="O82" s="349"/>
    </row>
    <row r="83" spans="1:17" s="455" customFormat="1" ht="25.5">
      <c r="B83" s="462"/>
      <c r="C83" s="460" t="s">
        <v>831</v>
      </c>
      <c r="D83" s="460" t="s">
        <v>36</v>
      </c>
      <c r="E83" s="119"/>
      <c r="L83" s="349"/>
      <c r="M83" s="349"/>
      <c r="N83" s="349"/>
      <c r="O83" s="349"/>
    </row>
    <row r="84" spans="1:17" s="455" customFormat="1">
      <c r="B84" s="462">
        <v>2018</v>
      </c>
      <c r="C84" s="280">
        <v>4.8513200000000003</v>
      </c>
      <c r="D84" s="280">
        <v>7.4523599999999997</v>
      </c>
      <c r="E84" s="125"/>
      <c r="F84" s="125"/>
      <c r="G84" s="125"/>
      <c r="L84" s="349"/>
      <c r="M84" s="349"/>
      <c r="N84" s="349"/>
      <c r="O84" s="349"/>
    </row>
    <row r="85" spans="1:17" s="455" customFormat="1">
      <c r="B85" s="462">
        <v>2019</v>
      </c>
      <c r="C85" s="280">
        <v>4.7272400000000001</v>
      </c>
      <c r="D85" s="280">
        <v>7.5911299999999997</v>
      </c>
      <c r="E85" s="120"/>
      <c r="L85" s="349"/>
      <c r="M85" s="349"/>
      <c r="N85" s="349"/>
      <c r="O85" s="349"/>
    </row>
    <row r="86" spans="1:17" s="455" customFormat="1">
      <c r="B86" s="462">
        <v>2020</v>
      </c>
      <c r="C86" s="462">
        <v>3</v>
      </c>
      <c r="D86" s="281">
        <v>4.63103</v>
      </c>
      <c r="E86" s="120"/>
      <c r="L86" s="349"/>
      <c r="M86" s="349"/>
      <c r="N86" s="349"/>
      <c r="O86" s="349"/>
    </row>
    <row r="87" spans="1:17" s="455" customFormat="1">
      <c r="B87" s="462">
        <v>2021</v>
      </c>
      <c r="C87" s="462" t="s">
        <v>102</v>
      </c>
      <c r="D87" s="462" t="s">
        <v>102</v>
      </c>
      <c r="E87" s="120"/>
      <c r="L87" s="349"/>
      <c r="M87" s="349"/>
      <c r="N87" s="349"/>
      <c r="O87" s="349"/>
    </row>
    <row r="88" spans="1:17" s="455" customFormat="1">
      <c r="B88" s="462">
        <v>2022</v>
      </c>
      <c r="C88" s="281">
        <v>2.5415899999999998</v>
      </c>
      <c r="D88" s="281">
        <v>4.1863299999999999</v>
      </c>
      <c r="E88" s="120"/>
      <c r="L88" s="349"/>
      <c r="M88" s="349"/>
      <c r="N88" s="349"/>
      <c r="O88" s="349"/>
    </row>
    <row r="89" spans="1:17" s="455" customFormat="1"/>
    <row r="90" spans="1:17" s="455" customFormat="1" ht="42" customHeight="1">
      <c r="A90" s="487" t="s">
        <v>689</v>
      </c>
      <c r="B90" s="487"/>
      <c r="C90" s="487"/>
      <c r="D90" s="487"/>
      <c r="E90" s="487"/>
      <c r="F90" s="487"/>
      <c r="G90" s="487"/>
    </row>
    <row r="91" spans="1:17" s="455" customFormat="1" ht="39" customHeight="1">
      <c r="A91" s="484" t="s">
        <v>690</v>
      </c>
      <c r="B91" s="484"/>
      <c r="C91" s="484"/>
      <c r="D91" s="484"/>
      <c r="E91" s="484"/>
      <c r="F91" s="484"/>
      <c r="G91" s="484"/>
    </row>
    <row r="92" spans="1:17" s="455" customFormat="1" ht="27" customHeight="1">
      <c r="A92" s="485" t="s">
        <v>691</v>
      </c>
      <c r="B92" s="484"/>
      <c r="C92" s="484"/>
      <c r="D92" s="484"/>
      <c r="E92" s="484"/>
      <c r="F92" s="484"/>
      <c r="G92" s="484"/>
    </row>
    <row r="93" spans="1:17" s="455" customFormat="1"/>
    <row r="94" spans="1:17" s="456" customFormat="1">
      <c r="A94" s="491" t="s">
        <v>693</v>
      </c>
      <c r="B94" s="491"/>
      <c r="C94" s="491"/>
      <c r="D94" s="491"/>
      <c r="E94" s="491"/>
      <c r="F94" s="502"/>
      <c r="G94" s="502"/>
      <c r="H94" s="502"/>
      <c r="I94" s="502"/>
    </row>
    <row r="95" spans="1:17" s="455" customFormat="1">
      <c r="A95" s="351"/>
      <c r="B95" s="351"/>
      <c r="C95" s="351"/>
      <c r="D95" s="351"/>
      <c r="E95" s="351"/>
    </row>
    <row r="96" spans="1:17" s="455" customFormat="1" ht="38.25">
      <c r="A96" s="4"/>
      <c r="B96" s="82"/>
      <c r="C96" s="460" t="s">
        <v>149</v>
      </c>
      <c r="D96" s="460" t="s">
        <v>150</v>
      </c>
      <c r="E96" s="460" t="s">
        <v>151</v>
      </c>
      <c r="F96" s="282" t="s">
        <v>152</v>
      </c>
      <c r="G96" s="11"/>
      <c r="H96" s="11"/>
      <c r="I96" s="11"/>
      <c r="J96" s="11"/>
      <c r="K96" s="12"/>
      <c r="L96" s="9"/>
      <c r="M96" s="9"/>
      <c r="N96" s="9"/>
      <c r="O96" s="9"/>
      <c r="P96" s="9"/>
      <c r="Q96" s="10"/>
    </row>
    <row r="97" spans="1:17" s="455" customFormat="1">
      <c r="A97" s="4"/>
      <c r="B97" s="283" t="s">
        <v>10</v>
      </c>
      <c r="C97" s="277"/>
      <c r="D97" s="458">
        <v>8</v>
      </c>
      <c r="E97" s="458">
        <v>86</v>
      </c>
      <c r="F97" s="284"/>
      <c r="G97" s="11"/>
      <c r="H97" s="11"/>
      <c r="I97" s="11"/>
      <c r="J97" s="11"/>
      <c r="K97" s="11"/>
      <c r="L97" s="9"/>
      <c r="M97" s="9"/>
      <c r="N97" s="9"/>
      <c r="O97" s="9"/>
      <c r="P97" s="9"/>
      <c r="Q97" s="9"/>
    </row>
    <row r="98" spans="1:17" s="455" customFormat="1">
      <c r="A98" s="4"/>
      <c r="B98" s="283" t="s">
        <v>1</v>
      </c>
      <c r="C98" s="277"/>
      <c r="D98" s="458">
        <v>15</v>
      </c>
      <c r="E98" s="458">
        <v>117</v>
      </c>
      <c r="F98" s="284"/>
      <c r="G98" s="11"/>
      <c r="H98" s="11"/>
      <c r="I98" s="11"/>
      <c r="J98" s="11"/>
      <c r="K98" s="11"/>
      <c r="L98" s="9"/>
      <c r="M98" s="9"/>
      <c r="N98" s="9"/>
      <c r="O98" s="9"/>
      <c r="P98" s="9"/>
      <c r="Q98" s="9"/>
    </row>
    <row r="99" spans="1:17" s="141" customFormat="1">
      <c r="A99" s="46"/>
      <c r="B99" s="283" t="s">
        <v>17</v>
      </c>
      <c r="C99" s="277"/>
      <c r="D99" s="458">
        <v>17</v>
      </c>
      <c r="E99" s="458">
        <v>93</v>
      </c>
      <c r="F99" s="284"/>
      <c r="G99" s="13"/>
      <c r="H99" s="13"/>
      <c r="I99" s="13"/>
      <c r="J99" s="13"/>
      <c r="K99" s="13"/>
      <c r="L99" s="47"/>
      <c r="M99" s="47"/>
      <c r="N99" s="47"/>
      <c r="O99" s="47"/>
      <c r="P99" s="47"/>
      <c r="Q99" s="47"/>
    </row>
    <row r="100" spans="1:17" s="455" customFormat="1">
      <c r="A100" s="4"/>
      <c r="B100" s="283" t="s">
        <v>25</v>
      </c>
      <c r="C100" s="277"/>
      <c r="D100" s="458">
        <v>26</v>
      </c>
      <c r="E100" s="458">
        <v>105</v>
      </c>
      <c r="F100" s="284"/>
      <c r="G100" s="11"/>
      <c r="H100" s="11"/>
      <c r="I100" s="11"/>
      <c r="J100" s="11"/>
      <c r="K100" s="11"/>
      <c r="L100" s="9"/>
      <c r="M100" s="9"/>
      <c r="N100" s="9"/>
      <c r="O100" s="9"/>
      <c r="P100" s="9"/>
      <c r="Q100" s="9"/>
    </row>
    <row r="101" spans="1:17" s="455" customFormat="1">
      <c r="A101" s="4"/>
      <c r="B101" s="283" t="s">
        <v>4</v>
      </c>
      <c r="C101" s="197"/>
      <c r="D101" s="458">
        <v>42</v>
      </c>
      <c r="E101" s="458">
        <v>177</v>
      </c>
      <c r="F101" s="197"/>
      <c r="G101" s="11"/>
      <c r="H101" s="11"/>
      <c r="I101" s="11"/>
      <c r="J101" s="11"/>
      <c r="K101" s="11"/>
      <c r="L101" s="9"/>
      <c r="M101" s="9"/>
      <c r="N101" s="9"/>
      <c r="O101" s="9"/>
      <c r="P101" s="9"/>
      <c r="Q101" s="9"/>
    </row>
    <row r="102" spans="1:17" s="455" customFormat="1">
      <c r="A102" s="4"/>
      <c r="B102" s="283" t="s">
        <v>18</v>
      </c>
      <c r="C102" s="277"/>
      <c r="D102" s="458">
        <v>60</v>
      </c>
      <c r="E102" s="458">
        <v>680</v>
      </c>
      <c r="F102" s="284"/>
      <c r="G102" s="11"/>
      <c r="H102" s="11"/>
      <c r="I102" s="11"/>
      <c r="J102" s="11"/>
      <c r="K102" s="11"/>
      <c r="L102" s="9"/>
      <c r="M102" s="9"/>
      <c r="N102" s="9"/>
      <c r="O102" s="9"/>
      <c r="P102" s="9"/>
      <c r="Q102" s="9"/>
    </row>
    <row r="103" spans="1:17" s="455" customFormat="1">
      <c r="A103" s="4"/>
      <c r="B103" s="283" t="s">
        <v>2</v>
      </c>
      <c r="C103" s="277"/>
      <c r="D103" s="458">
        <v>73</v>
      </c>
      <c r="E103" s="458">
        <v>310</v>
      </c>
      <c r="F103" s="284"/>
      <c r="G103" s="11"/>
      <c r="H103" s="11"/>
      <c r="I103" s="11"/>
      <c r="J103" s="11"/>
      <c r="K103" s="11"/>
      <c r="L103" s="9"/>
      <c r="M103" s="9"/>
      <c r="N103" s="9"/>
      <c r="O103" s="9"/>
      <c r="P103" s="9"/>
      <c r="Q103" s="9"/>
    </row>
    <row r="104" spans="1:17" s="455" customFormat="1">
      <c r="A104" s="4"/>
      <c r="B104" s="283" t="s">
        <v>23</v>
      </c>
      <c r="C104" s="277"/>
      <c r="D104" s="458">
        <v>81</v>
      </c>
      <c r="E104" s="458">
        <v>696</v>
      </c>
      <c r="F104" s="284"/>
      <c r="G104" s="11"/>
      <c r="H104" s="11"/>
      <c r="I104" s="11"/>
      <c r="J104" s="11"/>
      <c r="K104" s="11"/>
      <c r="L104" s="9"/>
      <c r="M104" s="9"/>
      <c r="N104" s="9"/>
      <c r="O104" s="9"/>
      <c r="P104" s="9"/>
      <c r="Q104" s="9"/>
    </row>
    <row r="105" spans="1:17" s="455" customFormat="1">
      <c r="A105" s="4"/>
      <c r="B105" s="283" t="s">
        <v>20</v>
      </c>
      <c r="C105" s="458"/>
      <c r="D105" s="458">
        <v>81</v>
      </c>
      <c r="E105" s="458">
        <v>724</v>
      </c>
      <c r="F105" s="458"/>
      <c r="G105" s="11"/>
      <c r="H105" s="11"/>
      <c r="I105" s="11"/>
      <c r="J105" s="11"/>
      <c r="K105" s="11"/>
      <c r="L105" s="9"/>
      <c r="M105" s="9"/>
      <c r="N105" s="9"/>
      <c r="O105" s="9"/>
      <c r="P105" s="9"/>
      <c r="Q105" s="9"/>
    </row>
    <row r="106" spans="1:17" s="455" customFormat="1">
      <c r="A106" s="4"/>
      <c r="B106" s="283" t="s">
        <v>22</v>
      </c>
      <c r="C106" s="277"/>
      <c r="D106" s="458">
        <v>89</v>
      </c>
      <c r="E106" s="458">
        <v>666</v>
      </c>
      <c r="F106" s="284"/>
      <c r="G106" s="11"/>
      <c r="H106" s="11"/>
      <c r="I106" s="11"/>
      <c r="J106" s="11"/>
      <c r="K106" s="11"/>
      <c r="L106" s="9"/>
      <c r="M106" s="9"/>
      <c r="N106" s="9"/>
      <c r="O106" s="9"/>
      <c r="P106" s="9"/>
      <c r="Q106" s="9"/>
    </row>
    <row r="107" spans="1:17" s="455" customFormat="1">
      <c r="A107" s="4"/>
      <c r="B107" s="283" t="s">
        <v>3</v>
      </c>
      <c r="C107" s="277"/>
      <c r="D107" s="458">
        <v>91</v>
      </c>
      <c r="E107" s="458">
        <v>308</v>
      </c>
      <c r="F107" s="284"/>
      <c r="G107" s="11"/>
      <c r="H107" s="11"/>
      <c r="I107" s="11"/>
      <c r="J107" s="11"/>
      <c r="K107" s="11"/>
      <c r="L107" s="9"/>
      <c r="M107" s="9"/>
      <c r="N107" s="9"/>
      <c r="O107" s="9"/>
      <c r="P107" s="9"/>
      <c r="Q107" s="9"/>
    </row>
    <row r="108" spans="1:17" s="455" customFormat="1">
      <c r="A108" s="4"/>
      <c r="B108" s="283" t="s">
        <v>27</v>
      </c>
      <c r="C108" s="277"/>
      <c r="D108" s="458">
        <v>93</v>
      </c>
      <c r="E108" s="458">
        <v>817</v>
      </c>
      <c r="F108" s="284"/>
      <c r="G108" s="11"/>
      <c r="H108" s="11"/>
      <c r="I108" s="11"/>
      <c r="J108" s="11"/>
      <c r="K108" s="11"/>
      <c r="L108" s="9"/>
      <c r="M108" s="9"/>
      <c r="N108" s="9"/>
      <c r="O108" s="9"/>
      <c r="P108" s="9"/>
      <c r="Q108" s="9"/>
    </row>
    <row r="109" spans="1:17" s="455" customFormat="1">
      <c r="A109" s="4"/>
      <c r="B109" s="283" t="s">
        <v>7</v>
      </c>
      <c r="C109" s="197"/>
      <c r="D109" s="458">
        <v>93</v>
      </c>
      <c r="E109" s="458">
        <v>705</v>
      </c>
      <c r="F109" s="197"/>
      <c r="G109" s="11"/>
      <c r="H109" s="11"/>
      <c r="I109" s="11"/>
      <c r="J109" s="11"/>
      <c r="K109" s="11"/>
      <c r="L109" s="9"/>
      <c r="M109" s="9"/>
      <c r="N109" s="9"/>
      <c r="O109" s="9"/>
      <c r="P109" s="9"/>
      <c r="Q109" s="9"/>
    </row>
    <row r="110" spans="1:17" s="455" customFormat="1">
      <c r="A110" s="4"/>
      <c r="B110" s="283" t="s">
        <v>5</v>
      </c>
      <c r="C110" s="277"/>
      <c r="D110" s="458">
        <v>102</v>
      </c>
      <c r="E110" s="458">
        <v>1118</v>
      </c>
      <c r="F110" s="284"/>
      <c r="G110" s="11"/>
      <c r="H110" s="11"/>
      <c r="I110" s="11"/>
      <c r="J110" s="11"/>
      <c r="K110" s="11"/>
      <c r="L110" s="9"/>
      <c r="M110" s="9"/>
      <c r="N110" s="9"/>
      <c r="O110" s="9"/>
      <c r="P110" s="9"/>
      <c r="Q110" s="9"/>
    </row>
    <row r="111" spans="1:17" s="455" customFormat="1">
      <c r="A111" s="4"/>
      <c r="B111" s="283" t="s">
        <v>13</v>
      </c>
      <c r="C111" s="75"/>
      <c r="D111" s="458">
        <v>107</v>
      </c>
      <c r="E111" s="458">
        <v>611</v>
      </c>
      <c r="F111" s="285"/>
      <c r="G111" s="11"/>
      <c r="H111" s="11"/>
      <c r="I111" s="11"/>
      <c r="J111" s="11"/>
      <c r="K111" s="11"/>
      <c r="L111" s="9"/>
      <c r="M111" s="9"/>
      <c r="N111" s="9"/>
      <c r="O111" s="9"/>
      <c r="P111" s="9"/>
      <c r="Q111" s="9"/>
    </row>
    <row r="112" spans="1:17" s="455" customFormat="1">
      <c r="A112" s="4"/>
      <c r="B112" s="283" t="s">
        <v>12</v>
      </c>
      <c r="C112" s="277"/>
      <c r="D112" s="458">
        <v>121</v>
      </c>
      <c r="E112" s="458">
        <v>811</v>
      </c>
      <c r="F112" s="284"/>
      <c r="G112" s="13"/>
      <c r="H112" s="13"/>
      <c r="I112" s="13"/>
      <c r="J112" s="13"/>
      <c r="K112" s="13"/>
      <c r="L112" s="9"/>
      <c r="M112" s="9"/>
      <c r="N112" s="9"/>
      <c r="O112" s="9"/>
      <c r="P112" s="9"/>
      <c r="Q112" s="9"/>
    </row>
    <row r="113" spans="1:17" s="455" customFormat="1">
      <c r="A113" s="4"/>
      <c r="B113" s="333" t="s">
        <v>6</v>
      </c>
      <c r="C113" s="459">
        <v>131</v>
      </c>
      <c r="D113" s="459">
        <v>131</v>
      </c>
      <c r="E113" s="459">
        <v>568</v>
      </c>
      <c r="F113" s="459">
        <v>568</v>
      </c>
      <c r="G113" s="11"/>
      <c r="H113" s="11"/>
      <c r="I113" s="11"/>
      <c r="J113" s="11"/>
      <c r="K113" s="11"/>
      <c r="L113" s="9"/>
      <c r="M113" s="9"/>
      <c r="N113" s="9"/>
      <c r="O113" s="9"/>
      <c r="P113" s="9"/>
      <c r="Q113" s="9"/>
    </row>
    <row r="114" spans="1:17" s="455" customFormat="1">
      <c r="A114" s="4"/>
      <c r="B114" s="283" t="s">
        <v>24</v>
      </c>
      <c r="C114" s="277"/>
      <c r="D114" s="458">
        <v>161</v>
      </c>
      <c r="E114" s="458">
        <v>1404</v>
      </c>
      <c r="F114" s="284"/>
      <c r="G114" s="11"/>
      <c r="H114" s="11"/>
      <c r="I114" s="11"/>
      <c r="J114" s="11"/>
      <c r="K114" s="11"/>
      <c r="L114" s="9"/>
      <c r="M114" s="9"/>
      <c r="N114" s="9"/>
      <c r="O114" s="9"/>
      <c r="P114" s="9"/>
      <c r="Q114" s="9"/>
    </row>
    <row r="115" spans="1:17" s="455" customFormat="1">
      <c r="A115" s="4"/>
      <c r="B115" s="283" t="s">
        <v>11</v>
      </c>
      <c r="C115" s="277"/>
      <c r="D115" s="458">
        <v>177</v>
      </c>
      <c r="E115" s="458">
        <v>1296</v>
      </c>
      <c r="F115" s="284"/>
      <c r="G115" s="11"/>
      <c r="H115" s="11"/>
      <c r="I115" s="11"/>
      <c r="J115" s="11"/>
      <c r="K115" s="11"/>
      <c r="L115" s="9"/>
      <c r="M115" s="9"/>
      <c r="N115" s="9"/>
      <c r="O115" s="9"/>
      <c r="P115" s="9"/>
      <c r="Q115" s="9"/>
    </row>
    <row r="116" spans="1:17" s="455" customFormat="1">
      <c r="A116" s="4"/>
      <c r="B116" s="283" t="s">
        <v>8</v>
      </c>
      <c r="C116" s="277"/>
      <c r="D116" s="458">
        <v>220</v>
      </c>
      <c r="E116" s="458">
        <v>1375</v>
      </c>
      <c r="F116" s="284"/>
      <c r="G116" s="11"/>
      <c r="H116" s="11"/>
      <c r="I116" s="11"/>
      <c r="J116" s="11"/>
      <c r="K116" s="11"/>
      <c r="L116" s="9"/>
      <c r="M116" s="9"/>
      <c r="N116" s="9"/>
      <c r="O116" s="9"/>
      <c r="P116" s="9"/>
      <c r="Q116" s="9"/>
    </row>
    <row r="117" spans="1:17" s="455" customFormat="1">
      <c r="A117" s="4"/>
      <c r="B117" s="283" t="s">
        <v>26</v>
      </c>
      <c r="C117" s="277"/>
      <c r="D117" s="458">
        <v>264</v>
      </c>
      <c r="E117" s="458">
        <v>1863</v>
      </c>
      <c r="F117" s="284"/>
      <c r="G117" s="11"/>
      <c r="H117" s="11"/>
      <c r="I117" s="11"/>
      <c r="J117" s="11"/>
      <c r="K117" s="11"/>
      <c r="L117" s="9"/>
      <c r="M117" s="9"/>
      <c r="N117" s="9"/>
      <c r="O117" s="9"/>
      <c r="P117" s="9"/>
      <c r="Q117" s="9"/>
    </row>
    <row r="118" spans="1:17" s="455" customFormat="1">
      <c r="A118" s="4"/>
      <c r="B118" s="82" t="s">
        <v>36</v>
      </c>
      <c r="C118" s="462"/>
      <c r="D118" s="82">
        <v>2052</v>
      </c>
      <c r="E118" s="82">
        <v>14532</v>
      </c>
      <c r="F118" s="284"/>
      <c r="G118" s="11"/>
      <c r="H118" s="11"/>
      <c r="I118" s="11"/>
      <c r="J118" s="11"/>
      <c r="K118" s="11"/>
      <c r="L118" s="9"/>
      <c r="M118" s="9"/>
      <c r="N118" s="9"/>
      <c r="O118" s="9"/>
      <c r="P118" s="9"/>
      <c r="Q118" s="9"/>
    </row>
    <row r="119" spans="1:17" s="455" customFormat="1">
      <c r="A119" s="4"/>
      <c r="B119" s="458"/>
      <c r="D119" s="52"/>
      <c r="E119" s="52"/>
      <c r="F119" s="11"/>
      <c r="G119" s="11"/>
      <c r="H119" s="11"/>
      <c r="I119" s="11"/>
      <c r="J119" s="11"/>
      <c r="K119" s="11"/>
      <c r="L119" s="9"/>
      <c r="M119" s="9"/>
      <c r="N119" s="9"/>
      <c r="O119" s="9"/>
      <c r="P119" s="9"/>
      <c r="Q119" s="9"/>
    </row>
    <row r="120" spans="1:17" s="455" customFormat="1" ht="15" customHeight="1">
      <c r="A120" s="487" t="s">
        <v>694</v>
      </c>
      <c r="B120" s="487"/>
      <c r="C120" s="487"/>
      <c r="D120" s="487"/>
      <c r="E120" s="487"/>
      <c r="F120" s="488"/>
      <c r="G120" s="488"/>
      <c r="H120" s="488"/>
    </row>
    <row r="121" spans="1:17" s="455" customFormat="1" ht="61.5" customHeight="1">
      <c r="A121" s="487" t="s">
        <v>695</v>
      </c>
      <c r="B121" s="487"/>
      <c r="C121" s="487"/>
      <c r="D121" s="487"/>
      <c r="E121" s="487"/>
      <c r="F121" s="488"/>
      <c r="G121" s="488"/>
      <c r="H121" s="488"/>
    </row>
    <row r="122" spans="1:17" s="455" customFormat="1"/>
    <row r="123" spans="1:17" s="76" customFormat="1">
      <c r="A123" s="364" t="s">
        <v>696</v>
      </c>
    </row>
    <row r="124" spans="1:17" s="365" customFormat="1">
      <c r="B124" s="130"/>
      <c r="C124" s="130"/>
    </row>
    <row r="125" spans="1:17" s="365" customFormat="1" ht="38.25">
      <c r="B125" s="286"/>
      <c r="C125" s="287" t="s">
        <v>41</v>
      </c>
      <c r="D125" s="287" t="s">
        <v>153</v>
      </c>
      <c r="E125" s="287" t="s">
        <v>697</v>
      </c>
    </row>
    <row r="126" spans="1:17" s="365" customFormat="1">
      <c r="B126" s="288" t="s">
        <v>14</v>
      </c>
      <c r="C126" s="289"/>
      <c r="D126" s="345">
        <v>12.230689623</v>
      </c>
      <c r="E126" s="345">
        <v>8.0790924483000008</v>
      </c>
    </row>
    <row r="127" spans="1:17" s="365" customFormat="1">
      <c r="B127" s="288" t="s">
        <v>17</v>
      </c>
      <c r="C127" s="289"/>
      <c r="D127" s="345">
        <v>11.222826921999999</v>
      </c>
      <c r="E127" s="345">
        <v>8.0790924483000008</v>
      </c>
    </row>
    <row r="128" spans="1:17" s="365" customFormat="1">
      <c r="B128" s="288" t="s">
        <v>12</v>
      </c>
      <c r="C128" s="289"/>
      <c r="D128" s="345">
        <v>10.883705020000001</v>
      </c>
      <c r="E128" s="345">
        <v>8.0790924483000008</v>
      </c>
    </row>
    <row r="129" spans="2:5" s="365" customFormat="1">
      <c r="B129" s="288" t="s">
        <v>2</v>
      </c>
      <c r="C129" s="289"/>
      <c r="D129" s="345">
        <v>10.098222829999999</v>
      </c>
      <c r="E129" s="345">
        <v>8.0790924483000008</v>
      </c>
    </row>
    <row r="130" spans="2:5" s="365" customFormat="1">
      <c r="B130" s="288" t="s">
        <v>1</v>
      </c>
      <c r="C130" s="335"/>
      <c r="D130" s="345">
        <v>9.5440411317000002</v>
      </c>
      <c r="E130" s="345">
        <v>8.0790924483000008</v>
      </c>
    </row>
    <row r="131" spans="2:5" s="365" customFormat="1">
      <c r="B131" s="334" t="s">
        <v>6</v>
      </c>
      <c r="C131" s="346">
        <v>9.5196258409999999</v>
      </c>
      <c r="E131" s="345">
        <v>8.0790924483000008</v>
      </c>
    </row>
    <row r="132" spans="2:5" s="365" customFormat="1">
      <c r="B132" s="288" t="s">
        <v>21</v>
      </c>
      <c r="C132" s="289"/>
      <c r="D132" s="345">
        <v>9.4384450649999998</v>
      </c>
      <c r="E132" s="345">
        <v>8.0790924483000008</v>
      </c>
    </row>
    <row r="133" spans="2:5" s="365" customFormat="1">
      <c r="B133" s="288" t="s">
        <v>3</v>
      </c>
      <c r="C133" s="289"/>
      <c r="D133" s="345">
        <v>9.2869314648000003</v>
      </c>
      <c r="E133" s="345">
        <v>8.0790924483000008</v>
      </c>
    </row>
    <row r="134" spans="2:5" s="365" customFormat="1">
      <c r="B134" s="288" t="s">
        <v>10</v>
      </c>
      <c r="C134" s="289"/>
      <c r="D134" s="345">
        <v>8.6696589031000002</v>
      </c>
      <c r="E134" s="345">
        <v>8.0790924483000008</v>
      </c>
    </row>
    <row r="135" spans="2:5" s="365" customFormat="1">
      <c r="B135" s="288" t="s">
        <v>7</v>
      </c>
      <c r="C135" s="289"/>
      <c r="D135" s="345">
        <v>8.3984913706000004</v>
      </c>
      <c r="E135" s="345">
        <v>8.0790924483000008</v>
      </c>
    </row>
    <row r="136" spans="2:5" s="365" customFormat="1">
      <c r="B136" s="288" t="s">
        <v>5</v>
      </c>
      <c r="C136" s="289"/>
      <c r="D136" s="345">
        <v>8.3356846999999998</v>
      </c>
      <c r="E136" s="345">
        <v>8.0790924483000008</v>
      </c>
    </row>
    <row r="137" spans="2:5" s="365" customFormat="1">
      <c r="B137" s="288" t="s">
        <v>4</v>
      </c>
      <c r="C137" s="434"/>
      <c r="D137" s="345">
        <v>8.1762778010999995</v>
      </c>
      <c r="E137" s="345">
        <v>8.0790924483000008</v>
      </c>
    </row>
    <row r="138" spans="2:5" s="365" customFormat="1">
      <c r="B138" s="288" t="s">
        <v>11</v>
      </c>
      <c r="C138" s="289"/>
      <c r="D138" s="345">
        <v>8.1277507629999999</v>
      </c>
      <c r="E138" s="345">
        <v>8.0790924483000008</v>
      </c>
    </row>
    <row r="139" spans="2:5" s="365" customFormat="1">
      <c r="B139" s="288" t="s">
        <v>15</v>
      </c>
      <c r="C139" s="289"/>
      <c r="D139" s="345">
        <v>7.8469407432000002</v>
      </c>
      <c r="E139" s="345">
        <v>8.0790924483000008</v>
      </c>
    </row>
    <row r="140" spans="2:5" s="365" customFormat="1">
      <c r="B140" s="288" t="s">
        <v>18</v>
      </c>
      <c r="C140" s="289"/>
      <c r="D140" s="345">
        <v>7.7464122836999998</v>
      </c>
      <c r="E140" s="345">
        <v>8.0790924483000008</v>
      </c>
    </row>
    <row r="141" spans="2:5" s="365" customFormat="1">
      <c r="B141" s="288" t="s">
        <v>16</v>
      </c>
      <c r="C141" s="289"/>
      <c r="D141" s="345">
        <v>7.4861068383999996</v>
      </c>
      <c r="E141" s="345">
        <v>8.0790924483000008</v>
      </c>
    </row>
    <row r="142" spans="2:5" s="365" customFormat="1">
      <c r="B142" s="288" t="s">
        <v>9</v>
      </c>
      <c r="C142" s="289"/>
      <c r="D142" s="345">
        <v>7.3568775310000003</v>
      </c>
      <c r="E142" s="345">
        <v>8.0790924483000008</v>
      </c>
    </row>
    <row r="143" spans="2:5" s="365" customFormat="1">
      <c r="B143" s="288" t="s">
        <v>20</v>
      </c>
      <c r="C143" s="387"/>
      <c r="D143" s="345">
        <v>7.0254401998000002</v>
      </c>
      <c r="E143" s="345">
        <v>8.0790924483000008</v>
      </c>
    </row>
    <row r="144" spans="2:5" s="365" customFormat="1">
      <c r="B144" s="288" t="s">
        <v>13</v>
      </c>
      <c r="C144" s="441"/>
      <c r="D144" s="345">
        <v>7.0108074292999998</v>
      </c>
      <c r="E144" s="345">
        <v>8.0790924483000008</v>
      </c>
    </row>
    <row r="145" spans="1:8" s="365" customFormat="1">
      <c r="B145" s="288" t="s">
        <v>8</v>
      </c>
      <c r="C145" s="289"/>
      <c r="D145" s="345">
        <v>6.1918641461000004</v>
      </c>
      <c r="E145" s="345">
        <v>8.0790924483000008</v>
      </c>
    </row>
    <row r="146" spans="1:8" s="365" customFormat="1">
      <c r="B146" s="288" t="s">
        <v>19</v>
      </c>
      <c r="C146" s="289"/>
      <c r="D146" s="345">
        <v>5.2529457067000003</v>
      </c>
      <c r="E146" s="345">
        <v>8.0790924483000008</v>
      </c>
    </row>
    <row r="147" spans="1:8" s="365" customFormat="1">
      <c r="B147" s="290" t="s">
        <v>36</v>
      </c>
      <c r="D147" s="437">
        <v>8.0790924483000008</v>
      </c>
      <c r="E147" s="289"/>
    </row>
    <row r="148" spans="1:8" s="365" customFormat="1"/>
    <row r="149" spans="1:8" s="365" customFormat="1">
      <c r="A149" s="83" t="s">
        <v>698</v>
      </c>
      <c r="C149" s="130"/>
    </row>
    <row r="150" spans="1:8" s="365" customFormat="1">
      <c r="A150" s="83" t="s">
        <v>699</v>
      </c>
      <c r="C150" s="130"/>
    </row>
    <row r="151" spans="1:8" s="455" customFormat="1" ht="49.5" customHeight="1">
      <c r="A151" s="486" t="s">
        <v>700</v>
      </c>
      <c r="B151" s="488"/>
      <c r="C151" s="488"/>
      <c r="D151" s="488"/>
      <c r="E151" s="488"/>
      <c r="F151" s="488"/>
      <c r="G151" s="488"/>
      <c r="H151" s="488"/>
    </row>
    <row r="152" spans="1:8" s="455" customFormat="1"/>
    <row r="153" spans="1:8" s="129" customFormat="1">
      <c r="A153" s="353" t="s">
        <v>154</v>
      </c>
    </row>
    <row r="154" spans="1:8" s="455" customFormat="1"/>
    <row r="155" spans="1:8" s="455" customFormat="1" ht="26.25">
      <c r="B155" s="462" t="s">
        <v>71</v>
      </c>
      <c r="C155" s="360" t="s">
        <v>701</v>
      </c>
    </row>
    <row r="156" spans="1:8" s="455" customFormat="1">
      <c r="B156" s="246">
        <v>2020</v>
      </c>
      <c r="C156" s="286">
        <v>9.8000000000000007</v>
      </c>
    </row>
    <row r="157" spans="1:8" s="455" customFormat="1">
      <c r="B157" s="246">
        <v>2021</v>
      </c>
      <c r="C157" s="286">
        <v>10.1</v>
      </c>
    </row>
    <row r="158" spans="1:8" s="455" customFormat="1">
      <c r="B158" s="246">
        <v>2022</v>
      </c>
      <c r="C158" s="246">
        <v>10.1</v>
      </c>
    </row>
    <row r="159" spans="1:8" s="455" customFormat="1">
      <c r="B159" s="458">
        <v>2023</v>
      </c>
      <c r="C159" s="345">
        <v>10.081750312</v>
      </c>
    </row>
    <row r="160" spans="1:8" s="455" customFormat="1">
      <c r="B160" s="458">
        <v>2024</v>
      </c>
      <c r="C160" s="345">
        <v>9.5196258409999999</v>
      </c>
    </row>
    <row r="161" spans="1:8" s="455" customFormat="1"/>
    <row r="162" spans="1:8" s="83" customFormat="1" ht="15.75" customHeight="1">
      <c r="A162" s="508" t="s">
        <v>698</v>
      </c>
      <c r="B162" s="488"/>
      <c r="C162" s="488"/>
      <c r="D162" s="488"/>
      <c r="E162" s="488"/>
      <c r="F162" s="488"/>
      <c r="G162" s="488"/>
      <c r="H162" s="488"/>
    </row>
    <row r="163" spans="1:8" s="83" customFormat="1" ht="29.25" customHeight="1">
      <c r="A163" s="508" t="s">
        <v>699</v>
      </c>
      <c r="B163" s="488"/>
      <c r="C163" s="488"/>
      <c r="D163" s="488"/>
      <c r="E163" s="488"/>
      <c r="F163" s="488"/>
      <c r="G163" s="488"/>
      <c r="H163" s="488"/>
    </row>
    <row r="164" spans="1:8" s="458" customFormat="1" ht="54" customHeight="1">
      <c r="A164" s="486" t="s">
        <v>700</v>
      </c>
      <c r="B164" s="488"/>
      <c r="C164" s="488"/>
      <c r="D164" s="488"/>
      <c r="E164" s="488"/>
      <c r="F164" s="488"/>
      <c r="G164" s="488"/>
      <c r="H164" s="488"/>
    </row>
    <row r="165" spans="1:8" s="455" customFormat="1"/>
    <row r="166" spans="1:8" s="344" customFormat="1" ht="39.75" customHeight="1">
      <c r="A166" s="508"/>
      <c r="B166" s="488"/>
      <c r="C166" s="488"/>
      <c r="D166" s="488"/>
      <c r="E166" s="488"/>
      <c r="F166" s="488"/>
      <c r="G166" s="488"/>
      <c r="H166" s="488"/>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topLeftCell="A123" zoomScale="80" zoomScaleNormal="80" workbookViewId="0">
      <selection activeCell="C88" sqref="C88"/>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6" customFormat="1">
      <c r="A1" s="491" t="s">
        <v>428</v>
      </c>
      <c r="B1" s="491"/>
      <c r="C1" s="491"/>
      <c r="D1" s="491"/>
      <c r="E1" s="491"/>
      <c r="F1" s="491"/>
      <c r="G1" s="491"/>
      <c r="H1" s="491"/>
      <c r="I1" s="491"/>
    </row>
    <row r="2" spans="1:9" s="455" customFormat="1"/>
    <row r="3" spans="1:9" s="455" customFormat="1" ht="38.25">
      <c r="A3" s="458"/>
      <c r="B3" s="462"/>
      <c r="C3" s="460" t="s">
        <v>103</v>
      </c>
      <c r="D3" s="460" t="s">
        <v>429</v>
      </c>
      <c r="E3" s="359" t="s">
        <v>153</v>
      </c>
      <c r="F3" s="359" t="s">
        <v>41</v>
      </c>
      <c r="G3" s="459"/>
      <c r="H3" s="459"/>
      <c r="I3" s="135"/>
    </row>
    <row r="4" spans="1:9" s="455" customFormat="1">
      <c r="A4" s="458"/>
      <c r="B4" s="60" t="s">
        <v>19</v>
      </c>
      <c r="C4" s="205">
        <v>2034</v>
      </c>
      <c r="D4" s="179">
        <v>671923</v>
      </c>
      <c r="E4" s="458">
        <f>(C4/D4)*1000</f>
        <v>3.0271325732263965</v>
      </c>
      <c r="F4" s="459"/>
      <c r="G4" s="459"/>
      <c r="H4" s="459"/>
      <c r="I4" s="135"/>
    </row>
    <row r="5" spans="1:9" s="455" customFormat="1">
      <c r="A5" s="458"/>
      <c r="B5" s="60" t="s">
        <v>2</v>
      </c>
      <c r="C5" s="205">
        <v>1771</v>
      </c>
      <c r="D5" s="179">
        <v>492715</v>
      </c>
      <c r="E5" s="481">
        <f>(C5/D5)*1000</f>
        <v>3.594369970469744</v>
      </c>
      <c r="F5" s="481"/>
      <c r="G5" s="459"/>
      <c r="H5" s="459"/>
      <c r="I5" s="135"/>
    </row>
    <row r="6" spans="1:9" s="455" customFormat="1">
      <c r="A6" s="458"/>
      <c r="B6" s="69" t="s">
        <v>6</v>
      </c>
      <c r="C6" s="211">
        <v>3377</v>
      </c>
      <c r="D6" s="322">
        <v>931275</v>
      </c>
      <c r="F6" s="459">
        <f>(C6/D6)*1000</f>
        <v>3.6262113768757889</v>
      </c>
      <c r="G6" s="459"/>
      <c r="H6" s="459"/>
      <c r="I6" s="135"/>
    </row>
    <row r="7" spans="1:9" s="455" customFormat="1">
      <c r="A7" s="458"/>
      <c r="B7" s="60" t="s">
        <v>1</v>
      </c>
      <c r="C7" s="462">
        <v>641</v>
      </c>
      <c r="D7" s="179">
        <v>125063</v>
      </c>
      <c r="E7" s="458">
        <f t="shared" ref="E7:E24" si="0">(C7/D7)*1000</f>
        <v>5.1254167899378711</v>
      </c>
      <c r="F7" s="459"/>
      <c r="G7" s="459"/>
      <c r="H7" s="459"/>
      <c r="I7" s="135"/>
    </row>
    <row r="8" spans="1:9" s="455" customFormat="1">
      <c r="A8" s="458"/>
      <c r="B8" s="60" t="s">
        <v>20</v>
      </c>
      <c r="C8" s="462">
        <v>2748</v>
      </c>
      <c r="D8" s="179">
        <v>502763</v>
      </c>
      <c r="E8" s="458">
        <f t="shared" si="0"/>
        <v>5.4657960112418777</v>
      </c>
      <c r="F8" s="480"/>
      <c r="G8" s="459"/>
      <c r="H8" s="459"/>
      <c r="I8" s="135"/>
    </row>
    <row r="9" spans="1:9" s="455" customFormat="1">
      <c r="A9" s="458"/>
      <c r="B9" s="60" t="s">
        <v>12</v>
      </c>
      <c r="C9" s="205">
        <v>2020</v>
      </c>
      <c r="D9" s="179">
        <v>368085</v>
      </c>
      <c r="E9" s="458">
        <f t="shared" si="0"/>
        <v>5.4878628577638322</v>
      </c>
      <c r="F9" s="459"/>
      <c r="G9" s="459"/>
      <c r="H9" s="459"/>
      <c r="I9" s="135"/>
    </row>
    <row r="10" spans="1:9" s="455" customFormat="1">
      <c r="A10" s="458"/>
      <c r="B10" s="60" t="s">
        <v>8</v>
      </c>
      <c r="C10" s="205">
        <v>4783</v>
      </c>
      <c r="D10" s="179">
        <v>825015</v>
      </c>
      <c r="E10" s="458">
        <f t="shared" si="0"/>
        <v>5.797470349023957</v>
      </c>
      <c r="F10" s="459"/>
      <c r="G10" s="459"/>
      <c r="H10" s="459"/>
      <c r="I10" s="135"/>
    </row>
    <row r="11" spans="1:9" s="455" customFormat="1">
      <c r="A11" s="458"/>
      <c r="B11" s="60" t="s">
        <v>3</v>
      </c>
      <c r="C11" s="205">
        <v>1947</v>
      </c>
      <c r="D11" s="179">
        <v>330151</v>
      </c>
      <c r="E11" s="458">
        <f t="shared" si="0"/>
        <v>5.897301537781197</v>
      </c>
      <c r="F11" s="481"/>
      <c r="G11" s="459"/>
      <c r="H11" s="459"/>
      <c r="I11" s="135"/>
    </row>
    <row r="12" spans="1:9" s="455" customFormat="1">
      <c r="A12" s="458"/>
      <c r="B12" s="60" t="s">
        <v>7</v>
      </c>
      <c r="C12" s="205">
        <v>3730</v>
      </c>
      <c r="D12" s="179">
        <v>620821</v>
      </c>
      <c r="E12" s="458">
        <f t="shared" si="0"/>
        <v>6.0081730482699527</v>
      </c>
      <c r="F12" s="459"/>
      <c r="G12" s="459"/>
      <c r="H12" s="459"/>
      <c r="I12" s="135"/>
    </row>
    <row r="13" spans="1:9" s="141" customFormat="1">
      <c r="A13" s="459"/>
      <c r="B13" s="60" t="s">
        <v>11</v>
      </c>
      <c r="C13" s="205">
        <v>3596</v>
      </c>
      <c r="D13" s="179">
        <v>555208</v>
      </c>
      <c r="E13" s="458">
        <f t="shared" si="0"/>
        <v>6.4768519185602509</v>
      </c>
      <c r="F13" s="481"/>
      <c r="G13" s="459"/>
      <c r="H13" s="459"/>
      <c r="I13" s="135"/>
    </row>
    <row r="14" spans="1:9" s="455" customFormat="1">
      <c r="A14" s="458"/>
      <c r="B14" s="60" t="s">
        <v>13</v>
      </c>
      <c r="C14" s="205">
        <v>4552</v>
      </c>
      <c r="D14" s="179">
        <v>602018</v>
      </c>
      <c r="E14" s="458">
        <f t="shared" si="0"/>
        <v>7.5612357105601493</v>
      </c>
      <c r="F14" s="481"/>
      <c r="G14" s="459"/>
      <c r="H14" s="459"/>
      <c r="I14" s="135"/>
    </row>
    <row r="15" spans="1:9" s="455" customFormat="1">
      <c r="A15" s="458"/>
      <c r="B15" s="60" t="s">
        <v>9</v>
      </c>
      <c r="C15" s="205">
        <v>2455</v>
      </c>
      <c r="D15" s="179">
        <v>291745</v>
      </c>
      <c r="E15" s="458">
        <f t="shared" si="0"/>
        <v>8.4148828600318772</v>
      </c>
      <c r="F15" s="459"/>
      <c r="G15" s="459"/>
      <c r="H15" s="459"/>
      <c r="I15" s="135"/>
    </row>
    <row r="16" spans="1:9" s="455" customFormat="1">
      <c r="A16" s="458"/>
      <c r="B16" s="60" t="s">
        <v>4</v>
      </c>
      <c r="C16" s="205">
        <v>1222</v>
      </c>
      <c r="D16" s="179">
        <v>140996</v>
      </c>
      <c r="E16" s="458">
        <f t="shared" si="0"/>
        <v>8.6669125365258584</v>
      </c>
      <c r="F16" s="481"/>
      <c r="G16" s="459"/>
      <c r="H16" s="459"/>
      <c r="I16" s="135"/>
    </row>
    <row r="17" spans="1:9" s="455" customFormat="1">
      <c r="A17" s="458"/>
      <c r="B17" s="60" t="s">
        <v>5</v>
      </c>
      <c r="C17" s="205">
        <v>4096</v>
      </c>
      <c r="D17" s="179">
        <v>446301</v>
      </c>
      <c r="E17" s="458">
        <f t="shared" si="0"/>
        <v>9.1776626088671094</v>
      </c>
      <c r="F17" s="459"/>
      <c r="G17" s="458"/>
      <c r="H17" s="458"/>
    </row>
    <row r="18" spans="1:9" s="455" customFormat="1">
      <c r="A18" s="458"/>
      <c r="B18" s="60" t="s">
        <v>16</v>
      </c>
      <c r="C18" s="205">
        <v>7377</v>
      </c>
      <c r="D18" s="179">
        <v>798698</v>
      </c>
      <c r="E18" s="458">
        <f t="shared" si="0"/>
        <v>9.2362820490348039</v>
      </c>
      <c r="F18" s="459"/>
      <c r="G18" s="458"/>
      <c r="H18" s="458"/>
    </row>
    <row r="19" spans="1:9" s="455" customFormat="1">
      <c r="A19" s="458"/>
      <c r="B19" s="60" t="s">
        <v>10</v>
      </c>
      <c r="C19" s="205">
        <v>1210</v>
      </c>
      <c r="D19" s="179">
        <v>105730</v>
      </c>
      <c r="E19" s="458">
        <f t="shared" si="0"/>
        <v>11.444244774425425</v>
      </c>
      <c r="F19" s="481"/>
      <c r="G19" s="458"/>
      <c r="H19" s="458"/>
    </row>
    <row r="20" spans="1:9" s="455" customFormat="1">
      <c r="A20" s="458"/>
      <c r="B20" s="60" t="s">
        <v>17</v>
      </c>
      <c r="C20" s="462">
        <v>796</v>
      </c>
      <c r="D20" s="179">
        <v>62754</v>
      </c>
      <c r="E20" s="458">
        <f t="shared" si="0"/>
        <v>12.684450393600407</v>
      </c>
      <c r="F20" s="458"/>
      <c r="G20" s="458"/>
      <c r="H20" s="458"/>
    </row>
    <row r="21" spans="1:9" s="455" customFormat="1">
      <c r="A21" s="458"/>
      <c r="B21" s="60" t="s">
        <v>18</v>
      </c>
      <c r="C21" s="462">
        <v>3557</v>
      </c>
      <c r="D21" s="179">
        <v>264650</v>
      </c>
      <c r="E21" s="458">
        <f t="shared" si="0"/>
        <v>13.440392971849612</v>
      </c>
      <c r="F21" s="459"/>
      <c r="G21" s="458"/>
      <c r="H21" s="458"/>
    </row>
    <row r="22" spans="1:9" s="455" customFormat="1">
      <c r="A22" s="458"/>
      <c r="B22" s="60" t="s">
        <v>15</v>
      </c>
      <c r="C22" s="205">
        <v>7290</v>
      </c>
      <c r="D22" s="179">
        <v>506721</v>
      </c>
      <c r="E22" s="458">
        <f t="shared" si="0"/>
        <v>14.386615119562835</v>
      </c>
      <c r="F22" s="459"/>
      <c r="G22" s="458"/>
      <c r="H22" s="458"/>
    </row>
    <row r="23" spans="1:9" s="455" customFormat="1">
      <c r="A23" s="458"/>
      <c r="B23" s="60" t="s">
        <v>14</v>
      </c>
      <c r="C23" s="205">
        <v>1364</v>
      </c>
      <c r="D23" s="179">
        <v>92701</v>
      </c>
      <c r="E23" s="458">
        <f t="shared" si="0"/>
        <v>14.71397288055145</v>
      </c>
      <c r="F23" s="459"/>
      <c r="G23" s="458"/>
      <c r="H23" s="458"/>
    </row>
    <row r="24" spans="1:9" s="455" customFormat="1">
      <c r="A24" s="458"/>
      <c r="B24" s="60" t="s">
        <v>21</v>
      </c>
      <c r="C24" s="205">
        <v>2492</v>
      </c>
      <c r="D24" s="179">
        <v>150085</v>
      </c>
      <c r="E24" s="458">
        <f t="shared" si="0"/>
        <v>16.603924442815739</v>
      </c>
      <c r="F24" s="459"/>
      <c r="G24" s="458"/>
      <c r="H24" s="458"/>
    </row>
    <row r="25" spans="1:9" s="455" customFormat="1">
      <c r="A25" s="458"/>
      <c r="B25" s="177" t="s">
        <v>36</v>
      </c>
      <c r="C25" s="215">
        <v>63058</v>
      </c>
      <c r="D25" s="318">
        <v>8885418</v>
      </c>
      <c r="E25" s="458">
        <f t="shared" ref="E25" si="1">(C25/D25)*1000</f>
        <v>7.0967961214655295</v>
      </c>
      <c r="F25" s="458"/>
      <c r="G25" s="458"/>
      <c r="H25" s="458"/>
    </row>
    <row r="26" spans="1:9" s="455" customFormat="1">
      <c r="A26" s="458"/>
      <c r="B26" s="458"/>
      <c r="C26" s="458"/>
      <c r="D26" s="458"/>
      <c r="E26" s="458"/>
      <c r="F26" s="458"/>
      <c r="G26" s="458"/>
      <c r="H26" s="458"/>
    </row>
    <row r="27" spans="1:9" s="455" customFormat="1" ht="28.5" customHeight="1">
      <c r="A27" s="484" t="s">
        <v>430</v>
      </c>
      <c r="B27" s="484"/>
      <c r="C27" s="484"/>
      <c r="D27" s="484"/>
      <c r="E27" s="484"/>
      <c r="F27" s="484"/>
      <c r="G27" s="484"/>
      <c r="H27" s="484"/>
    </row>
    <row r="28" spans="1:9" s="455" customFormat="1" ht="93.75" customHeight="1">
      <c r="A28" s="484" t="s">
        <v>258</v>
      </c>
      <c r="B28" s="484"/>
      <c r="C28" s="484"/>
      <c r="D28" s="484"/>
      <c r="E28" s="484"/>
      <c r="F28" s="484"/>
      <c r="G28" s="484"/>
      <c r="H28" s="484"/>
    </row>
    <row r="29" spans="1:9" s="455" customFormat="1">
      <c r="A29" s="351"/>
      <c r="B29" s="351"/>
      <c r="C29" s="351"/>
      <c r="D29" s="351"/>
      <c r="E29" s="351"/>
      <c r="F29" s="351"/>
      <c r="G29" s="351"/>
      <c r="H29" s="351"/>
    </row>
    <row r="30" spans="1:9" s="455" customFormat="1">
      <c r="A30" s="491" t="s">
        <v>848</v>
      </c>
      <c r="B30" s="491"/>
      <c r="C30" s="491"/>
      <c r="D30" s="491"/>
      <c r="E30" s="491"/>
      <c r="F30" s="491"/>
      <c r="G30" s="491"/>
      <c r="H30" s="491"/>
      <c r="I30" s="491"/>
    </row>
    <row r="31" spans="1:9" s="455" customFormat="1"/>
    <row r="32" spans="1:9" s="458" customFormat="1" ht="25.5">
      <c r="C32" s="460" t="s">
        <v>103</v>
      </c>
      <c r="D32" s="460" t="s">
        <v>431</v>
      </c>
      <c r="E32" s="359" t="s">
        <v>432</v>
      </c>
      <c r="H32" s="459"/>
      <c r="I32" s="461"/>
    </row>
    <row r="33" spans="1:9" s="458" customFormat="1" ht="12.75">
      <c r="B33" s="362">
        <v>2016</v>
      </c>
      <c r="C33" s="473">
        <v>3391</v>
      </c>
      <c r="D33" s="57"/>
      <c r="E33" s="57"/>
      <c r="H33" s="459"/>
    </row>
    <row r="34" spans="1:9" s="458" customFormat="1" ht="12.75">
      <c r="B34" s="362">
        <v>2017</v>
      </c>
      <c r="C34" s="473">
        <v>3269</v>
      </c>
      <c r="D34" s="57"/>
      <c r="E34" s="57"/>
      <c r="H34" s="459"/>
    </row>
    <row r="35" spans="1:9" s="458" customFormat="1" ht="12.75">
      <c r="B35" s="362">
        <v>2018</v>
      </c>
      <c r="C35" s="473">
        <v>3614</v>
      </c>
      <c r="D35" s="474">
        <v>936692</v>
      </c>
      <c r="E35" s="57">
        <f>(C35/D35)*1000</f>
        <v>3.8582586378446706</v>
      </c>
      <c r="H35" s="459"/>
    </row>
    <row r="36" spans="1:9" s="458" customFormat="1" ht="12.75">
      <c r="B36" s="362">
        <v>2019</v>
      </c>
      <c r="C36" s="473">
        <v>3410</v>
      </c>
      <c r="D36" s="474">
        <v>932202</v>
      </c>
      <c r="E36" s="57">
        <f>(C36/D36)*1000</f>
        <v>3.6580054537535855</v>
      </c>
      <c r="H36" s="459"/>
    </row>
    <row r="37" spans="1:9" s="458" customFormat="1" ht="12.75">
      <c r="B37" s="362">
        <v>2020</v>
      </c>
      <c r="C37" s="473">
        <v>3377</v>
      </c>
      <c r="D37" s="57">
        <v>931275</v>
      </c>
      <c r="E37" s="57">
        <v>3.6262113768757889</v>
      </c>
      <c r="H37" s="459"/>
    </row>
    <row r="38" spans="1:9" s="458" customFormat="1" ht="12.75"/>
    <row r="39" spans="1:9" s="458" customFormat="1" ht="45" customHeight="1">
      <c r="A39" s="484" t="s">
        <v>702</v>
      </c>
      <c r="B39" s="484"/>
      <c r="C39" s="484"/>
      <c r="D39" s="484"/>
      <c r="E39" s="484"/>
      <c r="F39" s="484"/>
      <c r="G39" s="484"/>
      <c r="H39" s="484"/>
    </row>
    <row r="40" spans="1:9" s="455" customFormat="1" ht="93.75" customHeight="1">
      <c r="A40" s="484" t="s">
        <v>703</v>
      </c>
      <c r="B40" s="484"/>
      <c r="C40" s="484"/>
      <c r="D40" s="484"/>
      <c r="E40" s="484"/>
      <c r="F40" s="484"/>
      <c r="G40" s="484"/>
      <c r="H40" s="484"/>
    </row>
    <row r="41" spans="1:9" s="455" customFormat="1">
      <c r="A41" s="351"/>
      <c r="B41" s="351"/>
      <c r="C41" s="351"/>
      <c r="D41" s="351"/>
      <c r="E41" s="351"/>
      <c r="F41" s="351"/>
      <c r="G41" s="351"/>
      <c r="H41" s="351"/>
    </row>
    <row r="42" spans="1:9" s="455" customFormat="1">
      <c r="A42" s="491" t="s">
        <v>259</v>
      </c>
      <c r="B42" s="491"/>
      <c r="C42" s="491"/>
      <c r="D42" s="491"/>
      <c r="E42" s="491"/>
      <c r="F42" s="491"/>
      <c r="G42" s="491"/>
      <c r="H42" s="491"/>
      <c r="I42" s="491"/>
    </row>
    <row r="43" spans="1:9" s="455" customFormat="1"/>
    <row r="44" spans="1:9" s="458" customFormat="1" ht="12.75">
      <c r="B44" s="386" t="s">
        <v>104</v>
      </c>
      <c r="C44" s="386">
        <v>2020</v>
      </c>
    </row>
    <row r="45" spans="1:9" s="458" customFormat="1" ht="12.75">
      <c r="B45" s="175" t="s">
        <v>307</v>
      </c>
      <c r="C45" s="133">
        <v>1387</v>
      </c>
    </row>
    <row r="46" spans="1:9" s="458" customFormat="1" ht="12.75">
      <c r="B46" s="175" t="s">
        <v>308</v>
      </c>
      <c r="C46" s="458">
        <v>1355</v>
      </c>
    </row>
    <row r="47" spans="1:9" s="458" customFormat="1" ht="12.75">
      <c r="B47" s="175" t="s">
        <v>310</v>
      </c>
      <c r="C47" s="458">
        <v>215</v>
      </c>
    </row>
    <row r="48" spans="1:9" s="458" customFormat="1" ht="12.75">
      <c r="B48" s="175" t="s">
        <v>311</v>
      </c>
      <c r="C48" s="458">
        <v>170</v>
      </c>
    </row>
    <row r="49" spans="2:3" s="458" customFormat="1" ht="12.75">
      <c r="B49" s="175" t="s">
        <v>309</v>
      </c>
      <c r="C49" s="458">
        <v>154</v>
      </c>
    </row>
    <row r="50" spans="2:3" s="458" customFormat="1" ht="12.75">
      <c r="B50" s="175" t="s">
        <v>314</v>
      </c>
      <c r="C50" s="458">
        <v>28</v>
      </c>
    </row>
    <row r="51" spans="2:3" s="458" customFormat="1" ht="12.75">
      <c r="B51" s="175" t="s">
        <v>312</v>
      </c>
      <c r="C51" s="458">
        <v>27</v>
      </c>
    </row>
    <row r="52" spans="2:3" s="458" customFormat="1" ht="12.75">
      <c r="B52" s="175" t="s">
        <v>99</v>
      </c>
      <c r="C52" s="458">
        <v>20</v>
      </c>
    </row>
    <row r="53" spans="2:3" s="458" customFormat="1" ht="12.75">
      <c r="B53" s="175" t="s">
        <v>313</v>
      </c>
      <c r="C53" s="458">
        <v>15</v>
      </c>
    </row>
    <row r="54" spans="2:3" s="458" customFormat="1" ht="12.75">
      <c r="B54" s="175" t="s">
        <v>315</v>
      </c>
      <c r="C54" s="458">
        <v>9</v>
      </c>
    </row>
    <row r="55" spans="2:3" s="458" customFormat="1" ht="12.75">
      <c r="B55" s="175" t="s">
        <v>96</v>
      </c>
      <c r="C55" s="458">
        <v>9</v>
      </c>
    </row>
    <row r="56" spans="2:3" s="458" customFormat="1" ht="12.75">
      <c r="B56" s="175" t="s">
        <v>319</v>
      </c>
      <c r="C56" s="458">
        <v>8</v>
      </c>
    </row>
    <row r="57" spans="2:3" s="458" customFormat="1" ht="12.75">
      <c r="B57" s="175" t="s">
        <v>316</v>
      </c>
      <c r="C57" s="458">
        <v>7</v>
      </c>
    </row>
    <row r="58" spans="2:3" s="458" customFormat="1" ht="12.75">
      <c r="B58" s="175" t="s">
        <v>323</v>
      </c>
      <c r="C58" s="458">
        <v>5</v>
      </c>
    </row>
    <row r="59" spans="2:3" s="458" customFormat="1" ht="12.75">
      <c r="B59" s="175" t="s">
        <v>318</v>
      </c>
      <c r="C59" s="458">
        <v>4</v>
      </c>
    </row>
    <row r="60" spans="2:3" s="458" customFormat="1" ht="12.75">
      <c r="B60" s="175" t="s">
        <v>320</v>
      </c>
      <c r="C60" s="458">
        <v>2</v>
      </c>
    </row>
    <row r="61" spans="2:3" s="458" customFormat="1" ht="12.75">
      <c r="B61" s="175" t="s">
        <v>317</v>
      </c>
      <c r="C61" s="458">
        <v>2</v>
      </c>
    </row>
    <row r="62" spans="2:3" s="458" customFormat="1" ht="12.75">
      <c r="B62" s="175" t="s">
        <v>322</v>
      </c>
      <c r="C62" s="458">
        <v>2</v>
      </c>
    </row>
    <row r="63" spans="2:3" s="458" customFormat="1" ht="12.75">
      <c r="B63" s="175" t="s">
        <v>321</v>
      </c>
      <c r="C63" s="458">
        <v>1</v>
      </c>
    </row>
    <row r="64" spans="2:3" s="458" customFormat="1" ht="12.75">
      <c r="B64" s="175" t="s">
        <v>324</v>
      </c>
      <c r="C64" s="133">
        <v>3420</v>
      </c>
    </row>
    <row r="65" spans="1:8" s="458" customFormat="1" ht="12.75"/>
    <row r="66" spans="1:8" s="458" customFormat="1" ht="23.25" customHeight="1">
      <c r="A66" s="484" t="s">
        <v>702</v>
      </c>
      <c r="B66" s="484"/>
      <c r="C66" s="484"/>
      <c r="D66" s="484"/>
      <c r="E66" s="484"/>
      <c r="F66" s="484"/>
      <c r="G66" s="484"/>
      <c r="H66" s="484"/>
    </row>
    <row r="67" spans="1:8" s="455" customFormat="1" ht="93.75" customHeight="1">
      <c r="A67" s="484" t="s">
        <v>704</v>
      </c>
      <c r="B67" s="484"/>
      <c r="C67" s="484"/>
      <c r="D67" s="484"/>
      <c r="E67" s="484"/>
      <c r="F67" s="484"/>
      <c r="G67" s="484"/>
      <c r="H67" s="484"/>
    </row>
    <row r="68" spans="1:8" s="455" customFormat="1"/>
    <row r="69" spans="1:8" s="480" customFormat="1">
      <c r="A69" s="511" t="s">
        <v>352</v>
      </c>
      <c r="B69" s="516"/>
      <c r="C69" s="516"/>
      <c r="D69" s="516"/>
      <c r="E69" s="516"/>
      <c r="F69" s="516"/>
      <c r="G69" s="516"/>
      <c r="H69" s="516"/>
    </row>
    <row r="70" spans="1:8" s="480" customFormat="1"/>
    <row r="71" spans="1:8" s="480" customFormat="1" ht="38.25">
      <c r="B71" s="100" t="s">
        <v>353</v>
      </c>
      <c r="C71" s="100" t="s">
        <v>355</v>
      </c>
      <c r="D71" s="100" t="s">
        <v>354</v>
      </c>
    </row>
    <row r="72" spans="1:8" s="480" customFormat="1">
      <c r="B72" s="481" t="s">
        <v>1</v>
      </c>
      <c r="C72" s="481"/>
      <c r="D72" s="481">
        <v>304</v>
      </c>
    </row>
    <row r="73" spans="1:8" s="480" customFormat="1">
      <c r="B73" s="481" t="s">
        <v>17</v>
      </c>
      <c r="C73" s="481"/>
      <c r="D73" s="481">
        <v>517</v>
      </c>
    </row>
    <row r="74" spans="1:8" s="480" customFormat="1">
      <c r="B74" s="481" t="s">
        <v>10</v>
      </c>
      <c r="C74" s="481"/>
      <c r="D74" s="481">
        <v>522</v>
      </c>
    </row>
    <row r="75" spans="1:8" s="480" customFormat="1">
      <c r="B75" s="481" t="s">
        <v>14</v>
      </c>
      <c r="C75" s="481"/>
      <c r="D75" s="481">
        <v>540</v>
      </c>
    </row>
    <row r="76" spans="1:8" s="480" customFormat="1">
      <c r="B76" s="481" t="s">
        <v>4</v>
      </c>
      <c r="C76" s="481"/>
      <c r="D76" s="481">
        <v>552</v>
      </c>
    </row>
    <row r="77" spans="1:8" s="480" customFormat="1">
      <c r="B77" s="481" t="s">
        <v>3</v>
      </c>
      <c r="C77" s="481"/>
      <c r="D77" s="481">
        <v>919</v>
      </c>
    </row>
    <row r="78" spans="1:8" s="480" customFormat="1">
      <c r="B78" s="481" t="s">
        <v>2</v>
      </c>
      <c r="C78" s="481"/>
      <c r="D78" s="481">
        <v>1193</v>
      </c>
    </row>
    <row r="79" spans="1:8" s="480" customFormat="1">
      <c r="B79" s="481" t="s">
        <v>21</v>
      </c>
      <c r="C79" s="481"/>
      <c r="D79" s="481">
        <v>1382</v>
      </c>
    </row>
    <row r="80" spans="1:8" s="480" customFormat="1">
      <c r="B80" s="481" t="s">
        <v>9</v>
      </c>
      <c r="C80" s="481"/>
      <c r="D80" s="481">
        <v>1735</v>
      </c>
    </row>
    <row r="81" spans="1:8" s="480" customFormat="1">
      <c r="B81" s="481" t="s">
        <v>12</v>
      </c>
      <c r="C81" s="481"/>
      <c r="D81" s="481">
        <v>1750</v>
      </c>
    </row>
    <row r="82" spans="1:8" s="480" customFormat="1">
      <c r="B82" s="481" t="s">
        <v>18</v>
      </c>
      <c r="C82" s="481"/>
      <c r="D82" s="481">
        <v>1828</v>
      </c>
    </row>
    <row r="83" spans="1:8" s="480" customFormat="1">
      <c r="B83" s="481" t="s">
        <v>7</v>
      </c>
      <c r="C83" s="481"/>
      <c r="D83" s="481">
        <v>1856</v>
      </c>
    </row>
    <row r="84" spans="1:8" s="480" customFormat="1">
      <c r="B84" s="481" t="s">
        <v>11</v>
      </c>
      <c r="C84" s="481"/>
      <c r="D84" s="481">
        <v>2033</v>
      </c>
    </row>
    <row r="85" spans="1:8" s="480" customFormat="1">
      <c r="B85" s="481" t="s">
        <v>13</v>
      </c>
      <c r="C85" s="481"/>
      <c r="D85" s="481">
        <v>2297</v>
      </c>
    </row>
    <row r="86" spans="1:8" s="480" customFormat="1">
      <c r="B86" s="481" t="s">
        <v>5</v>
      </c>
      <c r="C86" s="481"/>
      <c r="D86" s="481">
        <v>2308</v>
      </c>
    </row>
    <row r="87" spans="1:8" s="480" customFormat="1">
      <c r="B87" s="481" t="s">
        <v>20</v>
      </c>
      <c r="C87" s="15"/>
      <c r="D87" s="481">
        <v>2538</v>
      </c>
    </row>
    <row r="88" spans="1:8" s="480" customFormat="1">
      <c r="B88" s="459" t="s">
        <v>6</v>
      </c>
      <c r="C88" s="459">
        <v>2666</v>
      </c>
    </row>
    <row r="89" spans="1:8" s="480" customFormat="1">
      <c r="B89" s="481" t="s">
        <v>8</v>
      </c>
      <c r="C89" s="481"/>
      <c r="D89" s="481">
        <v>2820</v>
      </c>
    </row>
    <row r="90" spans="1:8" s="480" customFormat="1">
      <c r="B90" s="481" t="s">
        <v>19</v>
      </c>
      <c r="C90" s="481"/>
      <c r="D90" s="481">
        <v>2958</v>
      </c>
    </row>
    <row r="91" spans="1:8" s="480" customFormat="1">
      <c r="B91" s="481" t="s">
        <v>26</v>
      </c>
      <c r="C91" s="481"/>
      <c r="D91" s="481">
        <v>3813</v>
      </c>
    </row>
    <row r="92" spans="1:8" s="480" customFormat="1">
      <c r="B92" s="481" t="s">
        <v>15</v>
      </c>
      <c r="C92" s="481"/>
      <c r="D92" s="481">
        <v>3870</v>
      </c>
    </row>
    <row r="93" spans="1:8" s="480" customFormat="1">
      <c r="B93" s="82" t="s">
        <v>36</v>
      </c>
      <c r="C93" s="82"/>
      <c r="D93" s="82">
        <v>38401</v>
      </c>
    </row>
    <row r="94" spans="1:8" s="480" customFormat="1"/>
    <row r="95" spans="1:8" s="480" customFormat="1" ht="27.75" customHeight="1">
      <c r="A95" s="484" t="s">
        <v>849</v>
      </c>
      <c r="B95" s="488"/>
      <c r="C95" s="488"/>
      <c r="D95" s="488"/>
      <c r="E95" s="488"/>
      <c r="F95" s="488"/>
      <c r="G95" s="488"/>
      <c r="H95" s="488"/>
    </row>
    <row r="96" spans="1:8" s="455" customFormat="1"/>
    <row r="97" spans="1:20" s="456" customFormat="1">
      <c r="A97" s="491" t="s">
        <v>356</v>
      </c>
      <c r="B97" s="491"/>
      <c r="C97" s="491"/>
      <c r="D97" s="491"/>
      <c r="E97" s="491"/>
      <c r="F97" s="491"/>
    </row>
    <row r="98" spans="1:20" s="455" customFormat="1">
      <c r="A98" s="351"/>
      <c r="B98" s="351"/>
      <c r="C98" s="351"/>
      <c r="D98" s="351"/>
      <c r="E98" s="351"/>
      <c r="F98" s="351"/>
    </row>
    <row r="99" spans="1:20" s="455" customFormat="1">
      <c r="A99" s="4"/>
      <c r="C99" s="515" t="s">
        <v>260</v>
      </c>
      <c r="D99" s="515"/>
      <c r="E99" s="515"/>
      <c r="F99" s="515"/>
      <c r="G99" s="488"/>
      <c r="H99" s="488"/>
      <c r="I99" s="145"/>
      <c r="J99" s="145"/>
      <c r="K99" s="145"/>
      <c r="L99" s="145"/>
      <c r="M99" s="145"/>
      <c r="N99" s="145"/>
    </row>
    <row r="100" spans="1:20" s="455" customFormat="1" ht="26.25">
      <c r="A100" s="4"/>
      <c r="B100" s="291"/>
      <c r="C100" s="360" t="s">
        <v>126</v>
      </c>
      <c r="D100" s="460" t="s">
        <v>85</v>
      </c>
      <c r="E100" s="460" t="s">
        <v>63</v>
      </c>
      <c r="F100" s="460" t="s">
        <v>87</v>
      </c>
      <c r="G100" s="460" t="s">
        <v>63</v>
      </c>
      <c r="H100" s="282" t="s">
        <v>127</v>
      </c>
      <c r="I100" s="11"/>
      <c r="J100" s="11"/>
      <c r="K100" s="11"/>
      <c r="L100" s="11"/>
      <c r="M100" s="366"/>
      <c r="N100" s="12"/>
      <c r="O100" s="9"/>
      <c r="P100" s="9"/>
      <c r="Q100" s="9"/>
      <c r="R100" s="9"/>
      <c r="S100" s="9"/>
      <c r="T100" s="10"/>
    </row>
    <row r="101" spans="1:20" s="455" customFormat="1">
      <c r="A101" s="4"/>
      <c r="B101" s="53" t="s">
        <v>27</v>
      </c>
      <c r="C101" s="292"/>
      <c r="D101" s="293">
        <v>44193</v>
      </c>
      <c r="E101" s="165" t="s">
        <v>357</v>
      </c>
      <c r="F101" s="293">
        <v>40386</v>
      </c>
      <c r="G101" s="165" t="s">
        <v>358</v>
      </c>
      <c r="H101" s="284"/>
      <c r="I101" s="11"/>
      <c r="J101" s="366"/>
      <c r="K101" s="11"/>
      <c r="L101" s="11"/>
      <c r="M101" s="352"/>
      <c r="N101" s="11"/>
      <c r="O101" s="9"/>
      <c r="P101" s="9"/>
      <c r="Q101" s="9"/>
      <c r="R101" s="9"/>
      <c r="S101" s="9"/>
      <c r="T101" s="9"/>
    </row>
    <row r="102" spans="1:20" s="455" customFormat="1">
      <c r="A102" s="4"/>
      <c r="B102" s="53" t="s">
        <v>18</v>
      </c>
      <c r="C102" s="292"/>
      <c r="D102" s="293">
        <v>61252</v>
      </c>
      <c r="E102" s="165" t="s">
        <v>359</v>
      </c>
      <c r="F102" s="293">
        <v>53469</v>
      </c>
      <c r="G102" s="165" t="s">
        <v>360</v>
      </c>
      <c r="H102" s="284"/>
      <c r="I102" s="11"/>
      <c r="J102" s="352"/>
      <c r="K102" s="11"/>
      <c r="L102" s="11"/>
      <c r="M102" s="366"/>
      <c r="N102" s="11"/>
      <c r="O102" s="9"/>
      <c r="P102" s="9"/>
      <c r="Q102" s="9"/>
      <c r="R102" s="9"/>
      <c r="S102" s="9"/>
      <c r="T102" s="9"/>
    </row>
    <row r="103" spans="1:20" s="141" customFormat="1">
      <c r="A103" s="46"/>
      <c r="B103" s="53" t="s">
        <v>20</v>
      </c>
      <c r="C103" s="293"/>
      <c r="D103" s="293">
        <v>61377</v>
      </c>
      <c r="E103" s="165" t="s">
        <v>361</v>
      </c>
      <c r="F103" s="293">
        <v>51479</v>
      </c>
      <c r="G103" s="165" t="s">
        <v>362</v>
      </c>
      <c r="H103" s="293"/>
      <c r="I103" s="13"/>
      <c r="J103" s="366"/>
      <c r="K103" s="13"/>
      <c r="L103" s="13"/>
      <c r="M103" s="352"/>
      <c r="N103" s="13"/>
      <c r="O103" s="47"/>
      <c r="P103" s="47"/>
      <c r="Q103" s="47"/>
      <c r="R103" s="47"/>
      <c r="S103" s="47"/>
      <c r="T103" s="47"/>
    </row>
    <row r="104" spans="1:20" s="455" customFormat="1">
      <c r="A104" s="4"/>
      <c r="B104" s="53" t="s">
        <v>24</v>
      </c>
      <c r="C104" s="292"/>
      <c r="D104" s="293">
        <v>66809</v>
      </c>
      <c r="E104" s="165" t="s">
        <v>363</v>
      </c>
      <c r="F104" s="293">
        <v>57069</v>
      </c>
      <c r="G104" s="165" t="s">
        <v>364</v>
      </c>
      <c r="H104" s="284"/>
      <c r="I104" s="11"/>
      <c r="J104" s="352"/>
      <c r="K104" s="11"/>
      <c r="L104" s="11"/>
      <c r="M104" s="366"/>
      <c r="N104" s="11"/>
      <c r="O104" s="9"/>
      <c r="P104" s="9"/>
      <c r="Q104" s="9"/>
      <c r="R104" s="9"/>
      <c r="S104" s="9"/>
      <c r="T104" s="9"/>
    </row>
    <row r="105" spans="1:20" s="455" customFormat="1">
      <c r="A105" s="4"/>
      <c r="B105" s="53" t="s">
        <v>17</v>
      </c>
      <c r="C105" s="292"/>
      <c r="D105" s="293">
        <v>67089</v>
      </c>
      <c r="E105" s="165" t="s">
        <v>365</v>
      </c>
      <c r="F105" s="293">
        <v>56942</v>
      </c>
      <c r="G105" s="165" t="s">
        <v>366</v>
      </c>
      <c r="H105" s="284"/>
      <c r="I105" s="11"/>
      <c r="J105" s="366"/>
      <c r="K105" s="11"/>
      <c r="L105" s="11"/>
      <c r="M105" s="352"/>
      <c r="N105" s="11"/>
      <c r="O105" s="9"/>
      <c r="P105" s="9"/>
      <c r="Q105" s="9"/>
      <c r="R105" s="9"/>
      <c r="S105" s="9"/>
      <c r="T105" s="9"/>
    </row>
    <row r="106" spans="1:20" s="455" customFormat="1">
      <c r="A106" s="4"/>
      <c r="B106" s="53" t="s">
        <v>11</v>
      </c>
      <c r="C106" s="292"/>
      <c r="D106" s="293">
        <v>69065</v>
      </c>
      <c r="E106" s="165" t="s">
        <v>367</v>
      </c>
      <c r="F106" s="293">
        <v>61502</v>
      </c>
      <c r="G106" s="165" t="s">
        <v>368</v>
      </c>
      <c r="H106" s="284"/>
      <c r="I106" s="11"/>
      <c r="J106" s="352"/>
      <c r="K106" s="11"/>
      <c r="L106" s="11"/>
      <c r="M106" s="366"/>
      <c r="N106" s="11"/>
      <c r="O106" s="9"/>
      <c r="P106" s="9"/>
      <c r="Q106" s="9"/>
      <c r="R106" s="9"/>
      <c r="S106" s="9"/>
      <c r="T106" s="9"/>
    </row>
    <row r="107" spans="1:20" s="455" customFormat="1">
      <c r="A107" s="4"/>
      <c r="B107" s="53" t="s">
        <v>26</v>
      </c>
      <c r="C107" s="292"/>
      <c r="D107" s="293">
        <v>71089</v>
      </c>
      <c r="E107" s="165" t="s">
        <v>369</v>
      </c>
      <c r="F107" s="293">
        <v>61523</v>
      </c>
      <c r="G107" s="165" t="s">
        <v>370</v>
      </c>
      <c r="H107" s="284"/>
      <c r="I107" s="11"/>
      <c r="J107" s="366"/>
      <c r="K107" s="11"/>
      <c r="L107" s="11"/>
      <c r="M107" s="352"/>
      <c r="N107" s="11"/>
      <c r="O107" s="9"/>
      <c r="P107" s="9"/>
      <c r="Q107" s="9"/>
      <c r="R107" s="9"/>
      <c r="S107" s="9"/>
      <c r="T107" s="9"/>
    </row>
    <row r="108" spans="1:20" s="455" customFormat="1">
      <c r="A108" s="4"/>
      <c r="B108" s="53" t="s">
        <v>10</v>
      </c>
      <c r="C108" s="292"/>
      <c r="D108" s="293">
        <v>71319</v>
      </c>
      <c r="E108" s="165" t="s">
        <v>371</v>
      </c>
      <c r="F108" s="293">
        <v>62848</v>
      </c>
      <c r="G108" s="165" t="s">
        <v>372</v>
      </c>
      <c r="H108" s="284"/>
      <c r="I108" s="11"/>
      <c r="J108" s="352"/>
      <c r="K108" s="11"/>
      <c r="L108" s="11"/>
      <c r="M108" s="366"/>
      <c r="N108" s="11"/>
      <c r="O108" s="9"/>
      <c r="P108" s="9"/>
      <c r="Q108" s="9"/>
      <c r="R108" s="9"/>
      <c r="S108" s="9"/>
      <c r="T108" s="9"/>
    </row>
    <row r="109" spans="1:20" s="455" customFormat="1">
      <c r="A109" s="4"/>
      <c r="B109" s="53" t="s">
        <v>13</v>
      </c>
      <c r="C109" s="292"/>
      <c r="D109" s="293">
        <v>72333</v>
      </c>
      <c r="E109" s="165" t="s">
        <v>373</v>
      </c>
      <c r="F109" s="293">
        <v>61112</v>
      </c>
      <c r="G109" s="165" t="s">
        <v>374</v>
      </c>
      <c r="H109" s="284"/>
      <c r="I109" s="11"/>
      <c r="J109" s="366"/>
      <c r="K109" s="11"/>
      <c r="L109" s="11"/>
      <c r="M109" s="352"/>
      <c r="N109" s="11"/>
      <c r="O109" s="9"/>
      <c r="P109" s="9"/>
      <c r="Q109" s="9"/>
      <c r="R109" s="9"/>
      <c r="S109" s="9"/>
      <c r="T109" s="9"/>
    </row>
    <row r="110" spans="1:20" s="455" customFormat="1">
      <c r="A110" s="4"/>
      <c r="B110" s="53" t="s">
        <v>23</v>
      </c>
      <c r="C110" s="292"/>
      <c r="D110" s="293">
        <v>73743</v>
      </c>
      <c r="E110" s="165" t="s">
        <v>375</v>
      </c>
      <c r="F110" s="293">
        <v>63620</v>
      </c>
      <c r="G110" s="165" t="s">
        <v>376</v>
      </c>
      <c r="H110" s="284"/>
      <c r="I110" s="11"/>
      <c r="J110" s="352"/>
      <c r="K110" s="11"/>
      <c r="L110" s="11"/>
      <c r="M110" s="366"/>
      <c r="N110" s="11"/>
      <c r="O110" s="9"/>
      <c r="P110" s="9"/>
      <c r="Q110" s="9"/>
      <c r="R110" s="9"/>
      <c r="S110" s="9"/>
      <c r="T110" s="9"/>
    </row>
    <row r="111" spans="1:20" s="455" customFormat="1">
      <c r="A111" s="4"/>
      <c r="B111" s="53" t="s">
        <v>22</v>
      </c>
      <c r="C111" s="292"/>
      <c r="D111" s="293">
        <v>75785</v>
      </c>
      <c r="E111" s="165" t="s">
        <v>377</v>
      </c>
      <c r="F111" s="293">
        <v>69718</v>
      </c>
      <c r="G111" s="165" t="s">
        <v>378</v>
      </c>
      <c r="H111" s="284"/>
      <c r="I111" s="11"/>
      <c r="J111" s="366"/>
      <c r="K111" s="11"/>
      <c r="L111" s="11"/>
      <c r="M111" s="352"/>
      <c r="N111" s="11"/>
      <c r="O111" s="9"/>
      <c r="P111" s="9"/>
      <c r="Q111" s="9"/>
      <c r="R111" s="9"/>
      <c r="S111" s="9"/>
      <c r="T111" s="9"/>
    </row>
    <row r="112" spans="1:20" s="455" customFormat="1">
      <c r="A112" s="4"/>
      <c r="B112" s="53" t="s">
        <v>4</v>
      </c>
      <c r="C112" s="292"/>
      <c r="D112" s="293">
        <v>80397</v>
      </c>
      <c r="E112" s="165" t="s">
        <v>379</v>
      </c>
      <c r="F112" s="293">
        <v>62436</v>
      </c>
      <c r="G112" s="165" t="s">
        <v>380</v>
      </c>
      <c r="H112" s="284"/>
      <c r="I112" s="11"/>
      <c r="J112" s="352"/>
      <c r="K112" s="11"/>
      <c r="L112" s="11"/>
      <c r="M112" s="366"/>
      <c r="N112" s="11"/>
      <c r="O112" s="9"/>
      <c r="P112" s="9"/>
      <c r="Q112" s="9"/>
      <c r="R112" s="9"/>
      <c r="S112" s="9"/>
      <c r="T112" s="9"/>
    </row>
    <row r="113" spans="1:20" s="455" customFormat="1">
      <c r="A113" s="4"/>
      <c r="B113" s="53" t="s">
        <v>12</v>
      </c>
      <c r="C113" s="292"/>
      <c r="D113" s="293">
        <v>80506</v>
      </c>
      <c r="E113" s="165" t="s">
        <v>381</v>
      </c>
      <c r="F113" s="293">
        <v>64064</v>
      </c>
      <c r="G113" s="165" t="s">
        <v>382</v>
      </c>
      <c r="H113" s="284"/>
      <c r="I113" s="11"/>
      <c r="J113" s="366"/>
      <c r="K113" s="11"/>
      <c r="L113" s="11"/>
      <c r="M113" s="352"/>
      <c r="N113" s="11"/>
      <c r="O113" s="9"/>
      <c r="P113" s="9"/>
      <c r="Q113" s="9"/>
      <c r="R113" s="9"/>
      <c r="S113" s="9"/>
      <c r="T113" s="9"/>
    </row>
    <row r="114" spans="1:20" s="455" customFormat="1">
      <c r="A114" s="4"/>
      <c r="B114" s="53" t="s">
        <v>5</v>
      </c>
      <c r="C114" s="51"/>
      <c r="D114" s="293">
        <v>80699</v>
      </c>
      <c r="E114" s="165" t="s">
        <v>383</v>
      </c>
      <c r="F114" s="293">
        <v>63780</v>
      </c>
      <c r="G114" s="165" t="s">
        <v>384</v>
      </c>
      <c r="H114" s="51"/>
      <c r="I114" s="11"/>
      <c r="J114" s="352"/>
      <c r="K114" s="11"/>
      <c r="L114" s="11"/>
      <c r="M114" s="366"/>
      <c r="N114" s="11"/>
      <c r="O114" s="9"/>
      <c r="P114" s="9"/>
      <c r="Q114" s="9"/>
      <c r="R114" s="9"/>
      <c r="S114" s="9"/>
      <c r="T114" s="9"/>
    </row>
    <row r="115" spans="1:20" s="455" customFormat="1">
      <c r="A115" s="4"/>
      <c r="B115" s="53" t="s">
        <v>8</v>
      </c>
      <c r="C115" s="292"/>
      <c r="D115" s="293">
        <v>83057</v>
      </c>
      <c r="E115" s="165" t="s">
        <v>385</v>
      </c>
      <c r="F115" s="293">
        <v>64840</v>
      </c>
      <c r="G115" s="165" t="s">
        <v>386</v>
      </c>
      <c r="H115" s="284"/>
      <c r="I115" s="11"/>
      <c r="J115" s="366"/>
      <c r="K115" s="11"/>
      <c r="L115" s="11"/>
      <c r="M115" s="352"/>
      <c r="N115" s="11"/>
      <c r="O115" s="9"/>
      <c r="P115" s="9"/>
      <c r="Q115" s="9"/>
      <c r="R115" s="9"/>
      <c r="S115" s="9"/>
      <c r="T115" s="9"/>
    </row>
    <row r="116" spans="1:20" s="455" customFormat="1">
      <c r="A116" s="4"/>
      <c r="B116" s="49" t="s">
        <v>6</v>
      </c>
      <c r="C116" s="336">
        <v>89729</v>
      </c>
      <c r="D116" s="336">
        <v>89729</v>
      </c>
      <c r="E116" s="168" t="s">
        <v>387</v>
      </c>
      <c r="F116" s="336">
        <v>71707</v>
      </c>
      <c r="G116" s="168" t="s">
        <v>388</v>
      </c>
      <c r="H116" s="336">
        <v>71707</v>
      </c>
      <c r="I116" s="13"/>
      <c r="J116" s="352"/>
      <c r="K116" s="13"/>
      <c r="L116" s="13"/>
      <c r="M116" s="366"/>
      <c r="N116" s="13"/>
      <c r="O116" s="9"/>
      <c r="P116" s="9"/>
      <c r="Q116" s="9"/>
      <c r="R116" s="9"/>
      <c r="S116" s="9"/>
      <c r="T116" s="9"/>
    </row>
    <row r="117" spans="1:20" s="455" customFormat="1">
      <c r="A117" s="4"/>
      <c r="B117" s="53" t="s">
        <v>25</v>
      </c>
      <c r="C117" s="292"/>
      <c r="D117" s="293">
        <v>92526</v>
      </c>
      <c r="E117" s="165" t="s">
        <v>389</v>
      </c>
      <c r="F117" s="293">
        <v>62029</v>
      </c>
      <c r="G117" s="165" t="s">
        <v>390</v>
      </c>
      <c r="H117" s="284"/>
      <c r="I117" s="11"/>
      <c r="J117" s="366"/>
      <c r="K117" s="11"/>
      <c r="L117" s="11"/>
      <c r="M117" s="352"/>
      <c r="N117" s="11"/>
      <c r="O117" s="9"/>
      <c r="P117" s="9"/>
      <c r="Q117" s="9"/>
      <c r="R117" s="9"/>
      <c r="S117" s="9"/>
      <c r="T117" s="9"/>
    </row>
    <row r="118" spans="1:20" s="455" customFormat="1">
      <c r="A118" s="4"/>
      <c r="B118" s="53" t="s">
        <v>7</v>
      </c>
      <c r="C118" s="292"/>
      <c r="D118" s="293">
        <v>100632</v>
      </c>
      <c r="E118" s="165" t="s">
        <v>391</v>
      </c>
      <c r="F118" s="293">
        <v>74078</v>
      </c>
      <c r="G118" s="165" t="s">
        <v>392</v>
      </c>
      <c r="H118" s="284"/>
      <c r="I118" s="11"/>
      <c r="J118" s="352"/>
      <c r="K118" s="11"/>
      <c r="L118" s="11"/>
      <c r="M118" s="366"/>
      <c r="N118" s="11"/>
      <c r="O118" s="9"/>
      <c r="P118" s="9"/>
      <c r="Q118" s="9"/>
      <c r="R118" s="9"/>
      <c r="S118" s="9"/>
      <c r="T118" s="9"/>
    </row>
    <row r="119" spans="1:20" s="455" customFormat="1">
      <c r="A119" s="4"/>
      <c r="B119" s="53" t="s">
        <v>2</v>
      </c>
      <c r="C119" s="292"/>
      <c r="D119" s="293">
        <v>101283</v>
      </c>
      <c r="E119" s="165" t="s">
        <v>393</v>
      </c>
      <c r="F119" s="293">
        <v>80133</v>
      </c>
      <c r="G119" s="165" t="s">
        <v>394</v>
      </c>
      <c r="H119" s="284"/>
      <c r="I119" s="11"/>
      <c r="J119" s="366"/>
      <c r="K119" s="11"/>
      <c r="L119" s="11"/>
      <c r="M119" s="352"/>
      <c r="N119" s="11"/>
      <c r="O119" s="9"/>
      <c r="P119" s="9"/>
      <c r="Q119" s="9"/>
      <c r="R119" s="9"/>
      <c r="S119" s="9"/>
      <c r="T119" s="9"/>
    </row>
    <row r="120" spans="1:20" s="455" customFormat="1">
      <c r="A120" s="4"/>
      <c r="B120" s="53" t="s">
        <v>3</v>
      </c>
      <c r="C120" s="292"/>
      <c r="D120" s="293">
        <v>101760</v>
      </c>
      <c r="E120" s="165" t="s">
        <v>395</v>
      </c>
      <c r="F120" s="293">
        <v>77864</v>
      </c>
      <c r="G120" s="165" t="s">
        <v>396</v>
      </c>
      <c r="H120" s="284"/>
      <c r="I120" s="11"/>
      <c r="J120" s="352"/>
      <c r="K120" s="11"/>
      <c r="L120" s="11"/>
      <c r="M120" s="366"/>
      <c r="N120" s="11"/>
      <c r="O120" s="9"/>
      <c r="P120" s="9"/>
      <c r="Q120" s="9"/>
      <c r="R120" s="9"/>
      <c r="S120" s="9"/>
      <c r="T120" s="9"/>
    </row>
    <row r="121" spans="1:20" s="455" customFormat="1">
      <c r="A121" s="4"/>
      <c r="B121" s="53" t="s">
        <v>1</v>
      </c>
      <c r="C121" s="292"/>
      <c r="D121" s="293">
        <v>102871</v>
      </c>
      <c r="E121" s="165" t="s">
        <v>397</v>
      </c>
      <c r="F121" s="293">
        <v>81235</v>
      </c>
      <c r="G121" s="165" t="s">
        <v>398</v>
      </c>
      <c r="H121" s="284"/>
      <c r="I121" s="11"/>
      <c r="J121" s="366"/>
      <c r="K121" s="11"/>
      <c r="L121" s="11"/>
      <c r="M121" s="352"/>
      <c r="N121" s="11"/>
      <c r="O121" s="9"/>
      <c r="P121" s="9"/>
      <c r="Q121" s="9"/>
      <c r="R121" s="9"/>
      <c r="S121" s="9"/>
      <c r="T121" s="9"/>
    </row>
    <row r="122" spans="1:20" s="455" customFormat="1">
      <c r="A122" s="4"/>
      <c r="B122" s="50" t="s">
        <v>36</v>
      </c>
      <c r="C122" s="292"/>
      <c r="D122" s="367">
        <v>78841</v>
      </c>
      <c r="E122" s="315" t="s">
        <v>399</v>
      </c>
      <c r="F122" s="367">
        <v>65181</v>
      </c>
      <c r="G122" s="315" t="s">
        <v>400</v>
      </c>
      <c r="H122" s="284"/>
      <c r="I122" s="11"/>
      <c r="J122" s="366"/>
      <c r="K122" s="11"/>
      <c r="L122" s="11"/>
      <c r="M122" s="352"/>
      <c r="N122" s="11"/>
      <c r="O122" s="9"/>
      <c r="P122" s="9"/>
      <c r="Q122" s="9"/>
      <c r="R122" s="9"/>
      <c r="S122" s="9"/>
      <c r="T122" s="9"/>
    </row>
    <row r="123" spans="1:20" s="455" customFormat="1">
      <c r="A123" s="4"/>
      <c r="B123" s="458"/>
      <c r="D123" s="52"/>
      <c r="E123" s="52"/>
      <c r="F123" s="52"/>
      <c r="G123" s="52"/>
      <c r="H123" s="11"/>
      <c r="I123" s="11"/>
      <c r="J123" s="352"/>
      <c r="K123" s="11"/>
      <c r="L123" s="11"/>
      <c r="M123" s="366"/>
      <c r="N123" s="11"/>
      <c r="O123" s="9"/>
      <c r="P123" s="9"/>
      <c r="Q123" s="9"/>
      <c r="R123" s="9"/>
      <c r="S123" s="9"/>
      <c r="T123" s="9"/>
    </row>
    <row r="124" spans="1:20" s="455" customFormat="1" ht="26.45" customHeight="1">
      <c r="A124" s="487" t="s">
        <v>401</v>
      </c>
      <c r="B124" s="487"/>
      <c r="C124" s="487"/>
      <c r="D124" s="487"/>
      <c r="E124" s="487"/>
      <c r="F124" s="487"/>
      <c r="J124" s="366"/>
      <c r="M124" s="352"/>
    </row>
    <row r="125" spans="1:20" s="455" customFormat="1" ht="15" customHeight="1">
      <c r="A125" s="487"/>
      <c r="B125" s="487"/>
      <c r="C125" s="487"/>
      <c r="D125" s="487"/>
      <c r="E125" s="487"/>
      <c r="F125" s="487"/>
      <c r="J125" s="352"/>
      <c r="M125" s="366"/>
    </row>
    <row r="126" spans="1:20" s="456" customFormat="1">
      <c r="A126" s="491" t="s">
        <v>402</v>
      </c>
      <c r="B126" s="491"/>
      <c r="C126" s="491"/>
      <c r="D126" s="491"/>
      <c r="E126" s="491"/>
      <c r="F126" s="491"/>
      <c r="G126" s="491"/>
      <c r="H126" s="491"/>
      <c r="I126" s="491"/>
    </row>
    <row r="127" spans="1:20" s="455" customFormat="1">
      <c r="L127" s="349"/>
      <c r="M127" s="349"/>
      <c r="N127" s="349"/>
      <c r="O127" s="349"/>
    </row>
    <row r="128" spans="1:20" s="455" customFormat="1" ht="26.25" customHeight="1">
      <c r="B128" s="458"/>
      <c r="C128" s="515" t="s">
        <v>403</v>
      </c>
      <c r="D128" s="515"/>
      <c r="E128" s="515"/>
      <c r="F128" s="515"/>
      <c r="L128" s="349"/>
      <c r="M128" s="349"/>
      <c r="N128" s="349"/>
      <c r="O128" s="349"/>
    </row>
    <row r="129" spans="1:15" s="455" customFormat="1" ht="25.5">
      <c r="B129" s="458"/>
      <c r="C129" s="460" t="s">
        <v>85</v>
      </c>
      <c r="D129" s="460" t="s">
        <v>86</v>
      </c>
      <c r="E129" s="460" t="s">
        <v>87</v>
      </c>
      <c r="F129" s="460" t="s">
        <v>86</v>
      </c>
      <c r="L129" s="349"/>
      <c r="M129" s="349"/>
      <c r="N129" s="349"/>
      <c r="O129" s="349"/>
    </row>
    <row r="130" spans="1:15" s="455" customFormat="1">
      <c r="B130" s="462">
        <v>2019</v>
      </c>
      <c r="C130" s="52">
        <v>78131</v>
      </c>
      <c r="D130" s="52" t="s">
        <v>832</v>
      </c>
      <c r="E130" s="52">
        <v>64035</v>
      </c>
      <c r="F130" s="52" t="s">
        <v>833</v>
      </c>
      <c r="L130" s="349"/>
      <c r="M130" s="349"/>
      <c r="N130" s="349"/>
      <c r="O130" s="349"/>
    </row>
    <row r="131" spans="1:15" s="455" customFormat="1">
      <c r="B131" s="462" t="s">
        <v>214</v>
      </c>
      <c r="C131" s="293">
        <v>80709</v>
      </c>
      <c r="D131" s="293" t="s">
        <v>834</v>
      </c>
      <c r="E131" s="293">
        <v>62024</v>
      </c>
      <c r="F131" s="293" t="s">
        <v>835</v>
      </c>
      <c r="L131" s="349"/>
      <c r="M131" s="349"/>
      <c r="N131" s="349"/>
      <c r="O131" s="349"/>
    </row>
    <row r="132" spans="1:15" s="455" customFormat="1">
      <c r="B132" s="462">
        <v>2021</v>
      </c>
      <c r="C132" s="293">
        <v>82567</v>
      </c>
      <c r="D132" s="293" t="s">
        <v>836</v>
      </c>
      <c r="E132" s="293">
        <v>67546</v>
      </c>
      <c r="F132" s="293" t="s">
        <v>837</v>
      </c>
      <c r="L132" s="349"/>
      <c r="M132" s="349"/>
      <c r="N132" s="349"/>
      <c r="O132" s="349"/>
    </row>
    <row r="133" spans="1:15" s="455" customFormat="1">
      <c r="B133" s="462">
        <v>2022</v>
      </c>
      <c r="C133" s="293">
        <v>87059</v>
      </c>
      <c r="D133" s="311" t="s">
        <v>838</v>
      </c>
      <c r="E133" s="293">
        <v>71274</v>
      </c>
      <c r="F133" s="311" t="s">
        <v>839</v>
      </c>
    </row>
    <row r="134" spans="1:15" s="455" customFormat="1">
      <c r="B134" s="462">
        <v>2023</v>
      </c>
      <c r="C134" s="293">
        <v>89729</v>
      </c>
      <c r="D134" s="311" t="s">
        <v>840</v>
      </c>
      <c r="E134" s="293">
        <v>71707</v>
      </c>
      <c r="F134" s="311" t="s">
        <v>841</v>
      </c>
    </row>
    <row r="135" spans="1:15" s="455" customFormat="1"/>
    <row r="136" spans="1:15" s="455" customFormat="1" ht="26.45" customHeight="1">
      <c r="A136" s="487" t="s">
        <v>404</v>
      </c>
      <c r="B136" s="488"/>
      <c r="C136" s="488"/>
      <c r="D136" s="488"/>
      <c r="E136" s="488"/>
      <c r="F136" s="488"/>
      <c r="G136" s="488"/>
      <c r="H136" s="488"/>
    </row>
    <row r="137" spans="1:15" s="455" customFormat="1" ht="15" customHeight="1">
      <c r="A137" s="487" t="s">
        <v>215</v>
      </c>
      <c r="B137" s="488"/>
      <c r="C137" s="488"/>
      <c r="D137" s="488"/>
      <c r="E137" s="488"/>
      <c r="F137" s="488"/>
      <c r="G137" s="488"/>
      <c r="H137" s="488"/>
      <c r="I137" s="352"/>
    </row>
    <row r="138" spans="1:15" s="455"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topLeftCell="A83" zoomScale="85" zoomScaleNormal="85" workbookViewId="0">
      <selection activeCell="H3" sqref="H3"/>
    </sheetView>
  </sheetViews>
  <sheetFormatPr defaultColWidth="8.7109375" defaultRowHeight="15"/>
  <cols>
    <col min="2" max="2" width="16.5703125" bestFit="1" customWidth="1"/>
    <col min="3" max="3" width="9" customWidth="1"/>
  </cols>
  <sheetData>
    <row r="1" spans="1:4" s="379" customFormat="1">
      <c r="A1" s="384" t="s">
        <v>582</v>
      </c>
    </row>
    <row r="2" spans="1:4" s="378" customFormat="1"/>
    <row r="3" spans="1:4" s="378" customFormat="1" ht="63.75">
      <c r="B3" s="381"/>
      <c r="C3" s="382" t="s">
        <v>583</v>
      </c>
      <c r="D3" s="359" t="s">
        <v>41</v>
      </c>
    </row>
    <row r="4" spans="1:4" s="378" customFormat="1">
      <c r="B4" s="175" t="s">
        <v>17</v>
      </c>
      <c r="C4" s="381">
        <v>43</v>
      </c>
      <c r="D4" s="380"/>
    </row>
    <row r="5" spans="1:4" s="378" customFormat="1">
      <c r="B5" s="175" t="s">
        <v>10</v>
      </c>
      <c r="C5" s="381">
        <v>130</v>
      </c>
      <c r="D5" s="188"/>
    </row>
    <row r="6" spans="1:4" s="378" customFormat="1">
      <c r="B6" s="175" t="s">
        <v>14</v>
      </c>
      <c r="C6" s="381">
        <v>132</v>
      </c>
      <c r="D6" s="381"/>
    </row>
    <row r="7" spans="1:4" s="378" customFormat="1">
      <c r="B7" s="175" t="s">
        <v>4</v>
      </c>
      <c r="C7" s="381">
        <v>141</v>
      </c>
      <c r="D7" s="381"/>
    </row>
    <row r="8" spans="1:4" s="378" customFormat="1">
      <c r="B8" s="175" t="s">
        <v>1</v>
      </c>
      <c r="C8" s="381">
        <v>149</v>
      </c>
      <c r="D8" s="381"/>
    </row>
    <row r="9" spans="1:4" s="378" customFormat="1">
      <c r="B9" s="175" t="s">
        <v>3</v>
      </c>
      <c r="C9" s="381">
        <v>268</v>
      </c>
      <c r="D9" s="381"/>
    </row>
    <row r="10" spans="1:4" s="378" customFormat="1">
      <c r="B10" s="175" t="s">
        <v>9</v>
      </c>
      <c r="C10" s="381">
        <v>326</v>
      </c>
      <c r="D10" s="381"/>
    </row>
    <row r="11" spans="1:4" s="378" customFormat="1">
      <c r="B11" s="175" t="s">
        <v>12</v>
      </c>
      <c r="C11" s="381">
        <v>358</v>
      </c>
      <c r="D11" s="381"/>
    </row>
    <row r="12" spans="1:4" s="378" customFormat="1">
      <c r="B12" s="175" t="s">
        <v>21</v>
      </c>
      <c r="C12" s="381">
        <v>376</v>
      </c>
      <c r="D12" s="188"/>
    </row>
    <row r="13" spans="1:4" s="378" customFormat="1">
      <c r="B13" s="175" t="s">
        <v>2</v>
      </c>
      <c r="C13" s="381">
        <v>403</v>
      </c>
      <c r="D13" s="188"/>
    </row>
    <row r="14" spans="1:4" s="378" customFormat="1">
      <c r="B14" s="320" t="s">
        <v>6</v>
      </c>
      <c r="D14" s="459">
        <v>443</v>
      </c>
    </row>
    <row r="15" spans="1:4" s="378" customFormat="1">
      <c r="B15" s="175" t="s">
        <v>7</v>
      </c>
      <c r="C15" s="381">
        <v>501</v>
      </c>
      <c r="D15" s="381"/>
    </row>
    <row r="16" spans="1:4" s="378" customFormat="1">
      <c r="B16" s="175" t="s">
        <v>13</v>
      </c>
      <c r="C16" s="381">
        <v>522</v>
      </c>
      <c r="D16" s="381"/>
    </row>
    <row r="17" spans="1:15" s="378" customFormat="1">
      <c r="B17" s="175" t="s">
        <v>18</v>
      </c>
      <c r="C17" s="381">
        <v>524</v>
      </c>
      <c r="D17" s="381"/>
    </row>
    <row r="18" spans="1:15" s="378" customFormat="1">
      <c r="B18" s="175" t="s">
        <v>15</v>
      </c>
      <c r="C18" s="381">
        <v>564</v>
      </c>
      <c r="D18" s="381"/>
    </row>
    <row r="19" spans="1:15" s="378" customFormat="1">
      <c r="B19" s="175" t="s">
        <v>5</v>
      </c>
      <c r="C19" s="381">
        <v>571</v>
      </c>
      <c r="D19" s="380"/>
    </row>
    <row r="20" spans="1:15" s="141" customFormat="1">
      <c r="B20" s="175" t="s">
        <v>19</v>
      </c>
      <c r="C20" s="381">
        <v>603</v>
      </c>
    </row>
    <row r="21" spans="1:15" s="378" customFormat="1">
      <c r="B21" s="175" t="s">
        <v>16</v>
      </c>
      <c r="C21" s="381">
        <v>625</v>
      </c>
      <c r="D21" s="381"/>
    </row>
    <row r="22" spans="1:15" s="378" customFormat="1">
      <c r="B22" s="175" t="s">
        <v>20</v>
      </c>
      <c r="C22" s="458">
        <v>680</v>
      </c>
    </row>
    <row r="23" spans="1:15" s="378" customFormat="1">
      <c r="B23" s="175" t="s">
        <v>8</v>
      </c>
      <c r="C23" s="381">
        <v>875</v>
      </c>
      <c r="D23" s="381"/>
    </row>
    <row r="24" spans="1:15" s="378" customFormat="1">
      <c r="B24" s="175" t="s">
        <v>11</v>
      </c>
      <c r="C24" s="381">
        <v>1008</v>
      </c>
      <c r="D24" s="381"/>
    </row>
    <row r="25" spans="1:15" s="378" customFormat="1">
      <c r="B25" s="213" t="s">
        <v>36</v>
      </c>
      <c r="C25" s="82">
        <v>9243</v>
      </c>
      <c r="D25" s="381"/>
    </row>
    <row r="26" spans="1:15" s="378" customFormat="1"/>
    <row r="27" spans="1:15" s="381" customFormat="1" ht="12.75">
      <c r="A27" s="361" t="s">
        <v>584</v>
      </c>
    </row>
    <row r="28" spans="1:15" s="381" customFormat="1" ht="78.75" customHeight="1">
      <c r="A28" s="517" t="s">
        <v>585</v>
      </c>
      <c r="B28" s="484"/>
      <c r="C28" s="484"/>
      <c r="D28" s="484"/>
      <c r="E28" s="484"/>
      <c r="F28" s="484"/>
      <c r="G28" s="484"/>
      <c r="H28" s="484"/>
    </row>
    <row r="29" spans="1:15" s="378" customFormat="1"/>
    <row r="30" spans="1:15" s="379" customFormat="1">
      <c r="A30" s="491" t="s">
        <v>586</v>
      </c>
      <c r="B30" s="491"/>
      <c r="C30" s="491"/>
      <c r="D30" s="491"/>
      <c r="E30" s="491"/>
      <c r="F30" s="491"/>
      <c r="G30" s="491"/>
      <c r="H30" s="491"/>
      <c r="I30" s="491"/>
    </row>
    <row r="31" spans="1:15" s="378" customFormat="1">
      <c r="L31" s="349"/>
      <c r="M31" s="349"/>
      <c r="N31" s="349"/>
      <c r="O31" s="349"/>
    </row>
    <row r="32" spans="1:15" s="378" customFormat="1">
      <c r="B32" s="359"/>
      <c r="C32" s="512" t="s">
        <v>261</v>
      </c>
      <c r="D32" s="512"/>
      <c r="E32" s="359"/>
      <c r="F32" s="359"/>
      <c r="G32" s="359"/>
      <c r="L32" s="349"/>
      <c r="M32" s="349"/>
      <c r="N32" s="349"/>
      <c r="O32" s="349"/>
    </row>
    <row r="33" spans="2:15" s="378" customFormat="1" ht="27.75" customHeight="1">
      <c r="B33" s="359" t="s">
        <v>41</v>
      </c>
      <c r="C33" s="359">
        <v>2022</v>
      </c>
      <c r="D33" s="359">
        <v>2023</v>
      </c>
      <c r="E33" s="359" t="s">
        <v>262</v>
      </c>
      <c r="F33" s="359" t="s">
        <v>41</v>
      </c>
      <c r="G33" s="382" t="s">
        <v>587</v>
      </c>
      <c r="L33" s="349"/>
      <c r="M33" s="349"/>
      <c r="N33" s="349"/>
      <c r="O33" s="349"/>
    </row>
    <row r="34" spans="2:15" s="378" customFormat="1">
      <c r="B34" s="60" t="s">
        <v>17</v>
      </c>
      <c r="C34" s="383">
        <v>22</v>
      </c>
      <c r="D34" s="381">
        <v>28</v>
      </c>
      <c r="E34" s="198">
        <f t="shared" ref="E34:E40" si="0">(D34-C34)/C34</f>
        <v>0.27272727272727271</v>
      </c>
      <c r="F34" s="383"/>
      <c r="G34" s="294">
        <v>-0.54</v>
      </c>
      <c r="L34" s="349"/>
      <c r="M34" s="349"/>
      <c r="N34" s="349"/>
      <c r="O34" s="349"/>
    </row>
    <row r="35" spans="2:15" s="378" customFormat="1">
      <c r="B35" s="60" t="s">
        <v>19</v>
      </c>
      <c r="C35" s="383">
        <v>167</v>
      </c>
      <c r="D35" s="381">
        <v>186</v>
      </c>
      <c r="E35" s="198">
        <f t="shared" si="0"/>
        <v>0.11377245508982035</v>
      </c>
      <c r="F35" s="383"/>
      <c r="G35" s="294">
        <v>-0.54</v>
      </c>
      <c r="I35" s="126"/>
      <c r="L35" s="349"/>
      <c r="M35" s="349"/>
      <c r="N35" s="349"/>
      <c r="O35" s="349"/>
    </row>
    <row r="36" spans="2:15" s="378" customFormat="1">
      <c r="B36" s="60" t="s">
        <v>2</v>
      </c>
      <c r="C36" s="383">
        <v>64</v>
      </c>
      <c r="D36" s="381">
        <v>69</v>
      </c>
      <c r="E36" s="198">
        <f t="shared" si="0"/>
        <v>7.8125E-2</v>
      </c>
      <c r="F36" s="383"/>
      <c r="G36" s="294">
        <v>-0.54</v>
      </c>
      <c r="I36" s="126"/>
      <c r="L36" s="349"/>
      <c r="M36" s="349"/>
      <c r="N36" s="349"/>
      <c r="O36" s="349"/>
    </row>
    <row r="37" spans="2:15" s="378" customFormat="1">
      <c r="B37" s="60" t="s">
        <v>21</v>
      </c>
      <c r="C37" s="383">
        <v>76</v>
      </c>
      <c r="D37" s="381">
        <v>76</v>
      </c>
      <c r="E37" s="198">
        <f t="shared" si="0"/>
        <v>0</v>
      </c>
      <c r="F37" s="383"/>
      <c r="G37" s="294">
        <v>-0.54</v>
      </c>
      <c r="I37" s="126"/>
      <c r="L37" s="349"/>
      <c r="M37" s="349"/>
      <c r="N37" s="349"/>
      <c r="O37" s="349"/>
    </row>
    <row r="38" spans="2:15" s="378" customFormat="1">
      <c r="B38" s="60" t="s">
        <v>12</v>
      </c>
      <c r="C38" s="383">
        <v>108</v>
      </c>
      <c r="D38" s="381">
        <v>108</v>
      </c>
      <c r="E38" s="198">
        <f t="shared" si="0"/>
        <v>0</v>
      </c>
      <c r="F38" s="383"/>
      <c r="G38" s="294">
        <v>-0.54</v>
      </c>
      <c r="I38" s="126"/>
      <c r="L38" s="349"/>
      <c r="M38" s="349"/>
      <c r="N38" s="349"/>
      <c r="O38" s="349"/>
    </row>
    <row r="39" spans="2:15" s="378" customFormat="1">
      <c r="B39" s="60" t="s">
        <v>16</v>
      </c>
      <c r="C39" s="383">
        <v>450</v>
      </c>
      <c r="D39" s="381">
        <v>447</v>
      </c>
      <c r="E39" s="198">
        <f t="shared" si="0"/>
        <v>-6.6666666666666671E-3</v>
      </c>
      <c r="F39" s="383"/>
      <c r="G39" s="294">
        <v>-0.54</v>
      </c>
      <c r="I39" s="126"/>
      <c r="L39" s="349"/>
      <c r="M39" s="349"/>
      <c r="N39" s="349"/>
      <c r="O39" s="349"/>
    </row>
    <row r="40" spans="2:15" s="378" customFormat="1">
      <c r="B40" s="60" t="s">
        <v>9</v>
      </c>
      <c r="C40" s="383">
        <v>87</v>
      </c>
      <c r="D40" s="381">
        <v>82</v>
      </c>
      <c r="E40" s="198">
        <f t="shared" si="0"/>
        <v>-5.7471264367816091E-2</v>
      </c>
      <c r="F40" s="383"/>
      <c r="G40" s="294">
        <v>-0.54</v>
      </c>
      <c r="I40" s="126"/>
      <c r="L40" s="349"/>
      <c r="M40" s="349"/>
      <c r="N40" s="349"/>
      <c r="O40" s="349"/>
    </row>
    <row r="41" spans="2:15" s="378" customFormat="1">
      <c r="B41" s="175" t="s">
        <v>20</v>
      </c>
      <c r="C41" s="462">
        <v>143</v>
      </c>
      <c r="D41" s="458">
        <v>134</v>
      </c>
      <c r="E41" s="198">
        <f>(D41-C41)/C41</f>
        <v>-6.2937062937062943E-2</v>
      </c>
      <c r="G41" s="294">
        <v>-0.54</v>
      </c>
      <c r="I41" s="126"/>
      <c r="L41" s="349"/>
      <c r="M41" s="349"/>
      <c r="N41" s="349"/>
      <c r="O41" s="349"/>
    </row>
    <row r="42" spans="2:15" s="378" customFormat="1">
      <c r="B42" s="60" t="s">
        <v>15</v>
      </c>
      <c r="C42" s="383">
        <v>354</v>
      </c>
      <c r="D42" s="381">
        <v>326</v>
      </c>
      <c r="E42" s="198">
        <f t="shared" ref="E42:E55" si="1">(D42-C42)/C42</f>
        <v>-7.909604519774012E-2</v>
      </c>
      <c r="F42" s="383"/>
      <c r="G42" s="294">
        <v>-0.54</v>
      </c>
      <c r="I42" s="126"/>
      <c r="L42" s="349"/>
      <c r="M42" s="349"/>
      <c r="N42" s="349"/>
      <c r="O42" s="349"/>
    </row>
    <row r="43" spans="2:15" s="378" customFormat="1">
      <c r="B43" s="60" t="s">
        <v>13</v>
      </c>
      <c r="C43" s="383">
        <v>186</v>
      </c>
      <c r="D43" s="381">
        <v>168</v>
      </c>
      <c r="E43" s="198">
        <f t="shared" si="1"/>
        <v>-9.6774193548387094E-2</v>
      </c>
      <c r="F43" s="383"/>
      <c r="G43" s="294">
        <v>-0.54</v>
      </c>
      <c r="I43" s="126"/>
      <c r="L43" s="349"/>
      <c r="M43" s="349"/>
      <c r="N43" s="349"/>
      <c r="O43" s="349"/>
    </row>
    <row r="44" spans="2:15" s="378" customFormat="1">
      <c r="B44" s="60" t="s">
        <v>10</v>
      </c>
      <c r="C44" s="383">
        <v>30</v>
      </c>
      <c r="D44" s="381">
        <v>27</v>
      </c>
      <c r="E44" s="198">
        <f t="shared" si="1"/>
        <v>-0.1</v>
      </c>
      <c r="F44" s="383"/>
      <c r="G44" s="294">
        <v>-0.54</v>
      </c>
      <c r="I44" s="126"/>
      <c r="L44" s="349"/>
      <c r="M44" s="349"/>
      <c r="N44" s="349"/>
      <c r="O44" s="349"/>
    </row>
    <row r="45" spans="2:15" s="378" customFormat="1">
      <c r="B45" s="60" t="s">
        <v>7</v>
      </c>
      <c r="C45" s="383">
        <v>151</v>
      </c>
      <c r="D45" s="381">
        <v>135</v>
      </c>
      <c r="E45" s="198">
        <f t="shared" si="1"/>
        <v>-0.10596026490066225</v>
      </c>
      <c r="F45" s="383"/>
      <c r="G45" s="294">
        <v>-0.54</v>
      </c>
      <c r="I45" s="126"/>
      <c r="L45" s="349"/>
      <c r="M45" s="349"/>
      <c r="N45" s="349"/>
      <c r="O45" s="349"/>
    </row>
    <row r="46" spans="2:15" s="378" customFormat="1">
      <c r="B46" s="60" t="s">
        <v>5</v>
      </c>
      <c r="C46" s="383">
        <v>151</v>
      </c>
      <c r="D46" s="381">
        <v>128</v>
      </c>
      <c r="E46" s="198">
        <f t="shared" si="1"/>
        <v>-0.15231788079470199</v>
      </c>
      <c r="F46" s="383"/>
      <c r="G46" s="294">
        <v>-0.54</v>
      </c>
      <c r="I46" s="126"/>
      <c r="L46" s="349"/>
      <c r="M46" s="349"/>
      <c r="N46" s="349"/>
      <c r="O46" s="349"/>
    </row>
    <row r="47" spans="2:15" s="378" customFormat="1">
      <c r="B47" s="60" t="s">
        <v>11</v>
      </c>
      <c r="C47" s="383">
        <v>114</v>
      </c>
      <c r="D47" s="381">
        <v>95</v>
      </c>
      <c r="E47" s="198">
        <f t="shared" si="1"/>
        <v>-0.16666666666666666</v>
      </c>
      <c r="F47" s="383"/>
      <c r="G47" s="294">
        <v>-0.54</v>
      </c>
      <c r="I47" s="126"/>
      <c r="L47" s="349"/>
      <c r="M47" s="349"/>
      <c r="N47" s="349"/>
      <c r="O47" s="349"/>
    </row>
    <row r="48" spans="2:15" s="378" customFormat="1">
      <c r="B48" s="60" t="s">
        <v>4</v>
      </c>
      <c r="C48" s="383">
        <v>28</v>
      </c>
      <c r="D48" s="381">
        <v>23</v>
      </c>
      <c r="E48" s="198">
        <f t="shared" si="1"/>
        <v>-0.17857142857142858</v>
      </c>
      <c r="F48" s="383"/>
      <c r="G48" s="294">
        <v>-0.54</v>
      </c>
      <c r="I48" s="126"/>
      <c r="L48" s="349"/>
      <c r="M48" s="349"/>
      <c r="N48" s="349"/>
      <c r="O48" s="349"/>
    </row>
    <row r="49" spans="1:20" s="378" customFormat="1">
      <c r="B49" s="60" t="s">
        <v>14</v>
      </c>
      <c r="C49" s="383">
        <v>44</v>
      </c>
      <c r="D49" s="381">
        <v>33</v>
      </c>
      <c r="E49" s="198">
        <f t="shared" si="1"/>
        <v>-0.25</v>
      </c>
      <c r="F49" s="383"/>
      <c r="G49" s="294">
        <v>-0.54</v>
      </c>
      <c r="I49" s="126"/>
      <c r="L49" s="349"/>
      <c r="M49" s="349"/>
      <c r="N49" s="349"/>
      <c r="O49" s="349"/>
    </row>
    <row r="50" spans="1:20" s="378" customFormat="1">
      <c r="B50" s="60" t="s">
        <v>18</v>
      </c>
      <c r="C50" s="383">
        <v>255</v>
      </c>
      <c r="D50" s="381">
        <v>179</v>
      </c>
      <c r="E50" s="198">
        <f t="shared" si="1"/>
        <v>-0.29803921568627451</v>
      </c>
      <c r="F50" s="383"/>
      <c r="G50" s="294">
        <v>-0.54</v>
      </c>
      <c r="I50" s="126"/>
      <c r="L50" s="349"/>
      <c r="M50" s="349"/>
      <c r="N50" s="349"/>
      <c r="O50" s="349"/>
    </row>
    <row r="51" spans="1:20" s="378" customFormat="1">
      <c r="B51" s="69" t="s">
        <v>6</v>
      </c>
      <c r="C51" s="197">
        <v>186</v>
      </c>
      <c r="D51" s="459">
        <v>130</v>
      </c>
      <c r="F51" s="337">
        <f>(D51-C51)/C51</f>
        <v>-0.30107526881720431</v>
      </c>
      <c r="G51" s="295">
        <v>-0.54</v>
      </c>
      <c r="I51" s="126"/>
      <c r="L51" s="349"/>
      <c r="M51" s="349"/>
      <c r="N51" s="349"/>
      <c r="O51" s="349"/>
    </row>
    <row r="52" spans="1:20" s="378" customFormat="1">
      <c r="B52" s="60" t="s">
        <v>8</v>
      </c>
      <c r="C52" s="383">
        <v>209</v>
      </c>
      <c r="D52" s="381">
        <v>145</v>
      </c>
      <c r="E52" s="198">
        <f t="shared" si="1"/>
        <v>-0.30622009569377989</v>
      </c>
      <c r="F52" s="383"/>
      <c r="G52" s="294">
        <v>-0.54</v>
      </c>
      <c r="I52" s="126"/>
      <c r="L52" s="349"/>
      <c r="M52" s="349"/>
      <c r="N52" s="349"/>
      <c r="O52" s="349"/>
    </row>
    <row r="53" spans="1:20" s="378" customFormat="1">
      <c r="B53" s="60" t="s">
        <v>3</v>
      </c>
      <c r="C53" s="383">
        <v>50</v>
      </c>
      <c r="D53" s="381">
        <v>31</v>
      </c>
      <c r="E53" s="198">
        <f t="shared" si="1"/>
        <v>-0.38</v>
      </c>
      <c r="F53" s="383"/>
      <c r="G53" s="294">
        <v>-0.54</v>
      </c>
      <c r="I53" s="126"/>
      <c r="L53" s="349"/>
      <c r="M53" s="349"/>
      <c r="N53" s="349"/>
      <c r="O53" s="349"/>
    </row>
    <row r="54" spans="1:20" s="141" customFormat="1">
      <c r="B54" s="60" t="s">
        <v>1</v>
      </c>
      <c r="C54" s="383">
        <v>18</v>
      </c>
      <c r="D54" s="381">
        <v>11</v>
      </c>
      <c r="E54" s="198">
        <f t="shared" si="1"/>
        <v>-0.3888888888888889</v>
      </c>
      <c r="F54" s="383"/>
      <c r="G54" s="294">
        <v>-0.54</v>
      </c>
      <c r="I54" s="126"/>
      <c r="N54" s="34"/>
      <c r="O54" s="34"/>
    </row>
    <row r="55" spans="1:20" s="378" customFormat="1">
      <c r="B55" s="213" t="s">
        <v>36</v>
      </c>
      <c r="C55" s="239">
        <v>2893</v>
      </c>
      <c r="D55" s="82">
        <v>1332</v>
      </c>
      <c r="E55" s="296">
        <f t="shared" si="1"/>
        <v>-0.53957829243000344</v>
      </c>
      <c r="F55" s="383"/>
      <c r="G55" s="383"/>
      <c r="I55" s="126"/>
      <c r="L55" s="349"/>
      <c r="M55" s="349"/>
      <c r="N55" s="349"/>
      <c r="O55" s="349"/>
    </row>
    <row r="56" spans="1:20" s="378" customFormat="1">
      <c r="B56" s="82"/>
      <c r="C56" s="297"/>
      <c r="D56" s="291"/>
      <c r="E56" s="298"/>
      <c r="F56" s="362"/>
      <c r="L56" s="349"/>
      <c r="M56" s="349"/>
      <c r="N56" s="349"/>
      <c r="O56" s="349"/>
    </row>
    <row r="57" spans="1:20" s="378" customFormat="1" ht="27.75" customHeight="1">
      <c r="A57" s="484" t="s">
        <v>105</v>
      </c>
      <c r="B57" s="484"/>
      <c r="C57" s="484"/>
      <c r="D57" s="484"/>
      <c r="E57" s="484"/>
      <c r="F57" s="484"/>
      <c r="G57" s="484"/>
      <c r="H57" s="484"/>
      <c r="I57" s="484"/>
    </row>
    <row r="58" spans="1:20" s="378" customFormat="1">
      <c r="A58" s="484" t="s">
        <v>588</v>
      </c>
      <c r="B58" s="484"/>
      <c r="C58" s="484"/>
      <c r="D58" s="484"/>
      <c r="E58" s="484"/>
      <c r="F58" s="484"/>
      <c r="G58" s="484"/>
      <c r="H58" s="484"/>
      <c r="I58" s="484"/>
    </row>
    <row r="59" spans="1:20" s="378" customFormat="1">
      <c r="A59" s="351"/>
      <c r="B59" s="351"/>
      <c r="C59" s="351"/>
      <c r="D59" s="351"/>
      <c r="E59" s="351"/>
      <c r="F59" s="351"/>
      <c r="G59" s="351"/>
      <c r="H59" s="351"/>
      <c r="I59" s="351"/>
    </row>
    <row r="60" spans="1:20" s="455" customFormat="1">
      <c r="A60" s="491" t="s">
        <v>169</v>
      </c>
      <c r="B60" s="491"/>
      <c r="C60" s="491"/>
      <c r="D60" s="491"/>
      <c r="E60" s="491"/>
      <c r="F60" s="491"/>
      <c r="G60" s="491"/>
      <c r="H60" s="491"/>
      <c r="I60" s="491"/>
      <c r="J60" s="456"/>
      <c r="K60" s="456"/>
      <c r="L60" s="456"/>
      <c r="M60" s="456"/>
      <c r="N60" s="456"/>
      <c r="O60" s="456"/>
      <c r="P60" s="456"/>
      <c r="Q60" s="456"/>
      <c r="R60" s="456"/>
      <c r="S60" s="456"/>
      <c r="T60" s="456"/>
    </row>
    <row r="61" spans="1:20" s="455" customFormat="1"/>
    <row r="62" spans="1:20" s="458" customFormat="1" ht="12.75">
      <c r="C62" s="460" t="s">
        <v>589</v>
      </c>
      <c r="H62" s="459"/>
      <c r="I62" s="461"/>
    </row>
    <row r="63" spans="1:20" s="458" customFormat="1" ht="12.75">
      <c r="B63" s="462">
        <v>2019</v>
      </c>
      <c r="C63" s="458">
        <v>162</v>
      </c>
      <c r="H63" s="459"/>
    </row>
    <row r="64" spans="1:20" s="458" customFormat="1" ht="12.75">
      <c r="B64" s="462">
        <v>2020</v>
      </c>
      <c r="C64" s="458">
        <v>182</v>
      </c>
      <c r="H64" s="459"/>
    </row>
    <row r="65" spans="1:16" s="458" customFormat="1" ht="12.75">
      <c r="B65" s="462">
        <v>2021</v>
      </c>
      <c r="C65" s="458">
        <v>220</v>
      </c>
      <c r="H65" s="459"/>
    </row>
    <row r="66" spans="1:16" s="458" customFormat="1" ht="12.75">
      <c r="B66" s="462">
        <v>2022</v>
      </c>
      <c r="C66" s="458">
        <v>186</v>
      </c>
      <c r="H66" s="459"/>
    </row>
    <row r="67" spans="1:16" s="458" customFormat="1" ht="12.75">
      <c r="B67" s="462">
        <v>2023</v>
      </c>
      <c r="C67" s="458">
        <v>130</v>
      </c>
      <c r="H67" s="459"/>
    </row>
    <row r="68" spans="1:16" s="458" customFormat="1" ht="12.75"/>
    <row r="69" spans="1:16" s="458" customFormat="1" ht="27.75" customHeight="1">
      <c r="A69" s="484" t="s">
        <v>105</v>
      </c>
      <c r="B69" s="484"/>
      <c r="C69" s="484"/>
      <c r="D69" s="484"/>
      <c r="E69" s="484"/>
      <c r="F69" s="484"/>
      <c r="G69" s="484"/>
      <c r="H69" s="484"/>
      <c r="I69" s="484"/>
    </row>
    <row r="70" spans="1:16" s="458" customFormat="1" ht="18" customHeight="1">
      <c r="A70" s="484" t="s">
        <v>590</v>
      </c>
      <c r="B70" s="484"/>
      <c r="C70" s="484"/>
      <c r="D70" s="484"/>
      <c r="E70" s="484"/>
      <c r="F70" s="484"/>
      <c r="G70" s="484"/>
      <c r="H70" s="484"/>
      <c r="I70" s="484"/>
    </row>
    <row r="71" spans="1:16" s="455" customFormat="1">
      <c r="K71" s="457"/>
      <c r="L71" s="457"/>
      <c r="M71" s="457"/>
      <c r="N71" s="457"/>
      <c r="O71" s="457"/>
      <c r="P71" s="457"/>
    </row>
    <row r="72" spans="1:16" s="456" customFormat="1">
      <c r="A72" s="384" t="s">
        <v>591</v>
      </c>
      <c r="B72" s="384"/>
      <c r="C72" s="384"/>
      <c r="D72" s="384"/>
      <c r="E72" s="384"/>
      <c r="F72" s="384"/>
      <c r="G72" s="384"/>
      <c r="H72" s="384"/>
      <c r="I72" s="384"/>
      <c r="J72" s="384"/>
    </row>
    <row r="73" spans="1:16" s="455" customFormat="1">
      <c r="A73" s="141"/>
      <c r="B73" s="141"/>
      <c r="C73" s="141"/>
      <c r="D73" s="141"/>
      <c r="E73" s="141"/>
      <c r="F73" s="141"/>
      <c r="G73" s="141"/>
      <c r="H73" s="141"/>
      <c r="I73" s="141"/>
      <c r="J73" s="141"/>
    </row>
    <row r="74" spans="1:16" s="352" customFormat="1" ht="38.25">
      <c r="B74" s="463"/>
      <c r="C74" s="460" t="s">
        <v>106</v>
      </c>
      <c r="D74" s="460" t="s">
        <v>264</v>
      </c>
      <c r="E74" s="460" t="s">
        <v>107</v>
      </c>
      <c r="F74" s="460" t="s">
        <v>108</v>
      </c>
      <c r="G74" s="460" t="s">
        <v>265</v>
      </c>
      <c r="H74" s="460" t="s">
        <v>266</v>
      </c>
      <c r="I74" s="460" t="s">
        <v>267</v>
      </c>
      <c r="J74" s="152"/>
      <c r="K74" s="152"/>
      <c r="L74" s="152"/>
      <c r="M74" s="152"/>
      <c r="N74" s="152"/>
      <c r="O74" s="152"/>
    </row>
    <row r="75" spans="1:16" s="455" customFormat="1">
      <c r="B75" s="60" t="s">
        <v>18</v>
      </c>
      <c r="C75" s="188">
        <v>0.34</v>
      </c>
      <c r="D75" s="188">
        <v>0.06</v>
      </c>
      <c r="E75" s="188">
        <v>0.43</v>
      </c>
      <c r="F75" s="188">
        <v>7.0000000000000007E-2</v>
      </c>
      <c r="G75" s="188">
        <v>0.04</v>
      </c>
      <c r="H75" s="188">
        <v>0.02</v>
      </c>
      <c r="I75" s="188">
        <v>0.04</v>
      </c>
      <c r="J75" s="4"/>
      <c r="L75" s="4"/>
      <c r="N75" s="4"/>
      <c r="O75" s="16"/>
    </row>
    <row r="76" spans="1:16" s="455" customFormat="1">
      <c r="B76" s="69" t="s">
        <v>6</v>
      </c>
      <c r="C76" s="260">
        <v>0.45</v>
      </c>
      <c r="D76" s="260">
        <v>0.08</v>
      </c>
      <c r="E76" s="260">
        <v>0.26</v>
      </c>
      <c r="F76" s="260">
        <v>0.06</v>
      </c>
      <c r="G76" s="260">
        <v>0.11</v>
      </c>
      <c r="H76" s="260">
        <v>0.01</v>
      </c>
      <c r="I76" s="260">
        <v>0.04</v>
      </c>
      <c r="J76" s="4"/>
      <c r="L76" s="4"/>
      <c r="N76" s="4"/>
      <c r="O76" s="16"/>
    </row>
    <row r="77" spans="1:16" s="455" customFormat="1">
      <c r="B77" s="60" t="s">
        <v>5</v>
      </c>
      <c r="C77" s="188">
        <v>0.4</v>
      </c>
      <c r="D77" s="188">
        <v>0.06</v>
      </c>
      <c r="E77" s="188">
        <v>0.28999999999999998</v>
      </c>
      <c r="F77" s="188">
        <v>0.11</v>
      </c>
      <c r="G77" s="188">
        <v>0.06</v>
      </c>
      <c r="H77" s="188">
        <v>0.03</v>
      </c>
      <c r="I77" s="188">
        <v>0.04</v>
      </c>
      <c r="J77" s="4"/>
      <c r="L77" s="4"/>
      <c r="N77" s="4"/>
      <c r="O77" s="16"/>
    </row>
    <row r="78" spans="1:16" s="455" customFormat="1">
      <c r="B78" s="60" t="s">
        <v>15</v>
      </c>
      <c r="C78" s="188">
        <v>0.32</v>
      </c>
      <c r="D78" s="188">
        <v>0.1</v>
      </c>
      <c r="E78" s="188">
        <v>0.31</v>
      </c>
      <c r="F78" s="188">
        <v>0.14000000000000001</v>
      </c>
      <c r="G78" s="188">
        <v>0.06</v>
      </c>
      <c r="H78" s="188">
        <v>0.02</v>
      </c>
      <c r="I78" s="188">
        <v>0.06</v>
      </c>
      <c r="J78" s="4"/>
      <c r="L78" s="4"/>
      <c r="N78" s="4"/>
      <c r="O78" s="16"/>
    </row>
    <row r="79" spans="1:16" s="455" customFormat="1">
      <c r="B79" s="60" t="s">
        <v>14</v>
      </c>
      <c r="C79" s="188">
        <v>0.47</v>
      </c>
      <c r="D79" s="188">
        <v>0.04</v>
      </c>
      <c r="E79" s="188">
        <v>0.27</v>
      </c>
      <c r="F79" s="188">
        <v>0.04</v>
      </c>
      <c r="G79" s="188">
        <v>0.03</v>
      </c>
      <c r="H79" s="188">
        <v>0.09</v>
      </c>
      <c r="I79" s="188">
        <v>0.05</v>
      </c>
      <c r="J79" s="4"/>
      <c r="L79" s="4"/>
      <c r="N79" s="4"/>
      <c r="O79" s="16"/>
    </row>
    <row r="80" spans="1:16" s="455" customFormat="1">
      <c r="B80" s="60" t="s">
        <v>21</v>
      </c>
      <c r="C80" s="188">
        <v>0.42</v>
      </c>
      <c r="D80" s="188">
        <v>0.08</v>
      </c>
      <c r="E80" s="188">
        <v>0.32</v>
      </c>
      <c r="F80" s="188">
        <v>7.0000000000000007E-2</v>
      </c>
      <c r="G80" s="188">
        <v>0.06</v>
      </c>
      <c r="H80" s="188">
        <v>0.03</v>
      </c>
      <c r="I80" s="188">
        <v>0.03</v>
      </c>
      <c r="J80" s="4"/>
      <c r="L80" s="4"/>
      <c r="N80" s="4"/>
      <c r="O80" s="16"/>
    </row>
    <row r="81" spans="2:15" s="455" customFormat="1">
      <c r="B81" s="60" t="s">
        <v>16</v>
      </c>
      <c r="C81" s="188">
        <v>0.28999999999999998</v>
      </c>
      <c r="D81" s="188">
        <v>0.08</v>
      </c>
      <c r="E81" s="188">
        <v>0.44</v>
      </c>
      <c r="F81" s="188">
        <v>7.0000000000000007E-2</v>
      </c>
      <c r="G81" s="188">
        <v>0.08</v>
      </c>
      <c r="H81" s="188">
        <v>0.01</v>
      </c>
      <c r="I81" s="188">
        <v>0.04</v>
      </c>
      <c r="J81" s="4"/>
      <c r="L81" s="4"/>
      <c r="N81" s="4"/>
      <c r="O81" s="16"/>
    </row>
    <row r="82" spans="2:15" s="455" customFormat="1">
      <c r="B82" s="60" t="s">
        <v>9</v>
      </c>
      <c r="C82" s="188">
        <v>0.35</v>
      </c>
      <c r="D82" s="188">
        <v>0.1</v>
      </c>
      <c r="E82" s="188">
        <v>0.28999999999999998</v>
      </c>
      <c r="F82" s="188">
        <v>0.11</v>
      </c>
      <c r="G82" s="188">
        <v>0.04</v>
      </c>
      <c r="H82" s="188">
        <v>0.05</v>
      </c>
      <c r="I82" s="188">
        <v>0.05</v>
      </c>
      <c r="J82" s="4"/>
      <c r="L82" s="4"/>
      <c r="N82" s="4"/>
      <c r="O82" s="16"/>
    </row>
    <row r="83" spans="2:15" s="455" customFormat="1">
      <c r="B83" s="60" t="s">
        <v>19</v>
      </c>
      <c r="C83" s="188">
        <v>0.28999999999999998</v>
      </c>
      <c r="D83" s="188">
        <v>0.09</v>
      </c>
      <c r="E83" s="188">
        <v>0.33</v>
      </c>
      <c r="F83" s="188">
        <v>0.05</v>
      </c>
      <c r="G83" s="188">
        <v>0.18</v>
      </c>
      <c r="H83" s="188">
        <v>0.01</v>
      </c>
      <c r="I83" s="188">
        <v>0.06</v>
      </c>
      <c r="J83" s="4"/>
      <c r="L83" s="4"/>
      <c r="N83" s="4"/>
      <c r="O83" s="16"/>
    </row>
    <row r="84" spans="2:15" s="455" customFormat="1">
      <c r="B84" s="60" t="s">
        <v>1</v>
      </c>
      <c r="C84" s="188">
        <v>0.47</v>
      </c>
      <c r="D84" s="188">
        <v>7.0000000000000007E-2</v>
      </c>
      <c r="E84" s="188">
        <v>0.28999999999999998</v>
      </c>
      <c r="F84" s="188">
        <v>7.0000000000000007E-2</v>
      </c>
      <c r="G84" s="188">
        <v>0.06</v>
      </c>
      <c r="H84" s="188">
        <v>0.03</v>
      </c>
      <c r="I84" s="188">
        <v>0.03</v>
      </c>
      <c r="J84" s="4"/>
      <c r="L84" s="4"/>
      <c r="N84" s="4"/>
      <c r="O84" s="16"/>
    </row>
    <row r="85" spans="2:15" s="455" customFormat="1">
      <c r="B85" s="60" t="s">
        <v>12</v>
      </c>
      <c r="C85" s="188">
        <v>0.35</v>
      </c>
      <c r="D85" s="188">
        <v>0.1</v>
      </c>
      <c r="E85" s="188">
        <v>0.36</v>
      </c>
      <c r="F85" s="188">
        <v>0.1</v>
      </c>
      <c r="G85" s="188">
        <v>0.06</v>
      </c>
      <c r="H85" s="188">
        <v>0.01</v>
      </c>
      <c r="I85" s="188">
        <v>0.03</v>
      </c>
      <c r="J85" s="4"/>
      <c r="L85" s="4"/>
      <c r="N85" s="4"/>
      <c r="O85" s="16"/>
    </row>
    <row r="86" spans="2:15" s="455" customFormat="1">
      <c r="B86" s="60" t="s">
        <v>8</v>
      </c>
      <c r="C86" s="188">
        <v>0.43</v>
      </c>
      <c r="D86" s="188">
        <v>0.08</v>
      </c>
      <c r="E86" s="188">
        <v>0.32</v>
      </c>
      <c r="F86" s="188">
        <v>7.0000000000000007E-2</v>
      </c>
      <c r="G86" s="188">
        <v>0.06</v>
      </c>
      <c r="H86" s="188">
        <v>0.01</v>
      </c>
      <c r="I86" s="188">
        <v>0.03</v>
      </c>
      <c r="J86" s="4"/>
      <c r="L86" s="4"/>
      <c r="N86" s="4"/>
      <c r="O86" s="16"/>
    </row>
    <row r="87" spans="2:15" s="455" customFormat="1">
      <c r="B87" s="60" t="s">
        <v>7</v>
      </c>
      <c r="C87" s="188">
        <v>0.49</v>
      </c>
      <c r="D87" s="188">
        <v>0.08</v>
      </c>
      <c r="E87" s="188">
        <v>0.28000000000000003</v>
      </c>
      <c r="F87" s="188">
        <v>0.06</v>
      </c>
      <c r="G87" s="188">
        <v>0.05</v>
      </c>
      <c r="H87" s="188">
        <v>0.01</v>
      </c>
      <c r="I87" s="188">
        <v>0.04</v>
      </c>
      <c r="J87" s="4"/>
      <c r="L87" s="4"/>
      <c r="N87" s="4"/>
      <c r="O87" s="16"/>
    </row>
    <row r="88" spans="2:15" s="455" customFormat="1">
      <c r="B88" s="60" t="s">
        <v>2</v>
      </c>
      <c r="C88" s="188">
        <v>0.51</v>
      </c>
      <c r="D88" s="188">
        <v>0.08</v>
      </c>
      <c r="E88" s="188">
        <v>0.25</v>
      </c>
      <c r="F88" s="188">
        <v>0.06</v>
      </c>
      <c r="G88" s="188">
        <v>0.04</v>
      </c>
      <c r="H88" s="188">
        <v>0.02</v>
      </c>
      <c r="I88" s="188">
        <v>0.04</v>
      </c>
      <c r="J88" s="4"/>
      <c r="L88" s="4"/>
      <c r="N88" s="4"/>
      <c r="O88" s="16"/>
    </row>
    <row r="89" spans="2:15" s="455" customFormat="1">
      <c r="B89" s="60" t="s">
        <v>13</v>
      </c>
      <c r="C89" s="188">
        <v>0.45</v>
      </c>
      <c r="D89" s="188">
        <v>0.06</v>
      </c>
      <c r="E89" s="188">
        <v>0.34</v>
      </c>
      <c r="F89" s="188">
        <v>7.0000000000000007E-2</v>
      </c>
      <c r="G89" s="188">
        <v>0.03</v>
      </c>
      <c r="H89" s="188">
        <v>0.02</v>
      </c>
      <c r="I89" s="188">
        <v>0.03</v>
      </c>
      <c r="J89" s="4"/>
      <c r="L89" s="4"/>
      <c r="N89" s="4"/>
      <c r="O89" s="16"/>
    </row>
    <row r="90" spans="2:15" s="141" customFormat="1">
      <c r="B90" s="175" t="s">
        <v>20</v>
      </c>
      <c r="C90" s="188">
        <v>0.33</v>
      </c>
      <c r="D90" s="188">
        <v>0.08</v>
      </c>
      <c r="E90" s="188">
        <v>0.36</v>
      </c>
      <c r="F90" s="188">
        <v>0.06</v>
      </c>
      <c r="G90" s="188">
        <v>0.13</v>
      </c>
      <c r="H90" s="188">
        <v>0</v>
      </c>
      <c r="I90" s="188">
        <v>0.04</v>
      </c>
      <c r="J90" s="59"/>
      <c r="L90" s="59"/>
      <c r="N90" s="59"/>
      <c r="O90" s="36"/>
    </row>
    <row r="91" spans="2:15" s="455" customFormat="1">
      <c r="B91" s="60" t="s">
        <v>17</v>
      </c>
      <c r="C91" s="188">
        <v>0.33</v>
      </c>
      <c r="D91" s="188">
        <v>0.1</v>
      </c>
      <c r="E91" s="188">
        <v>0.31</v>
      </c>
      <c r="F91" s="188">
        <v>0.08</v>
      </c>
      <c r="G91" s="188">
        <v>0.05</v>
      </c>
      <c r="H91" s="188">
        <v>7.0000000000000007E-2</v>
      </c>
      <c r="I91" s="188">
        <v>7.0000000000000007E-2</v>
      </c>
      <c r="J91" s="4"/>
      <c r="L91" s="4"/>
      <c r="N91" s="4"/>
      <c r="O91" s="16"/>
    </row>
    <row r="92" spans="2:15" s="455" customFormat="1">
      <c r="B92" s="60" t="s">
        <v>3</v>
      </c>
      <c r="C92" s="188">
        <v>0.52</v>
      </c>
      <c r="D92" s="188">
        <v>0.06</v>
      </c>
      <c r="E92" s="188">
        <v>0.23</v>
      </c>
      <c r="F92" s="188">
        <v>0.06</v>
      </c>
      <c r="G92" s="188">
        <v>0.09</v>
      </c>
      <c r="H92" s="188">
        <v>0.02</v>
      </c>
      <c r="I92" s="188">
        <v>0.03</v>
      </c>
      <c r="J92" s="4"/>
      <c r="L92" s="4"/>
      <c r="N92" s="4"/>
      <c r="O92" s="16"/>
    </row>
    <row r="93" spans="2:15" s="455" customFormat="1">
      <c r="B93" s="60" t="s">
        <v>4</v>
      </c>
      <c r="C93" s="188">
        <v>0.46</v>
      </c>
      <c r="D93" s="188">
        <v>7.0000000000000007E-2</v>
      </c>
      <c r="E93" s="188">
        <v>0.25</v>
      </c>
      <c r="F93" s="188">
        <v>0.04</v>
      </c>
      <c r="G93" s="188">
        <v>0.13</v>
      </c>
      <c r="H93" s="188">
        <v>0.01</v>
      </c>
      <c r="I93" s="188">
        <v>0.04</v>
      </c>
      <c r="J93" s="4"/>
      <c r="L93" s="4"/>
      <c r="N93" s="4"/>
      <c r="O93" s="16"/>
    </row>
    <row r="94" spans="2:15" s="455" customFormat="1">
      <c r="B94" s="60" t="s">
        <v>11</v>
      </c>
      <c r="C94" s="188">
        <v>0.4</v>
      </c>
      <c r="D94" s="188">
        <v>0.08</v>
      </c>
      <c r="E94" s="188">
        <v>0.32</v>
      </c>
      <c r="F94" s="188">
        <v>7.0000000000000007E-2</v>
      </c>
      <c r="G94" s="188">
        <v>0.1</v>
      </c>
      <c r="H94" s="188">
        <v>0.01</v>
      </c>
      <c r="I94" s="188">
        <v>0.03</v>
      </c>
      <c r="J94" s="4"/>
      <c r="L94" s="4"/>
      <c r="N94" s="4"/>
      <c r="O94" s="16"/>
    </row>
    <row r="95" spans="2:15" s="455" customFormat="1">
      <c r="B95" s="60" t="s">
        <v>10</v>
      </c>
      <c r="C95" s="188">
        <v>0.42</v>
      </c>
      <c r="D95" s="188">
        <v>0.05</v>
      </c>
      <c r="E95" s="188">
        <v>0.3</v>
      </c>
      <c r="F95" s="188">
        <v>0.08</v>
      </c>
      <c r="G95" s="188">
        <v>0.05</v>
      </c>
      <c r="H95" s="188">
        <v>0.06</v>
      </c>
      <c r="I95" s="188">
        <v>0.04</v>
      </c>
      <c r="J95" s="4"/>
      <c r="L95" s="4"/>
      <c r="N95" s="4"/>
      <c r="O95" s="16"/>
    </row>
    <row r="96" spans="2:15" s="141" customFormat="1">
      <c r="B96" s="69" t="s">
        <v>6</v>
      </c>
      <c r="C96" s="260">
        <v>0.45</v>
      </c>
      <c r="D96" s="260">
        <v>0.08</v>
      </c>
      <c r="E96" s="260">
        <v>0.26</v>
      </c>
      <c r="F96" s="260">
        <v>0.06</v>
      </c>
      <c r="G96" s="260">
        <v>0.11</v>
      </c>
      <c r="H96" s="260">
        <v>0.01</v>
      </c>
      <c r="I96" s="260">
        <v>0.04</v>
      </c>
      <c r="J96" s="59"/>
      <c r="L96" s="59"/>
      <c r="N96" s="59"/>
      <c r="O96" s="36"/>
    </row>
    <row r="97" spans="1:15" s="141" customFormat="1">
      <c r="B97" s="459"/>
      <c r="C97" s="80"/>
      <c r="D97" s="80"/>
      <c r="E97" s="80"/>
      <c r="F97" s="80"/>
      <c r="G97" s="80"/>
      <c r="H97" s="80"/>
      <c r="I97" s="80"/>
      <c r="J97" s="59"/>
      <c r="K97" s="36"/>
      <c r="L97" s="59"/>
      <c r="M97" s="36"/>
      <c r="N97" s="59"/>
      <c r="O97" s="36"/>
    </row>
    <row r="98" spans="1:15" s="455" customFormat="1" ht="90" customHeight="1">
      <c r="A98" s="487" t="s">
        <v>592</v>
      </c>
      <c r="B98" s="487"/>
      <c r="C98" s="487"/>
      <c r="D98" s="487"/>
      <c r="E98" s="487"/>
      <c r="F98" s="487"/>
      <c r="G98" s="487"/>
      <c r="H98" s="487"/>
      <c r="I98" s="487"/>
      <c r="J98" s="487"/>
    </row>
    <row r="99" spans="1:15" s="455" customFormat="1" ht="25.35" customHeight="1">
      <c r="A99" s="487" t="s">
        <v>593</v>
      </c>
      <c r="B99" s="487"/>
      <c r="C99" s="487"/>
      <c r="D99" s="487"/>
      <c r="E99" s="487"/>
      <c r="F99" s="487"/>
      <c r="G99" s="487"/>
      <c r="H99" s="487"/>
      <c r="I99" s="487"/>
      <c r="J99" s="487"/>
    </row>
    <row r="100" spans="1:15" s="455"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workbookViewId="0">
      <selection activeCell="L175" sqref="L175"/>
    </sheetView>
  </sheetViews>
  <sheetFormatPr defaultColWidth="8.7109375" defaultRowHeight="15"/>
  <cols>
    <col min="2" max="2" width="36.28515625" customWidth="1"/>
    <col min="3" max="3" width="10.42578125" customWidth="1"/>
  </cols>
  <sheetData>
    <row r="1" spans="1:9" s="455" customFormat="1">
      <c r="A1" s="491" t="s">
        <v>642</v>
      </c>
      <c r="B1" s="491"/>
      <c r="C1" s="491"/>
      <c r="D1" s="491"/>
      <c r="E1" s="491"/>
      <c r="F1" s="491"/>
      <c r="G1" s="491"/>
      <c r="H1" s="491"/>
      <c r="I1" s="491"/>
    </row>
    <row r="2" spans="1:9" s="455" customFormat="1"/>
    <row r="3" spans="1:9" s="455" customFormat="1" ht="24.75">
      <c r="C3" s="146" t="s">
        <v>325</v>
      </c>
    </row>
    <row r="4" spans="1:9" s="455" customFormat="1">
      <c r="B4" s="385" t="s">
        <v>330</v>
      </c>
      <c r="C4" s="137">
        <v>7</v>
      </c>
    </row>
    <row r="5" spans="1:9" s="455" customFormat="1">
      <c r="B5" s="138" t="s">
        <v>643</v>
      </c>
      <c r="C5" s="137">
        <v>4</v>
      </c>
    </row>
    <row r="6" spans="1:9" s="455" customFormat="1">
      <c r="B6" s="385" t="s">
        <v>334</v>
      </c>
      <c r="C6" s="137">
        <v>4</v>
      </c>
    </row>
    <row r="7" spans="1:9" s="455" customFormat="1">
      <c r="B7" s="385" t="s">
        <v>345</v>
      </c>
      <c r="C7" s="137">
        <v>3</v>
      </c>
    </row>
    <row r="8" spans="1:9" s="455" customFormat="1">
      <c r="B8" s="385" t="s">
        <v>331</v>
      </c>
      <c r="C8" s="137">
        <v>3</v>
      </c>
    </row>
    <row r="9" spans="1:9" s="455" customFormat="1">
      <c r="B9" s="385" t="s">
        <v>664</v>
      </c>
      <c r="C9" s="137">
        <v>3</v>
      </c>
    </row>
    <row r="10" spans="1:9" s="455" customFormat="1">
      <c r="B10" s="385" t="s">
        <v>652</v>
      </c>
      <c r="C10" s="137">
        <v>2</v>
      </c>
    </row>
    <row r="11" spans="1:9" s="455" customFormat="1">
      <c r="B11" s="385" t="s">
        <v>336</v>
      </c>
      <c r="C11" s="137">
        <v>2</v>
      </c>
    </row>
    <row r="12" spans="1:9" s="455" customFormat="1">
      <c r="B12" s="385" t="s">
        <v>326</v>
      </c>
      <c r="C12" s="137">
        <v>1</v>
      </c>
    </row>
    <row r="13" spans="1:9" s="455" customFormat="1">
      <c r="B13" s="138" t="s">
        <v>654</v>
      </c>
      <c r="C13" s="137">
        <v>1</v>
      </c>
    </row>
    <row r="14" spans="1:9" s="455" customFormat="1">
      <c r="B14" s="385" t="s">
        <v>327</v>
      </c>
      <c r="C14" s="137">
        <v>1</v>
      </c>
    </row>
    <row r="15" spans="1:9" s="455" customFormat="1">
      <c r="B15" s="385" t="s">
        <v>342</v>
      </c>
      <c r="C15" s="137">
        <v>1</v>
      </c>
    </row>
    <row r="16" spans="1:9" s="455" customFormat="1">
      <c r="B16" s="385" t="s">
        <v>329</v>
      </c>
      <c r="C16" s="137">
        <v>1</v>
      </c>
    </row>
    <row r="17" spans="2:3" s="455" customFormat="1">
      <c r="B17" s="385" t="s">
        <v>660</v>
      </c>
      <c r="C17" s="137">
        <v>1</v>
      </c>
    </row>
    <row r="18" spans="2:3" s="455" customFormat="1">
      <c r="B18" s="385" t="s">
        <v>645</v>
      </c>
      <c r="C18" s="137">
        <v>1</v>
      </c>
    </row>
    <row r="19" spans="2:3" s="455" customFormat="1">
      <c r="B19" s="385" t="s">
        <v>646</v>
      </c>
      <c r="C19" s="137">
        <v>1</v>
      </c>
    </row>
    <row r="20" spans="2:3" s="455" customFormat="1">
      <c r="B20" s="385" t="s">
        <v>647</v>
      </c>
      <c r="C20" s="137">
        <v>1</v>
      </c>
    </row>
    <row r="21" spans="2:3" s="455" customFormat="1">
      <c r="B21" s="385" t="s">
        <v>648</v>
      </c>
      <c r="C21" s="137">
        <v>1</v>
      </c>
    </row>
    <row r="22" spans="2:3" s="455" customFormat="1">
      <c r="B22" s="385" t="s">
        <v>337</v>
      </c>
      <c r="C22" s="137">
        <v>1</v>
      </c>
    </row>
    <row r="23" spans="2:3" s="455" customFormat="1">
      <c r="B23" s="385" t="s">
        <v>332</v>
      </c>
      <c r="C23" s="137">
        <v>1</v>
      </c>
    </row>
    <row r="24" spans="2:3" s="455" customFormat="1">
      <c r="B24" s="385" t="s">
        <v>651</v>
      </c>
      <c r="C24" s="137">
        <v>1</v>
      </c>
    </row>
    <row r="25" spans="2:3" s="455" customFormat="1">
      <c r="B25" s="385" t="s">
        <v>335</v>
      </c>
      <c r="C25" s="137">
        <v>1</v>
      </c>
    </row>
    <row r="26" spans="2:3" s="455" customFormat="1">
      <c r="B26" s="385" t="s">
        <v>653</v>
      </c>
      <c r="C26" s="137">
        <v>1</v>
      </c>
    </row>
    <row r="27" spans="2:3" s="455" customFormat="1">
      <c r="B27" s="385" t="s">
        <v>346</v>
      </c>
      <c r="C27" s="137">
        <v>0</v>
      </c>
    </row>
    <row r="28" spans="2:3" s="455" customFormat="1">
      <c r="B28" s="138" t="s">
        <v>655</v>
      </c>
      <c r="C28" s="137">
        <v>0</v>
      </c>
    </row>
    <row r="29" spans="2:3" s="455" customFormat="1">
      <c r="B29" s="138" t="s">
        <v>656</v>
      </c>
      <c r="C29" s="137">
        <v>0</v>
      </c>
    </row>
    <row r="30" spans="2:3" s="455" customFormat="1">
      <c r="B30" s="138" t="s">
        <v>657</v>
      </c>
      <c r="C30" s="137">
        <v>0</v>
      </c>
    </row>
    <row r="31" spans="2:3" s="455" customFormat="1">
      <c r="B31" s="385" t="s">
        <v>344</v>
      </c>
      <c r="C31" s="137">
        <v>0</v>
      </c>
    </row>
    <row r="32" spans="2:3" s="455" customFormat="1">
      <c r="B32" s="385" t="s">
        <v>343</v>
      </c>
      <c r="C32" s="137">
        <v>0</v>
      </c>
    </row>
    <row r="33" spans="2:3" s="455" customFormat="1">
      <c r="B33" s="385" t="s">
        <v>658</v>
      </c>
      <c r="C33" s="137">
        <v>0</v>
      </c>
    </row>
    <row r="34" spans="2:3" s="455" customFormat="1">
      <c r="B34" s="385" t="s">
        <v>659</v>
      </c>
      <c r="C34" s="137">
        <v>0</v>
      </c>
    </row>
    <row r="35" spans="2:3" s="455" customFormat="1">
      <c r="B35" s="385" t="s">
        <v>328</v>
      </c>
      <c r="C35" s="137">
        <v>0</v>
      </c>
    </row>
    <row r="36" spans="2:3" s="455" customFormat="1">
      <c r="B36" s="385" t="s">
        <v>644</v>
      </c>
      <c r="C36" s="137">
        <v>0</v>
      </c>
    </row>
    <row r="37" spans="2:3" s="455" customFormat="1">
      <c r="B37" s="385" t="s">
        <v>661</v>
      </c>
      <c r="C37" s="137">
        <v>0</v>
      </c>
    </row>
    <row r="38" spans="2:3" s="455" customFormat="1">
      <c r="B38" s="385" t="s">
        <v>662</v>
      </c>
      <c r="C38" s="137">
        <v>0</v>
      </c>
    </row>
    <row r="39" spans="2:3" s="455" customFormat="1">
      <c r="B39" s="385" t="s">
        <v>649</v>
      </c>
      <c r="C39" s="137">
        <v>0</v>
      </c>
    </row>
    <row r="40" spans="2:3" s="455" customFormat="1">
      <c r="B40" s="385" t="s">
        <v>663</v>
      </c>
      <c r="C40" s="137">
        <v>0</v>
      </c>
    </row>
    <row r="41" spans="2:3" s="455" customFormat="1">
      <c r="B41" s="385" t="s">
        <v>665</v>
      </c>
      <c r="C41" s="137">
        <v>0</v>
      </c>
    </row>
    <row r="42" spans="2:3" s="455" customFormat="1">
      <c r="B42" s="385" t="s">
        <v>341</v>
      </c>
      <c r="C42" s="137">
        <v>0</v>
      </c>
    </row>
    <row r="43" spans="2:3" s="455" customFormat="1">
      <c r="B43" s="385" t="s">
        <v>333</v>
      </c>
      <c r="C43" s="137">
        <v>0</v>
      </c>
    </row>
    <row r="44" spans="2:3" s="455" customFormat="1">
      <c r="B44" s="385" t="s">
        <v>650</v>
      </c>
      <c r="C44" s="137">
        <v>0</v>
      </c>
    </row>
    <row r="45" spans="2:3" s="455" customFormat="1">
      <c r="B45" s="385" t="s">
        <v>666</v>
      </c>
      <c r="C45" s="137">
        <v>0</v>
      </c>
    </row>
    <row r="46" spans="2:3" s="455" customFormat="1">
      <c r="B46" s="385" t="s">
        <v>340</v>
      </c>
      <c r="C46" s="137">
        <v>0</v>
      </c>
    </row>
    <row r="47" spans="2:3" s="455" customFormat="1">
      <c r="B47" s="385" t="s">
        <v>667</v>
      </c>
      <c r="C47" s="137">
        <v>0</v>
      </c>
    </row>
    <row r="48" spans="2:3" s="455" customFormat="1">
      <c r="B48" s="385" t="s">
        <v>339</v>
      </c>
      <c r="C48" s="137">
        <v>0</v>
      </c>
    </row>
    <row r="49" spans="1:16" s="455" customFormat="1">
      <c r="B49" s="355"/>
      <c r="C49" s="458"/>
    </row>
    <row r="50" spans="1:16" s="455" customFormat="1" ht="26.25" customHeight="1">
      <c r="A50" s="487" t="s">
        <v>668</v>
      </c>
      <c r="B50" s="487"/>
      <c r="C50" s="487"/>
      <c r="D50" s="487"/>
      <c r="E50" s="487"/>
      <c r="F50" s="487"/>
      <c r="G50" s="487"/>
      <c r="H50" s="487"/>
      <c r="I50" s="487"/>
    </row>
    <row r="51" spans="1:16" s="455" customFormat="1" ht="15" customHeight="1">
      <c r="A51" s="487" t="s">
        <v>338</v>
      </c>
      <c r="B51" s="487"/>
      <c r="C51" s="487"/>
      <c r="D51" s="487"/>
      <c r="E51" s="487"/>
      <c r="F51" s="487"/>
      <c r="G51" s="487"/>
      <c r="H51" s="487"/>
      <c r="I51" s="487"/>
    </row>
    <row r="52" spans="1:16" s="455" customFormat="1"/>
    <row r="53" spans="1:16" s="456" customFormat="1">
      <c r="A53" s="491" t="s">
        <v>669</v>
      </c>
      <c r="B53" s="491"/>
      <c r="C53" s="491"/>
      <c r="D53" s="491"/>
      <c r="E53" s="491"/>
      <c r="F53" s="491"/>
      <c r="G53" s="491"/>
      <c r="H53" s="491"/>
      <c r="I53" s="491"/>
    </row>
    <row r="54" spans="1:16" s="455" customFormat="1"/>
    <row r="55" spans="1:16" s="455" customFormat="1" ht="38.25">
      <c r="B55" s="458"/>
      <c r="C55" s="460" t="s">
        <v>109</v>
      </c>
      <c r="D55" s="460" t="s">
        <v>110</v>
      </c>
      <c r="E55" s="460" t="s">
        <v>41</v>
      </c>
      <c r="F55" s="460" t="s">
        <v>670</v>
      </c>
    </row>
    <row r="56" spans="1:16" s="455" customFormat="1">
      <c r="B56" s="222" t="s">
        <v>7</v>
      </c>
      <c r="C56" s="127">
        <v>0.122</v>
      </c>
      <c r="D56" s="458">
        <v>565</v>
      </c>
      <c r="E56" s="143"/>
      <c r="F56" s="99">
        <v>0.14199999999999999</v>
      </c>
      <c r="O56" s="443"/>
    </row>
    <row r="57" spans="1:16" s="455" customFormat="1">
      <c r="B57" s="222" t="s">
        <v>11</v>
      </c>
      <c r="C57" s="127">
        <v>0.124</v>
      </c>
      <c r="D57" s="458">
        <v>475</v>
      </c>
      <c r="E57" s="143"/>
      <c r="F57" s="99">
        <v>0.14199999999999999</v>
      </c>
      <c r="H57" s="101"/>
      <c r="P57" s="443"/>
    </row>
    <row r="58" spans="1:16" s="455" customFormat="1">
      <c r="B58" s="222" t="s">
        <v>20</v>
      </c>
      <c r="C58" s="127">
        <v>0.125</v>
      </c>
      <c r="D58" s="458">
        <v>450</v>
      </c>
      <c r="F58" s="99">
        <v>0.14199999999999999</v>
      </c>
      <c r="H58" s="101"/>
    </row>
    <row r="59" spans="1:16" s="455" customFormat="1">
      <c r="B59" s="222" t="s">
        <v>1</v>
      </c>
      <c r="C59" s="127">
        <v>0.13</v>
      </c>
      <c r="D59" s="458">
        <v>140</v>
      </c>
      <c r="E59" s="299"/>
      <c r="F59" s="99">
        <v>0.14199999999999999</v>
      </c>
      <c r="H59" s="101"/>
    </row>
    <row r="60" spans="1:16" s="455" customFormat="1">
      <c r="B60" s="222" t="s">
        <v>15</v>
      </c>
      <c r="C60" s="127">
        <v>0.13200000000000001</v>
      </c>
      <c r="D60" s="458">
        <v>379</v>
      </c>
      <c r="E60" s="99"/>
      <c r="F60" s="99">
        <v>0.14199999999999999</v>
      </c>
      <c r="H60" s="101"/>
    </row>
    <row r="61" spans="1:16" s="455" customFormat="1">
      <c r="B61" s="222" t="s">
        <v>19</v>
      </c>
      <c r="C61" s="127">
        <v>0.13300000000000001</v>
      </c>
      <c r="D61" s="458">
        <v>666</v>
      </c>
      <c r="E61" s="143"/>
      <c r="F61" s="99">
        <v>0.14199999999999999</v>
      </c>
      <c r="H61" s="101"/>
    </row>
    <row r="62" spans="1:16" s="455" customFormat="1">
      <c r="B62" s="338" t="s">
        <v>6</v>
      </c>
      <c r="D62" s="459">
        <v>735</v>
      </c>
      <c r="E62" s="42">
        <v>0.13900000000000001</v>
      </c>
      <c r="F62" s="99">
        <v>0.14199999999999999</v>
      </c>
      <c r="H62" s="101"/>
    </row>
    <row r="63" spans="1:16" s="455" customFormat="1">
      <c r="B63" s="222" t="s">
        <v>12</v>
      </c>
      <c r="C63" s="127">
        <v>0.13900000000000001</v>
      </c>
      <c r="D63" s="458">
        <v>338</v>
      </c>
      <c r="E63" s="143"/>
      <c r="F63" s="99">
        <v>0.14199999999999999</v>
      </c>
      <c r="H63" s="101"/>
    </row>
    <row r="64" spans="1:16" s="455" customFormat="1">
      <c r="B64" s="222" t="s">
        <v>13</v>
      </c>
      <c r="C64" s="127">
        <v>0.14099999999999999</v>
      </c>
      <c r="D64" s="458">
        <v>559</v>
      </c>
      <c r="E64" s="143"/>
      <c r="F64" s="99">
        <v>0.14199999999999999</v>
      </c>
      <c r="H64" s="101"/>
    </row>
    <row r="65" spans="1:9" s="141" customFormat="1">
      <c r="B65" s="222" t="s">
        <v>16</v>
      </c>
      <c r="C65" s="127">
        <v>0.14399999999999999</v>
      </c>
      <c r="D65" s="458">
        <v>701</v>
      </c>
      <c r="E65" s="143"/>
      <c r="F65" s="99">
        <v>0.14199999999999999</v>
      </c>
      <c r="H65" s="105"/>
    </row>
    <row r="66" spans="1:9" s="455" customFormat="1">
      <c r="B66" s="222" t="s">
        <v>2</v>
      </c>
      <c r="C66" s="127">
        <v>0.14699999999999999</v>
      </c>
      <c r="D66" s="458">
        <v>504</v>
      </c>
      <c r="E66" s="143"/>
      <c r="F66" s="99">
        <v>0.14199999999999999</v>
      </c>
      <c r="H66" s="101"/>
    </row>
    <row r="67" spans="1:9" s="455" customFormat="1">
      <c r="B67" s="222" t="s">
        <v>3</v>
      </c>
      <c r="C67" s="127">
        <v>0.15</v>
      </c>
      <c r="D67" s="458">
        <v>331</v>
      </c>
      <c r="E67" s="143"/>
      <c r="F67" s="99">
        <v>0.14199999999999999</v>
      </c>
      <c r="H67" s="101"/>
    </row>
    <row r="68" spans="1:9" s="455" customFormat="1">
      <c r="B68" s="222" t="s">
        <v>10</v>
      </c>
      <c r="C68" s="127">
        <v>0.15</v>
      </c>
      <c r="D68" s="458">
        <v>101</v>
      </c>
      <c r="E68" s="143"/>
      <c r="F68" s="99">
        <v>0.14199999999999999</v>
      </c>
      <c r="H68" s="101"/>
    </row>
    <row r="69" spans="1:9" s="455" customFormat="1">
      <c r="B69" s="222" t="s">
        <v>5</v>
      </c>
      <c r="C69" s="127">
        <v>0.151</v>
      </c>
      <c r="D69" s="458">
        <v>402</v>
      </c>
      <c r="E69" s="97"/>
      <c r="F69" s="99">
        <v>0.14199999999999999</v>
      </c>
      <c r="H69" s="101"/>
    </row>
    <row r="70" spans="1:9" s="455" customFormat="1">
      <c r="B70" s="222" t="s">
        <v>18</v>
      </c>
      <c r="C70" s="127">
        <v>0.153</v>
      </c>
      <c r="D70" s="458">
        <v>213</v>
      </c>
      <c r="E70" s="97"/>
      <c r="F70" s="99">
        <v>0.14199999999999999</v>
      </c>
      <c r="H70" s="101"/>
    </row>
    <row r="71" spans="1:9" s="455" customFormat="1">
      <c r="B71" s="222" t="s">
        <v>8</v>
      </c>
      <c r="C71" s="127">
        <v>0.16400000000000001</v>
      </c>
      <c r="D71" s="458">
        <v>677</v>
      </c>
      <c r="E71" s="143"/>
      <c r="F71" s="99">
        <v>0.14199999999999999</v>
      </c>
      <c r="H71" s="101"/>
    </row>
    <row r="72" spans="1:9" s="455" customFormat="1">
      <c r="B72" s="222" t="s">
        <v>21</v>
      </c>
      <c r="C72" s="127">
        <v>0.17799999999999999</v>
      </c>
      <c r="D72" s="458">
        <v>114</v>
      </c>
      <c r="E72" s="143"/>
      <c r="F72" s="99">
        <v>0.14199999999999999</v>
      </c>
      <c r="H72" s="101"/>
    </row>
    <row r="73" spans="1:9" s="455" customFormat="1">
      <c r="B73" s="222" t="s">
        <v>9</v>
      </c>
      <c r="C73" s="127">
        <v>0.182</v>
      </c>
      <c r="D73" s="458">
        <v>224</v>
      </c>
      <c r="E73" s="143"/>
      <c r="F73" s="99">
        <v>0.14199999999999999</v>
      </c>
      <c r="H73" s="101"/>
    </row>
    <row r="74" spans="1:9" s="455" customFormat="1">
      <c r="B74" s="222" t="s">
        <v>4</v>
      </c>
      <c r="C74" s="127">
        <v>0.189</v>
      </c>
      <c r="D74" s="458">
        <v>143</v>
      </c>
      <c r="E74" s="143"/>
      <c r="F74" s="99">
        <v>0.14199999999999999</v>
      </c>
      <c r="H74" s="101"/>
    </row>
    <row r="75" spans="1:9" s="455" customFormat="1">
      <c r="B75" s="222" t="s">
        <v>14</v>
      </c>
      <c r="C75" s="462" t="s">
        <v>102</v>
      </c>
      <c r="D75" s="458">
        <v>86</v>
      </c>
      <c r="E75" s="143"/>
      <c r="F75" s="99">
        <v>0.14199999999999999</v>
      </c>
      <c r="H75" s="101"/>
    </row>
    <row r="76" spans="1:9" s="455" customFormat="1">
      <c r="B76" s="222" t="s">
        <v>17</v>
      </c>
      <c r="C76" s="462" t="s">
        <v>102</v>
      </c>
      <c r="D76" s="458">
        <v>49</v>
      </c>
      <c r="E76" s="143"/>
      <c r="F76" s="99">
        <v>0.14199999999999999</v>
      </c>
      <c r="H76" s="101"/>
    </row>
    <row r="77" spans="1:9" s="455" customFormat="1"/>
    <row r="78" spans="1:9" s="455" customFormat="1" ht="25.35" customHeight="1">
      <c r="A78" s="487" t="s">
        <v>111</v>
      </c>
      <c r="B78" s="487"/>
      <c r="C78" s="487"/>
      <c r="D78" s="487"/>
      <c r="E78" s="487"/>
      <c r="F78" s="487"/>
      <c r="G78" s="487"/>
      <c r="H78" s="487"/>
      <c r="I78" s="487"/>
    </row>
    <row r="79" spans="1:9" s="455" customFormat="1" ht="109.5" customHeight="1">
      <c r="A79" s="487" t="s">
        <v>856</v>
      </c>
      <c r="B79" s="487"/>
      <c r="C79" s="487"/>
      <c r="D79" s="487"/>
      <c r="E79" s="487"/>
      <c r="F79" s="487"/>
      <c r="G79" s="487"/>
      <c r="H79" s="487"/>
      <c r="I79" s="487"/>
    </row>
    <row r="80" spans="1:9" s="455" customFormat="1">
      <c r="A80" s="351"/>
      <c r="B80" s="351"/>
      <c r="C80" s="351"/>
      <c r="D80" s="351"/>
      <c r="E80" s="351"/>
      <c r="F80" s="351"/>
      <c r="G80" s="351"/>
      <c r="H80" s="351"/>
      <c r="I80" s="351"/>
    </row>
    <row r="81" spans="1:9" s="456" customFormat="1">
      <c r="A81" s="491" t="s">
        <v>170</v>
      </c>
      <c r="B81" s="491"/>
      <c r="C81" s="491"/>
      <c r="D81" s="491"/>
      <c r="E81" s="491"/>
      <c r="F81" s="491"/>
      <c r="G81" s="491"/>
      <c r="H81" s="491"/>
      <c r="I81" s="491"/>
    </row>
    <row r="82" spans="1:9" s="455" customFormat="1"/>
    <row r="83" spans="1:9" s="455" customFormat="1">
      <c r="B83" s="458"/>
      <c r="C83" s="360" t="s">
        <v>109</v>
      </c>
      <c r="D83" s="360" t="s">
        <v>110</v>
      </c>
      <c r="E83" s="146"/>
      <c r="F83" s="146"/>
    </row>
    <row r="84" spans="1:9" s="455" customFormat="1">
      <c r="B84" s="144">
        <v>2017</v>
      </c>
      <c r="C84" s="127">
        <v>7.9000000000000001E-2</v>
      </c>
      <c r="D84" s="458">
        <v>577</v>
      </c>
      <c r="E84" s="143"/>
      <c r="F84" s="144"/>
    </row>
    <row r="85" spans="1:9" s="455" customFormat="1">
      <c r="B85" s="144">
        <v>2018</v>
      </c>
      <c r="C85" s="127">
        <v>7.0999999999999994E-2</v>
      </c>
      <c r="D85" s="458">
        <v>178</v>
      </c>
      <c r="E85" s="143"/>
      <c r="F85" s="144"/>
    </row>
    <row r="86" spans="1:9" s="455" customFormat="1">
      <c r="B86" s="144">
        <v>2020</v>
      </c>
      <c r="C86" s="127">
        <v>0.13300000000000001</v>
      </c>
      <c r="D86" s="458">
        <v>981</v>
      </c>
      <c r="E86" s="143"/>
      <c r="F86" s="144"/>
    </row>
    <row r="87" spans="1:9" s="455" customFormat="1">
      <c r="B87" s="144">
        <v>2021</v>
      </c>
      <c r="C87" s="127">
        <v>0.11</v>
      </c>
      <c r="D87" s="458">
        <v>647</v>
      </c>
      <c r="E87" s="143"/>
      <c r="F87" s="144"/>
    </row>
    <row r="88" spans="1:9" s="455" customFormat="1">
      <c r="B88" s="144">
        <v>2022</v>
      </c>
      <c r="C88" s="127">
        <v>0.13900000000000001</v>
      </c>
      <c r="D88" s="458">
        <v>735</v>
      </c>
      <c r="E88" s="143"/>
      <c r="F88" s="144"/>
    </row>
    <row r="89" spans="1:9" s="455" customFormat="1"/>
    <row r="90" spans="1:9" s="455" customFormat="1" ht="28.5" customHeight="1">
      <c r="A90" s="487" t="s">
        <v>111</v>
      </c>
      <c r="B90" s="487"/>
      <c r="C90" s="487"/>
      <c r="D90" s="487"/>
      <c r="E90" s="487"/>
      <c r="F90" s="487"/>
      <c r="G90" s="487"/>
      <c r="H90" s="487"/>
      <c r="I90" s="487"/>
    </row>
    <row r="91" spans="1:9" s="455" customFormat="1" ht="110.25" customHeight="1">
      <c r="A91" s="487" t="s">
        <v>856</v>
      </c>
      <c r="B91" s="487"/>
      <c r="C91" s="487"/>
      <c r="D91" s="487"/>
      <c r="E91" s="487"/>
      <c r="F91" s="487"/>
      <c r="G91" s="487"/>
      <c r="H91" s="487"/>
      <c r="I91" s="487"/>
    </row>
    <row r="92" spans="1:9" s="455" customFormat="1">
      <c r="A92" s="458" t="s">
        <v>268</v>
      </c>
    </row>
    <row r="93" spans="1:9" s="455" customFormat="1"/>
    <row r="94" spans="1:9" s="456" customFormat="1">
      <c r="A94" s="491" t="s">
        <v>671</v>
      </c>
      <c r="B94" s="491"/>
      <c r="C94" s="491"/>
      <c r="D94" s="491"/>
      <c r="E94" s="491"/>
      <c r="F94" s="491"/>
      <c r="G94" s="491"/>
      <c r="H94" s="491"/>
      <c r="I94" s="491"/>
    </row>
    <row r="95" spans="1:9" s="455" customFormat="1"/>
    <row r="96" spans="1:9" s="455" customFormat="1">
      <c r="B96" s="359" t="s">
        <v>112</v>
      </c>
      <c r="C96" s="360" t="s">
        <v>109</v>
      </c>
      <c r="D96" s="146"/>
      <c r="E96" s="146"/>
      <c r="F96" s="146"/>
      <c r="G96" s="146"/>
    </row>
    <row r="97" spans="1:129" s="455" customFormat="1">
      <c r="B97" s="458" t="s">
        <v>122</v>
      </c>
      <c r="C97" s="112">
        <v>0.17399999999999999</v>
      </c>
      <c r="D97" s="143"/>
      <c r="E97" s="143"/>
      <c r="F97" s="144"/>
      <c r="G97" s="144"/>
    </row>
    <row r="98" spans="1:129" s="455" customFormat="1">
      <c r="B98" s="458" t="s">
        <v>117</v>
      </c>
      <c r="C98" s="462" t="s">
        <v>102</v>
      </c>
      <c r="D98" s="143"/>
      <c r="E98" s="143"/>
      <c r="F98" s="144"/>
      <c r="G98" s="144"/>
    </row>
    <row r="99" spans="1:129" s="455" customFormat="1">
      <c r="B99" s="458" t="s">
        <v>118</v>
      </c>
      <c r="C99" s="112">
        <v>0.17599999999999999</v>
      </c>
      <c r="D99" s="143"/>
      <c r="E99" s="143"/>
      <c r="F99" s="144"/>
      <c r="G99" s="144"/>
    </row>
    <row r="100" spans="1:129" s="455" customFormat="1">
      <c r="B100" s="458" t="s">
        <v>121</v>
      </c>
      <c r="C100" s="462" t="s">
        <v>102</v>
      </c>
      <c r="D100" s="143"/>
      <c r="E100" s="143"/>
      <c r="F100" s="144"/>
      <c r="G100" s="144"/>
    </row>
    <row r="101" spans="1:129" s="455" customFormat="1">
      <c r="B101" s="458" t="s">
        <v>113</v>
      </c>
      <c r="C101" s="462" t="s">
        <v>102</v>
      </c>
      <c r="D101" s="143"/>
      <c r="E101" s="143"/>
      <c r="F101" s="144"/>
      <c r="G101" s="144"/>
    </row>
    <row r="102" spans="1:129" s="455" customFormat="1">
      <c r="B102" s="458"/>
      <c r="C102" s="143"/>
      <c r="D102" s="143"/>
      <c r="E102" s="143"/>
      <c r="F102" s="144"/>
      <c r="G102" s="144"/>
    </row>
    <row r="103" spans="1:129" s="455" customFormat="1" ht="25.5" customHeight="1">
      <c r="A103" s="487" t="s">
        <v>111</v>
      </c>
      <c r="B103" s="487"/>
      <c r="C103" s="487"/>
      <c r="D103" s="487"/>
      <c r="E103" s="487"/>
      <c r="F103" s="487"/>
      <c r="G103" s="487"/>
      <c r="H103" s="487"/>
      <c r="I103" s="487"/>
    </row>
    <row r="104" spans="1:129" s="455" customFormat="1" ht="86.25" customHeight="1">
      <c r="A104" s="487" t="s">
        <v>856</v>
      </c>
      <c r="B104" s="487"/>
      <c r="C104" s="487"/>
      <c r="D104" s="487"/>
      <c r="E104" s="487"/>
      <c r="F104" s="487"/>
      <c r="G104" s="487"/>
      <c r="H104" s="487"/>
      <c r="I104" s="487"/>
    </row>
    <row r="105" spans="1:129" s="455" customFormat="1">
      <c r="B105" s="458"/>
      <c r="C105" s="143"/>
      <c r="D105" s="143"/>
      <c r="E105" s="143"/>
      <c r="F105" s="144"/>
      <c r="G105" s="144"/>
    </row>
    <row r="106" spans="1:129" s="455" customFormat="1">
      <c r="A106" s="491" t="s">
        <v>672</v>
      </c>
      <c r="B106" s="491"/>
      <c r="C106" s="491"/>
      <c r="D106" s="491"/>
      <c r="E106" s="491"/>
      <c r="F106" s="491"/>
      <c r="G106" s="491"/>
      <c r="H106" s="491"/>
      <c r="I106" s="491"/>
      <c r="J106" s="456"/>
      <c r="K106" s="456"/>
      <c r="L106" s="456"/>
      <c r="M106" s="456"/>
      <c r="N106" s="456"/>
      <c r="O106" s="456"/>
      <c r="P106" s="456"/>
      <c r="Q106" s="456"/>
      <c r="R106" s="456"/>
      <c r="S106" s="456"/>
      <c r="T106" s="456"/>
      <c r="U106" s="456"/>
      <c r="V106" s="456"/>
      <c r="W106" s="456"/>
      <c r="X106" s="456"/>
      <c r="Y106" s="456"/>
      <c r="Z106" s="456"/>
      <c r="AA106" s="456"/>
      <c r="AB106" s="456"/>
      <c r="AC106" s="456"/>
      <c r="AD106" s="456"/>
      <c r="AE106" s="456"/>
      <c r="AF106" s="456"/>
      <c r="AG106" s="456"/>
      <c r="AH106" s="456"/>
      <c r="AI106" s="456"/>
      <c r="AJ106" s="456"/>
      <c r="AK106" s="456"/>
      <c r="AL106" s="456"/>
      <c r="AM106" s="456"/>
      <c r="AN106" s="456"/>
      <c r="AO106" s="456"/>
      <c r="AP106" s="456"/>
      <c r="AQ106" s="456"/>
      <c r="AR106" s="456"/>
      <c r="AS106" s="456"/>
      <c r="AT106" s="456"/>
      <c r="AU106" s="456"/>
      <c r="AV106" s="456"/>
      <c r="AW106" s="456"/>
      <c r="AX106" s="456"/>
      <c r="AY106" s="456"/>
      <c r="AZ106" s="456"/>
      <c r="BA106" s="456"/>
      <c r="BB106" s="456"/>
      <c r="BC106" s="456"/>
      <c r="BD106" s="456"/>
      <c r="BE106" s="456"/>
      <c r="BF106" s="456"/>
      <c r="BG106" s="456"/>
      <c r="BH106" s="456"/>
      <c r="BI106" s="456"/>
      <c r="BJ106" s="456"/>
      <c r="BK106" s="456"/>
      <c r="BL106" s="456"/>
      <c r="BM106" s="456"/>
      <c r="BN106" s="456"/>
      <c r="BO106" s="456"/>
      <c r="BP106" s="456"/>
      <c r="BQ106" s="456"/>
      <c r="BR106" s="456"/>
      <c r="BS106" s="456"/>
      <c r="BT106" s="456"/>
      <c r="BU106" s="456"/>
      <c r="BV106" s="456"/>
      <c r="BW106" s="456"/>
      <c r="BX106" s="456"/>
      <c r="BY106" s="456"/>
      <c r="BZ106" s="456"/>
      <c r="CA106" s="456"/>
      <c r="CB106" s="456"/>
      <c r="CC106" s="456"/>
      <c r="CD106" s="456"/>
      <c r="CE106" s="456"/>
      <c r="CF106" s="456"/>
      <c r="CG106" s="456"/>
      <c r="CH106" s="456"/>
      <c r="CI106" s="456"/>
      <c r="CJ106" s="456"/>
      <c r="CK106" s="456"/>
      <c r="CL106" s="456"/>
      <c r="CM106" s="456"/>
      <c r="CN106" s="456"/>
      <c r="CO106" s="456"/>
      <c r="CP106" s="456"/>
      <c r="CQ106" s="456"/>
      <c r="CR106" s="456"/>
      <c r="CS106" s="456"/>
      <c r="CT106" s="456"/>
      <c r="CU106" s="456"/>
      <c r="CV106" s="456"/>
      <c r="CW106" s="456"/>
      <c r="CX106" s="456"/>
      <c r="CY106" s="456"/>
      <c r="CZ106" s="456"/>
      <c r="DA106" s="456"/>
      <c r="DB106" s="456"/>
      <c r="DC106" s="456"/>
      <c r="DD106" s="456"/>
      <c r="DE106" s="456"/>
      <c r="DF106" s="456"/>
      <c r="DG106" s="456"/>
      <c r="DH106" s="456"/>
      <c r="DI106" s="456"/>
      <c r="DJ106" s="456"/>
      <c r="DK106" s="456"/>
      <c r="DL106" s="456"/>
      <c r="DM106" s="456"/>
      <c r="DN106" s="456"/>
      <c r="DO106" s="456"/>
      <c r="DP106" s="456"/>
      <c r="DQ106" s="456"/>
      <c r="DR106" s="456"/>
      <c r="DS106" s="456"/>
      <c r="DT106" s="456"/>
      <c r="DU106" s="456"/>
      <c r="DV106" s="456"/>
      <c r="DW106" s="456"/>
      <c r="DX106" s="456"/>
      <c r="DY106" s="456"/>
    </row>
    <row r="107" spans="1:129" s="455" customFormat="1">
      <c r="B107" s="458"/>
      <c r="C107" s="143"/>
      <c r="D107" s="143"/>
      <c r="E107" s="143"/>
      <c r="F107" s="144"/>
      <c r="G107" s="144"/>
    </row>
    <row r="108" spans="1:129" s="455" customFormat="1">
      <c r="B108" s="145" t="s">
        <v>114</v>
      </c>
      <c r="C108" s="146" t="s">
        <v>109</v>
      </c>
      <c r="D108" s="146"/>
      <c r="E108" s="146"/>
      <c r="F108" s="146"/>
      <c r="G108" s="146"/>
    </row>
    <row r="109" spans="1:129" s="455" customFormat="1">
      <c r="B109" s="458" t="s">
        <v>269</v>
      </c>
      <c r="C109" s="112">
        <v>0.14199999999999999</v>
      </c>
      <c r="D109" s="143"/>
      <c r="E109" s="143"/>
      <c r="F109" s="144"/>
      <c r="G109" s="144"/>
    </row>
    <row r="110" spans="1:129" s="455" customFormat="1">
      <c r="B110" s="458" t="s">
        <v>270</v>
      </c>
      <c r="C110" s="112">
        <v>0.158</v>
      </c>
      <c r="D110" s="143"/>
      <c r="E110" s="143"/>
      <c r="F110" s="144"/>
      <c r="G110" s="144"/>
    </row>
    <row r="111" spans="1:129" s="455" customFormat="1"/>
    <row r="112" spans="1:129" s="455" customFormat="1" ht="26.25" customHeight="1">
      <c r="A112" s="487" t="s">
        <v>111</v>
      </c>
      <c r="B112" s="487"/>
      <c r="C112" s="487"/>
      <c r="D112" s="487"/>
      <c r="E112" s="487"/>
      <c r="F112" s="487"/>
      <c r="G112" s="487"/>
      <c r="H112" s="487"/>
      <c r="I112" s="487"/>
    </row>
    <row r="113" spans="1:16" s="455" customFormat="1" ht="109.5" customHeight="1">
      <c r="A113" s="487" t="s">
        <v>856</v>
      </c>
      <c r="B113" s="487"/>
      <c r="C113" s="487"/>
      <c r="D113" s="487"/>
      <c r="E113" s="487"/>
      <c r="F113" s="487"/>
      <c r="G113" s="487"/>
      <c r="H113" s="487"/>
      <c r="I113" s="487"/>
    </row>
    <row r="114" spans="1:16" s="455" customFormat="1"/>
    <row r="115" spans="1:16" s="456" customFormat="1">
      <c r="A115" s="491" t="s">
        <v>673</v>
      </c>
      <c r="B115" s="491"/>
      <c r="C115" s="491"/>
      <c r="D115" s="491"/>
      <c r="E115" s="491"/>
      <c r="F115" s="491"/>
      <c r="G115" s="491"/>
      <c r="H115" s="491"/>
      <c r="I115" s="491"/>
    </row>
    <row r="116" spans="1:16" s="455" customFormat="1"/>
    <row r="117" spans="1:16" s="455" customFormat="1" ht="38.25">
      <c r="B117" s="458"/>
      <c r="C117" s="460" t="s">
        <v>109</v>
      </c>
      <c r="D117" s="460" t="s">
        <v>110</v>
      </c>
      <c r="E117" s="460" t="s">
        <v>41</v>
      </c>
      <c r="F117" s="460" t="s">
        <v>674</v>
      </c>
    </row>
    <row r="118" spans="1:16" s="455" customFormat="1">
      <c r="B118" s="222" t="s">
        <v>16</v>
      </c>
      <c r="C118" s="127">
        <v>0.125</v>
      </c>
      <c r="D118" s="458">
        <v>692</v>
      </c>
      <c r="E118" s="452"/>
      <c r="F118" s="99">
        <v>0.15</v>
      </c>
      <c r="P118" s="443"/>
    </row>
    <row r="119" spans="1:16" s="455" customFormat="1">
      <c r="B119" s="222" t="s">
        <v>8</v>
      </c>
      <c r="C119" s="127">
        <v>0.127</v>
      </c>
      <c r="D119" s="458">
        <v>651</v>
      </c>
      <c r="E119" s="143"/>
      <c r="F119" s="99">
        <v>0.15</v>
      </c>
    </row>
    <row r="120" spans="1:16" s="455" customFormat="1">
      <c r="B120" s="222" t="s">
        <v>19</v>
      </c>
      <c r="C120" s="127">
        <v>0.13100000000000001</v>
      </c>
      <c r="D120" s="458">
        <v>638</v>
      </c>
      <c r="E120" s="143"/>
      <c r="F120" s="99">
        <v>0.15</v>
      </c>
    </row>
    <row r="121" spans="1:16" s="455" customFormat="1">
      <c r="B121" s="222" t="s">
        <v>11</v>
      </c>
      <c r="C121" s="127">
        <v>0.13400000000000001</v>
      </c>
      <c r="D121" s="458">
        <v>464</v>
      </c>
      <c r="E121" s="143"/>
      <c r="F121" s="99">
        <v>0.15</v>
      </c>
    </row>
    <row r="122" spans="1:16" s="455" customFormat="1">
      <c r="B122" s="222" t="s">
        <v>2</v>
      </c>
      <c r="C122" s="127">
        <v>0.13500000000000001</v>
      </c>
      <c r="D122" s="458">
        <v>488</v>
      </c>
      <c r="E122" s="143"/>
      <c r="F122" s="99">
        <v>0.15</v>
      </c>
    </row>
    <row r="123" spans="1:16" s="455" customFormat="1">
      <c r="B123" s="222" t="s">
        <v>3</v>
      </c>
      <c r="C123" s="127">
        <v>0.13700000000000001</v>
      </c>
      <c r="D123" s="458">
        <v>326</v>
      </c>
      <c r="E123" s="143"/>
      <c r="F123" s="99">
        <v>0.15</v>
      </c>
    </row>
    <row r="124" spans="1:16" s="455" customFormat="1">
      <c r="B124" s="222" t="s">
        <v>20</v>
      </c>
      <c r="C124" s="127">
        <v>0.14199999999999999</v>
      </c>
      <c r="D124" s="458">
        <v>425</v>
      </c>
      <c r="F124" s="99">
        <v>0.15</v>
      </c>
    </row>
    <row r="125" spans="1:16" s="455" customFormat="1">
      <c r="B125" s="222" t="s">
        <v>15</v>
      </c>
      <c r="C125" s="127">
        <v>0.14699999999999999</v>
      </c>
      <c r="D125" s="458">
        <v>362</v>
      </c>
      <c r="E125" s="143"/>
      <c r="F125" s="99">
        <v>0.15</v>
      </c>
    </row>
    <row r="126" spans="1:16" s="455" customFormat="1">
      <c r="B126" s="338" t="s">
        <v>6</v>
      </c>
      <c r="D126" s="459">
        <v>705</v>
      </c>
      <c r="E126" s="42">
        <v>0.14799999999999999</v>
      </c>
      <c r="F126" s="99">
        <v>0.15</v>
      </c>
    </row>
    <row r="127" spans="1:16" s="455" customFormat="1">
      <c r="B127" s="222" t="s">
        <v>12</v>
      </c>
      <c r="C127" s="127">
        <v>0.14799999999999999</v>
      </c>
      <c r="D127" s="458">
        <v>325</v>
      </c>
      <c r="E127" s="143"/>
      <c r="F127" s="99">
        <v>0.15</v>
      </c>
    </row>
    <row r="128" spans="1:16" s="141" customFormat="1">
      <c r="B128" s="222" t="s">
        <v>21</v>
      </c>
      <c r="C128" s="127">
        <v>0.152</v>
      </c>
      <c r="D128" s="458">
        <v>116</v>
      </c>
      <c r="E128" s="143"/>
      <c r="F128" s="99">
        <v>0.15</v>
      </c>
    </row>
    <row r="129" spans="1:9" s="455" customFormat="1">
      <c r="B129" s="222" t="s">
        <v>7</v>
      </c>
      <c r="C129" s="127">
        <v>0.161</v>
      </c>
      <c r="D129" s="458">
        <v>552</v>
      </c>
      <c r="E129" s="143"/>
      <c r="F129" s="99">
        <v>0.15</v>
      </c>
    </row>
    <row r="130" spans="1:9" s="455" customFormat="1">
      <c r="B130" s="222" t="s">
        <v>13</v>
      </c>
      <c r="C130" s="127">
        <v>0.16600000000000001</v>
      </c>
      <c r="D130" s="458">
        <v>547</v>
      </c>
      <c r="E130" s="99"/>
      <c r="F130" s="99">
        <v>0.15</v>
      </c>
    </row>
    <row r="131" spans="1:9" s="455" customFormat="1">
      <c r="B131" s="222" t="s">
        <v>14</v>
      </c>
      <c r="C131" s="127">
        <v>0.17</v>
      </c>
      <c r="D131" s="458">
        <v>85</v>
      </c>
      <c r="E131" s="143"/>
      <c r="F131" s="99">
        <v>0.15</v>
      </c>
    </row>
    <row r="132" spans="1:9" s="455" customFormat="1">
      <c r="B132" s="222" t="s">
        <v>18</v>
      </c>
      <c r="C132" s="127">
        <v>0.18099999999999999</v>
      </c>
      <c r="D132" s="458">
        <v>210</v>
      </c>
      <c r="E132" s="143"/>
      <c r="F132" s="99">
        <v>0.15</v>
      </c>
    </row>
    <row r="133" spans="1:9" s="455" customFormat="1">
      <c r="B133" s="222" t="s">
        <v>5</v>
      </c>
      <c r="C133" s="127">
        <v>0.183</v>
      </c>
      <c r="D133" s="458">
        <v>388</v>
      </c>
      <c r="E133" s="143"/>
      <c r="F133" s="99">
        <v>0.15</v>
      </c>
    </row>
    <row r="134" spans="1:9" s="455" customFormat="1">
      <c r="B134" s="222" t="s">
        <v>1</v>
      </c>
      <c r="C134" s="127">
        <v>0.19600000000000001</v>
      </c>
      <c r="D134" s="458">
        <v>138</v>
      </c>
      <c r="E134" s="143"/>
      <c r="F134" s="99">
        <v>0.15</v>
      </c>
    </row>
    <row r="135" spans="1:9" s="455" customFormat="1">
      <c r="B135" s="222" t="s">
        <v>4</v>
      </c>
      <c r="C135" s="127">
        <v>0.23</v>
      </c>
      <c r="D135" s="458">
        <v>142</v>
      </c>
      <c r="E135" s="97"/>
      <c r="F135" s="99">
        <v>0.15</v>
      </c>
    </row>
    <row r="136" spans="1:9" s="455" customFormat="1">
      <c r="B136" s="222" t="s">
        <v>9</v>
      </c>
      <c r="C136" s="127">
        <v>0.24</v>
      </c>
      <c r="D136" s="458">
        <v>215</v>
      </c>
      <c r="E136" s="143"/>
      <c r="F136" s="99">
        <v>0.15</v>
      </c>
    </row>
    <row r="137" spans="1:9" s="455" customFormat="1">
      <c r="B137" s="222" t="s">
        <v>17</v>
      </c>
      <c r="C137" s="462" t="s">
        <v>102</v>
      </c>
      <c r="D137" s="458">
        <v>49</v>
      </c>
      <c r="E137" s="97"/>
      <c r="F137" s="99">
        <v>0.15</v>
      </c>
    </row>
    <row r="138" spans="1:9" s="455" customFormat="1">
      <c r="B138" s="222" t="s">
        <v>10</v>
      </c>
      <c r="C138" s="462" t="s">
        <v>102</v>
      </c>
      <c r="D138" s="458">
        <v>101</v>
      </c>
      <c r="E138" s="143"/>
      <c r="F138" s="99">
        <v>0.15</v>
      </c>
    </row>
    <row r="139" spans="1:9" s="455" customFormat="1">
      <c r="B139" s="18"/>
      <c r="C139" s="103"/>
      <c r="D139" s="103"/>
      <c r="E139" s="103"/>
      <c r="F139" s="101"/>
      <c r="G139" s="101"/>
    </row>
    <row r="140" spans="1:9" s="455" customFormat="1" ht="25.35" customHeight="1">
      <c r="A140" s="487" t="s">
        <v>115</v>
      </c>
      <c r="B140" s="487"/>
      <c r="C140" s="487"/>
      <c r="D140" s="487"/>
      <c r="E140" s="487"/>
      <c r="F140" s="487"/>
      <c r="G140" s="487"/>
      <c r="H140" s="487"/>
      <c r="I140" s="487"/>
    </row>
    <row r="141" spans="1:9" s="455" customFormat="1" ht="97.35" customHeight="1">
      <c r="A141" s="487" t="s">
        <v>857</v>
      </c>
      <c r="B141" s="487"/>
      <c r="C141" s="487"/>
      <c r="D141" s="487"/>
      <c r="E141" s="487"/>
      <c r="F141" s="487"/>
      <c r="G141" s="487"/>
      <c r="H141" s="487"/>
      <c r="I141" s="487"/>
    </row>
    <row r="142" spans="1:9" s="455" customFormat="1"/>
    <row r="143" spans="1:9" s="456" customFormat="1">
      <c r="A143" s="491" t="s">
        <v>171</v>
      </c>
      <c r="B143" s="491"/>
      <c r="C143" s="491"/>
      <c r="D143" s="491"/>
      <c r="E143" s="491"/>
      <c r="F143" s="491"/>
      <c r="G143" s="491"/>
      <c r="H143" s="491"/>
      <c r="I143" s="491"/>
    </row>
    <row r="144" spans="1:9" s="455" customFormat="1"/>
    <row r="145" spans="1:9" s="455" customFormat="1">
      <c r="C145" s="152" t="s">
        <v>109</v>
      </c>
      <c r="D145" s="152" t="s">
        <v>110</v>
      </c>
      <c r="E145" s="146"/>
      <c r="F145" s="146"/>
    </row>
    <row r="146" spans="1:9" s="455" customFormat="1">
      <c r="B146" s="144">
        <v>2017</v>
      </c>
      <c r="C146" s="143">
        <v>8.2000000000000003E-2</v>
      </c>
      <c r="D146" s="144">
        <v>584</v>
      </c>
      <c r="E146" s="148"/>
      <c r="F146" s="149"/>
    </row>
    <row r="147" spans="1:9" s="455" customFormat="1">
      <c r="B147" s="144">
        <v>2018</v>
      </c>
      <c r="C147" s="112">
        <v>0.13100000000000001</v>
      </c>
      <c r="D147" s="144">
        <v>179</v>
      </c>
      <c r="E147" s="148"/>
      <c r="F147" s="149"/>
    </row>
    <row r="148" spans="1:9" s="455" customFormat="1">
      <c r="B148" s="144">
        <v>2020</v>
      </c>
      <c r="C148" s="112">
        <v>0.14599999999999999</v>
      </c>
      <c r="D148" s="144">
        <v>994</v>
      </c>
      <c r="E148" s="148"/>
      <c r="F148" s="149"/>
    </row>
    <row r="149" spans="1:9" s="455" customFormat="1">
      <c r="B149" s="144">
        <v>2021</v>
      </c>
      <c r="C149" s="127">
        <v>0.153</v>
      </c>
      <c r="D149" s="458">
        <v>635</v>
      </c>
      <c r="E149" s="148"/>
      <c r="F149" s="149"/>
    </row>
    <row r="150" spans="1:9" s="455" customFormat="1">
      <c r="B150" s="144">
        <v>2022</v>
      </c>
      <c r="C150" s="127">
        <v>0.14799999999999999</v>
      </c>
      <c r="D150" s="458">
        <v>705</v>
      </c>
      <c r="E150" s="150"/>
      <c r="F150" s="147"/>
    </row>
    <row r="151" spans="1:9" s="455" customFormat="1"/>
    <row r="152" spans="1:9" s="455" customFormat="1" ht="25.35" customHeight="1">
      <c r="A152" s="487" t="s">
        <v>115</v>
      </c>
      <c r="B152" s="487"/>
      <c r="C152" s="487"/>
      <c r="D152" s="487"/>
      <c r="E152" s="487"/>
      <c r="F152" s="487"/>
      <c r="G152" s="487"/>
      <c r="H152" s="487"/>
      <c r="I152" s="487"/>
    </row>
    <row r="153" spans="1:9" s="455" customFormat="1" ht="95.1" customHeight="1">
      <c r="A153" s="487" t="s">
        <v>857</v>
      </c>
      <c r="B153" s="487"/>
      <c r="C153" s="487"/>
      <c r="D153" s="487"/>
      <c r="E153" s="487"/>
      <c r="F153" s="487"/>
      <c r="G153" s="487"/>
      <c r="H153" s="487"/>
      <c r="I153" s="487"/>
    </row>
    <row r="154" spans="1:9" s="455" customFormat="1">
      <c r="A154" s="458" t="s">
        <v>271</v>
      </c>
    </row>
    <row r="155" spans="1:9" s="455" customFormat="1">
      <c r="B155" s="458"/>
      <c r="C155" s="143"/>
      <c r="D155" s="144"/>
      <c r="E155" s="143"/>
      <c r="F155" s="144"/>
    </row>
    <row r="156" spans="1:9" s="456" customFormat="1">
      <c r="A156" s="491" t="s">
        <v>675</v>
      </c>
      <c r="B156" s="491"/>
      <c r="C156" s="491"/>
      <c r="D156" s="491"/>
      <c r="E156" s="491"/>
      <c r="F156" s="491"/>
      <c r="G156" s="491"/>
      <c r="H156" s="491"/>
      <c r="I156" s="491"/>
    </row>
    <row r="157" spans="1:9" s="455" customFormat="1"/>
    <row r="158" spans="1:9" s="455" customFormat="1">
      <c r="B158" s="145" t="s">
        <v>112</v>
      </c>
      <c r="C158" s="146" t="s">
        <v>109</v>
      </c>
      <c r="D158" s="146" t="s">
        <v>110</v>
      </c>
      <c r="E158" s="146"/>
      <c r="F158" s="146"/>
    </row>
    <row r="159" spans="1:9" s="455" customFormat="1">
      <c r="B159" s="458" t="s">
        <v>122</v>
      </c>
      <c r="C159" s="462" t="s">
        <v>102</v>
      </c>
      <c r="D159" s="462">
        <v>70</v>
      </c>
      <c r="E159" s="143"/>
      <c r="F159" s="144"/>
    </row>
    <row r="160" spans="1:9" s="455" customFormat="1">
      <c r="B160" s="458" t="s">
        <v>117</v>
      </c>
      <c r="C160" s="462" t="s">
        <v>102</v>
      </c>
      <c r="D160" s="462">
        <v>42</v>
      </c>
      <c r="E160" s="143"/>
      <c r="F160" s="144"/>
    </row>
    <row r="161" spans="1:139" s="455" customFormat="1">
      <c r="B161" s="458" t="s">
        <v>118</v>
      </c>
      <c r="C161" s="112">
        <v>0.17399999999999999</v>
      </c>
      <c r="D161" s="462">
        <v>463</v>
      </c>
      <c r="E161" s="143"/>
      <c r="F161" s="144"/>
    </row>
    <row r="162" spans="1:139" s="455" customFormat="1">
      <c r="B162" s="458" t="s">
        <v>121</v>
      </c>
      <c r="C162" s="462" t="s">
        <v>102</v>
      </c>
      <c r="D162" s="462">
        <v>17</v>
      </c>
      <c r="E162" s="143"/>
      <c r="F162" s="144"/>
    </row>
    <row r="163" spans="1:139" s="455" customFormat="1">
      <c r="B163" s="458" t="s">
        <v>113</v>
      </c>
      <c r="C163" s="112">
        <v>0.126</v>
      </c>
      <c r="D163" s="462">
        <v>113</v>
      </c>
      <c r="E163" s="143"/>
      <c r="F163" s="144"/>
    </row>
    <row r="164" spans="1:139" s="455" customFormat="1">
      <c r="B164" s="458"/>
      <c r="C164" s="143"/>
      <c r="D164" s="144"/>
      <c r="E164" s="143"/>
      <c r="F164" s="144"/>
    </row>
    <row r="165" spans="1:139" s="455" customFormat="1" ht="29.25" customHeight="1">
      <c r="A165" s="487" t="s">
        <v>115</v>
      </c>
      <c r="B165" s="487"/>
      <c r="C165" s="487"/>
      <c r="D165" s="487"/>
      <c r="E165" s="487"/>
      <c r="F165" s="487"/>
      <c r="G165" s="487"/>
      <c r="H165" s="487"/>
      <c r="I165" s="487"/>
    </row>
    <row r="166" spans="1:139" s="455" customFormat="1" ht="91.5" customHeight="1">
      <c r="A166" s="487" t="s">
        <v>857</v>
      </c>
      <c r="B166" s="487"/>
      <c r="C166" s="487"/>
      <c r="D166" s="487"/>
      <c r="E166" s="487"/>
      <c r="F166" s="487"/>
      <c r="G166" s="487"/>
      <c r="H166" s="487"/>
      <c r="I166" s="487"/>
    </row>
    <row r="167" spans="1:139" s="455" customFormat="1">
      <c r="B167" s="458"/>
      <c r="C167" s="143"/>
      <c r="D167" s="144"/>
      <c r="E167" s="143"/>
      <c r="F167" s="144"/>
    </row>
    <row r="168" spans="1:139" s="455" customFormat="1">
      <c r="A168" s="491" t="s">
        <v>676</v>
      </c>
      <c r="B168" s="491"/>
      <c r="C168" s="491"/>
      <c r="D168" s="491"/>
      <c r="E168" s="491"/>
      <c r="F168" s="491"/>
      <c r="G168" s="491"/>
      <c r="H168" s="491"/>
      <c r="I168" s="491"/>
      <c r="J168" s="456"/>
      <c r="K168" s="456"/>
      <c r="L168" s="456"/>
      <c r="M168" s="456"/>
      <c r="N168" s="456"/>
      <c r="O168" s="456"/>
      <c r="P168" s="456"/>
      <c r="Q168" s="456"/>
      <c r="R168" s="456"/>
      <c r="S168" s="456"/>
      <c r="T168" s="456"/>
      <c r="U168" s="456"/>
      <c r="V168" s="456"/>
      <c r="W168" s="456"/>
      <c r="X168" s="456"/>
      <c r="Y168" s="456"/>
      <c r="Z168" s="456"/>
      <c r="AA168" s="456"/>
      <c r="AB168" s="456"/>
      <c r="AC168" s="456"/>
      <c r="AD168" s="456"/>
      <c r="AE168" s="456"/>
      <c r="AF168" s="456"/>
      <c r="AG168" s="456"/>
      <c r="AH168" s="456"/>
      <c r="AI168" s="456"/>
      <c r="AJ168" s="456"/>
      <c r="AK168" s="456"/>
      <c r="AL168" s="456"/>
      <c r="AM168" s="456"/>
      <c r="AN168" s="456"/>
      <c r="AO168" s="456"/>
      <c r="AP168" s="456"/>
      <c r="AQ168" s="456"/>
      <c r="AR168" s="456"/>
      <c r="AS168" s="456"/>
      <c r="AT168" s="456"/>
      <c r="AU168" s="456"/>
      <c r="AV168" s="456"/>
      <c r="AW168" s="456"/>
      <c r="AX168" s="456"/>
      <c r="AY168" s="456"/>
      <c r="AZ168" s="456"/>
      <c r="BA168" s="456"/>
      <c r="BB168" s="456"/>
      <c r="BC168" s="456"/>
      <c r="BD168" s="456"/>
      <c r="BE168" s="456"/>
      <c r="BF168" s="456"/>
      <c r="BG168" s="456"/>
      <c r="BH168" s="456"/>
      <c r="BI168" s="456"/>
      <c r="BJ168" s="456"/>
      <c r="BK168" s="456"/>
      <c r="BL168" s="456"/>
      <c r="BM168" s="456"/>
      <c r="BN168" s="456"/>
      <c r="BO168" s="456"/>
      <c r="BP168" s="456"/>
      <c r="BQ168" s="456"/>
      <c r="BR168" s="456"/>
      <c r="BS168" s="456"/>
      <c r="BT168" s="456"/>
      <c r="BU168" s="456"/>
      <c r="BV168" s="456"/>
      <c r="BW168" s="456"/>
      <c r="BX168" s="456"/>
      <c r="BY168" s="456"/>
      <c r="BZ168" s="456"/>
      <c r="CA168" s="456"/>
      <c r="CB168" s="456"/>
      <c r="CC168" s="456"/>
      <c r="CD168" s="456"/>
      <c r="CE168" s="456"/>
      <c r="CF168" s="456"/>
      <c r="CG168" s="456"/>
      <c r="CH168" s="456"/>
      <c r="CI168" s="456"/>
      <c r="CJ168" s="456"/>
      <c r="CK168" s="456"/>
      <c r="CL168" s="456"/>
      <c r="CM168" s="456"/>
      <c r="CN168" s="456"/>
      <c r="CO168" s="456"/>
      <c r="CP168" s="456"/>
      <c r="CQ168" s="456"/>
      <c r="CR168" s="456"/>
      <c r="CS168" s="456"/>
      <c r="CT168" s="456"/>
      <c r="CU168" s="456"/>
      <c r="CV168" s="456"/>
      <c r="CW168" s="456"/>
      <c r="CX168" s="456"/>
      <c r="CY168" s="456"/>
      <c r="CZ168" s="456"/>
      <c r="DA168" s="456"/>
      <c r="DB168" s="456"/>
      <c r="DC168" s="456"/>
      <c r="DD168" s="456"/>
      <c r="DE168" s="456"/>
      <c r="DF168" s="456"/>
      <c r="DG168" s="456"/>
      <c r="DH168" s="456"/>
      <c r="DI168" s="456"/>
      <c r="DJ168" s="456"/>
      <c r="DK168" s="456"/>
      <c r="DL168" s="456"/>
      <c r="DM168" s="456"/>
      <c r="DN168" s="456"/>
      <c r="DO168" s="456"/>
      <c r="DP168" s="456"/>
      <c r="DQ168" s="456"/>
      <c r="DR168" s="456"/>
      <c r="DS168" s="456"/>
      <c r="DT168" s="456"/>
      <c r="DU168" s="456"/>
      <c r="DV168" s="456"/>
      <c r="DW168" s="456"/>
      <c r="DX168" s="456"/>
      <c r="DY168" s="456"/>
      <c r="DZ168" s="456"/>
      <c r="EA168" s="456"/>
      <c r="EB168" s="456"/>
      <c r="EC168" s="456"/>
      <c r="ED168" s="456"/>
      <c r="EE168" s="456"/>
      <c r="EF168" s="456"/>
      <c r="EG168" s="456"/>
      <c r="EH168" s="456"/>
      <c r="EI168" s="456"/>
    </row>
    <row r="169" spans="1:139" s="455" customFormat="1">
      <c r="B169" s="458"/>
      <c r="C169" s="143"/>
      <c r="D169" s="139"/>
      <c r="E169" s="143"/>
      <c r="F169" s="144"/>
      <c r="G169" s="144"/>
    </row>
    <row r="170" spans="1:139" s="455" customFormat="1">
      <c r="B170" s="145" t="s">
        <v>114</v>
      </c>
      <c r="C170" s="146" t="s">
        <v>109</v>
      </c>
      <c r="D170" s="146" t="s">
        <v>110</v>
      </c>
      <c r="E170" s="146"/>
      <c r="F170" s="146"/>
    </row>
    <row r="171" spans="1:139" s="455" customFormat="1">
      <c r="B171" s="458" t="s">
        <v>269</v>
      </c>
      <c r="C171" s="112">
        <v>0.114</v>
      </c>
      <c r="D171" s="462">
        <v>367</v>
      </c>
      <c r="E171" s="143"/>
      <c r="F171" s="144"/>
    </row>
    <row r="172" spans="1:139" s="455" customFormat="1">
      <c r="B172" s="458" t="s">
        <v>270</v>
      </c>
      <c r="C172" s="112">
        <v>0.183</v>
      </c>
      <c r="D172" s="462">
        <v>338</v>
      </c>
      <c r="E172" s="143"/>
      <c r="F172" s="144"/>
    </row>
    <row r="173" spans="1:139" s="455" customFormat="1">
      <c r="C173" s="458"/>
      <c r="D173" s="458"/>
      <c r="E173" s="458"/>
      <c r="F173" s="458"/>
      <c r="G173" s="458"/>
    </row>
    <row r="174" spans="1:139" s="455" customFormat="1" ht="25.35" customHeight="1">
      <c r="A174" s="487" t="s">
        <v>115</v>
      </c>
      <c r="B174" s="487"/>
      <c r="C174" s="487"/>
      <c r="D174" s="487"/>
      <c r="E174" s="487"/>
      <c r="F174" s="487"/>
      <c r="G174" s="487"/>
      <c r="H174" s="487"/>
      <c r="I174" s="487"/>
    </row>
    <row r="175" spans="1:139" s="455" customFormat="1" ht="108" customHeight="1">
      <c r="A175" s="487" t="s">
        <v>857</v>
      </c>
      <c r="B175" s="487"/>
      <c r="C175" s="487"/>
      <c r="D175" s="487"/>
      <c r="E175" s="487"/>
      <c r="F175" s="487"/>
      <c r="G175" s="487"/>
      <c r="H175" s="487"/>
      <c r="I175" s="487"/>
    </row>
    <row r="176" spans="1:139" s="455" customFormat="1">
      <c r="A176" s="35"/>
    </row>
    <row r="177" spans="1:15" s="455" customFormat="1">
      <c r="A177" s="518" t="s">
        <v>155</v>
      </c>
      <c r="B177" s="518"/>
      <c r="C177" s="518"/>
      <c r="D177" s="518"/>
      <c r="E177" s="518"/>
      <c r="F177" s="518"/>
      <c r="G177" s="518"/>
      <c r="H177" s="518"/>
      <c r="I177" s="518"/>
      <c r="J177" s="518"/>
      <c r="K177" s="518"/>
      <c r="L177" s="518"/>
      <c r="M177" s="518"/>
      <c r="N177" s="518"/>
      <c r="O177" s="518"/>
    </row>
    <row r="178" spans="1:15" s="455" customFormat="1"/>
    <row r="179" spans="1:15" s="455" customFormat="1" ht="63.75">
      <c r="A179" s="458"/>
      <c r="B179" s="359" t="s">
        <v>41</v>
      </c>
      <c r="C179" s="460" t="s">
        <v>156</v>
      </c>
      <c r="D179" s="359" t="s">
        <v>41</v>
      </c>
      <c r="E179" s="359" t="s">
        <v>272</v>
      </c>
      <c r="F179" s="458"/>
      <c r="G179" s="458"/>
      <c r="H179" s="458"/>
    </row>
    <row r="180" spans="1:15" s="455" customFormat="1">
      <c r="A180" s="458"/>
      <c r="B180" s="301" t="s">
        <v>20</v>
      </c>
      <c r="C180" s="144">
        <v>5.6</v>
      </c>
      <c r="E180" s="458">
        <v>7.8</v>
      </c>
      <c r="F180" s="459"/>
      <c r="G180" s="458"/>
      <c r="H180" s="458"/>
    </row>
    <row r="181" spans="1:15" s="455" customFormat="1">
      <c r="A181" s="458"/>
      <c r="B181" s="301" t="s">
        <v>16</v>
      </c>
      <c r="C181" s="144">
        <v>6</v>
      </c>
      <c r="D181" s="458"/>
      <c r="E181" s="458">
        <v>7.8</v>
      </c>
      <c r="F181" s="458"/>
      <c r="G181" s="458"/>
      <c r="H181" s="458"/>
    </row>
    <row r="182" spans="1:15" s="455" customFormat="1">
      <c r="A182" s="458"/>
      <c r="B182" s="301" t="s">
        <v>11</v>
      </c>
      <c r="C182" s="144">
        <v>6.5</v>
      </c>
      <c r="D182" s="458"/>
      <c r="E182" s="458">
        <v>7.8</v>
      </c>
      <c r="F182" s="458"/>
      <c r="G182" s="458"/>
      <c r="H182" s="458"/>
    </row>
    <row r="183" spans="1:15" s="455" customFormat="1">
      <c r="A183" s="458"/>
      <c r="B183" s="301" t="s">
        <v>12</v>
      </c>
      <c r="C183" s="144">
        <v>6.6</v>
      </c>
      <c r="D183" s="458"/>
      <c r="E183" s="458">
        <v>7.8</v>
      </c>
      <c r="F183" s="458"/>
      <c r="G183" s="458"/>
      <c r="H183" s="458"/>
    </row>
    <row r="184" spans="1:15" s="455" customFormat="1">
      <c r="A184" s="458"/>
      <c r="B184" s="301" t="s">
        <v>2</v>
      </c>
      <c r="C184" s="144">
        <v>6.9</v>
      </c>
      <c r="D184" s="458"/>
      <c r="E184" s="458">
        <v>7.8</v>
      </c>
      <c r="F184" s="458"/>
      <c r="G184" s="458"/>
      <c r="H184" s="458"/>
    </row>
    <row r="185" spans="1:15" s="455" customFormat="1">
      <c r="A185" s="458"/>
      <c r="B185" s="301" t="s">
        <v>19</v>
      </c>
      <c r="C185" s="458">
        <v>7</v>
      </c>
      <c r="D185" s="458"/>
      <c r="E185" s="458">
        <v>7.8</v>
      </c>
      <c r="F185" s="458"/>
      <c r="G185" s="458"/>
      <c r="H185" s="458"/>
    </row>
    <row r="186" spans="1:15" s="455" customFormat="1">
      <c r="A186" s="458"/>
      <c r="B186" s="301" t="s">
        <v>3</v>
      </c>
      <c r="C186" s="144">
        <v>7.1</v>
      </c>
      <c r="D186" s="458"/>
      <c r="E186" s="458">
        <v>7.8</v>
      </c>
      <c r="F186" s="458"/>
      <c r="G186" s="458"/>
      <c r="H186" s="458"/>
    </row>
    <row r="187" spans="1:15" s="455" customFormat="1">
      <c r="A187" s="458"/>
      <c r="B187" s="301" t="s">
        <v>8</v>
      </c>
      <c r="C187" s="144">
        <v>7.4</v>
      </c>
      <c r="D187" s="458"/>
      <c r="E187" s="458">
        <v>7.8</v>
      </c>
      <c r="F187" s="458"/>
      <c r="G187" s="458"/>
      <c r="H187" s="458"/>
    </row>
    <row r="188" spans="1:15" s="455" customFormat="1">
      <c r="A188" s="458"/>
      <c r="B188" s="339" t="s">
        <v>6</v>
      </c>
      <c r="D188" s="340">
        <v>7.8</v>
      </c>
      <c r="E188" s="458">
        <v>7.8</v>
      </c>
      <c r="F188" s="458"/>
      <c r="G188" s="458"/>
      <c r="H188" s="458"/>
    </row>
    <row r="189" spans="1:15" s="455" customFormat="1">
      <c r="A189" s="458"/>
      <c r="B189" s="301" t="s">
        <v>7</v>
      </c>
      <c r="C189" s="144">
        <v>8</v>
      </c>
      <c r="D189" s="458"/>
      <c r="E189" s="458">
        <v>7.8</v>
      </c>
      <c r="F189" s="458"/>
      <c r="G189" s="458"/>
      <c r="H189" s="458"/>
    </row>
    <row r="190" spans="1:15" s="455" customFormat="1">
      <c r="A190" s="458"/>
      <c r="B190" s="301" t="s">
        <v>4</v>
      </c>
      <c r="C190" s="144">
        <v>8.6</v>
      </c>
      <c r="D190" s="458"/>
      <c r="E190" s="458">
        <v>7.8</v>
      </c>
      <c r="F190" s="458"/>
      <c r="G190" s="458"/>
      <c r="H190" s="458"/>
    </row>
    <row r="191" spans="1:15" s="455" customFormat="1">
      <c r="A191" s="458"/>
      <c r="B191" s="301" t="s">
        <v>5</v>
      </c>
      <c r="C191" s="144">
        <v>8.9</v>
      </c>
      <c r="D191" s="458"/>
      <c r="E191" s="458">
        <v>7.8</v>
      </c>
      <c r="F191" s="458"/>
      <c r="G191" s="458"/>
      <c r="H191" s="458"/>
    </row>
    <row r="192" spans="1:15" s="455" customFormat="1">
      <c r="A192" s="458"/>
      <c r="B192" s="301" t="s">
        <v>14</v>
      </c>
      <c r="C192" s="144">
        <v>9.1</v>
      </c>
      <c r="D192" s="458"/>
      <c r="E192" s="458">
        <v>7.8</v>
      </c>
      <c r="F192" s="458"/>
      <c r="G192" s="458"/>
      <c r="H192" s="458"/>
    </row>
    <row r="193" spans="1:8" s="455" customFormat="1">
      <c r="A193" s="458"/>
      <c r="B193" s="301" t="s">
        <v>15</v>
      </c>
      <c r="C193" s="144">
        <v>9.4</v>
      </c>
      <c r="D193" s="458"/>
      <c r="E193" s="458">
        <v>7.8</v>
      </c>
      <c r="F193" s="458"/>
      <c r="G193" s="458"/>
      <c r="H193" s="458"/>
    </row>
    <row r="194" spans="1:8" s="455" customFormat="1">
      <c r="A194" s="458"/>
      <c r="B194" s="301" t="s">
        <v>10</v>
      </c>
      <c r="C194" s="144">
        <v>9.4</v>
      </c>
      <c r="D194" s="458"/>
      <c r="E194" s="459">
        <v>7.8</v>
      </c>
      <c r="F194" s="458"/>
      <c r="G194" s="458"/>
      <c r="H194" s="458"/>
    </row>
    <row r="195" spans="1:8" s="455" customFormat="1">
      <c r="A195" s="458"/>
      <c r="B195" s="301" t="s">
        <v>9</v>
      </c>
      <c r="C195" s="144">
        <v>9.6</v>
      </c>
      <c r="D195" s="458"/>
      <c r="E195" s="458">
        <v>7.8</v>
      </c>
      <c r="F195" s="458"/>
      <c r="G195" s="458"/>
      <c r="H195" s="458"/>
    </row>
    <row r="196" spans="1:8" s="455" customFormat="1">
      <c r="A196" s="458"/>
      <c r="B196" s="301" t="s">
        <v>13</v>
      </c>
      <c r="C196" s="144">
        <v>10.1</v>
      </c>
      <c r="D196" s="458"/>
      <c r="E196" s="458">
        <v>7.8</v>
      </c>
      <c r="F196" s="458"/>
      <c r="G196" s="458"/>
      <c r="H196" s="458"/>
    </row>
    <row r="197" spans="1:8" s="455" customFormat="1">
      <c r="A197" s="458"/>
      <c r="B197" s="301" t="s">
        <v>1</v>
      </c>
      <c r="C197" s="144">
        <v>10.7</v>
      </c>
      <c r="D197" s="458"/>
      <c r="E197" s="458">
        <v>7.8</v>
      </c>
      <c r="F197" s="458"/>
      <c r="G197" s="458"/>
      <c r="H197" s="458"/>
    </row>
    <row r="198" spans="1:8" s="455" customFormat="1">
      <c r="A198" s="458"/>
      <c r="B198" s="301" t="s">
        <v>17</v>
      </c>
      <c r="C198" s="144">
        <v>10.7</v>
      </c>
      <c r="D198" s="458"/>
      <c r="E198" s="458">
        <v>7.8</v>
      </c>
      <c r="F198" s="458"/>
      <c r="G198" s="458"/>
      <c r="H198" s="458"/>
    </row>
    <row r="199" spans="1:8" s="455" customFormat="1">
      <c r="A199" s="458"/>
      <c r="B199" s="301" t="s">
        <v>21</v>
      </c>
      <c r="C199" s="144">
        <v>11</v>
      </c>
      <c r="D199" s="458"/>
      <c r="E199" s="458">
        <v>7.8</v>
      </c>
      <c r="F199" s="458"/>
      <c r="G199" s="458"/>
      <c r="H199" s="458"/>
    </row>
    <row r="200" spans="1:8" s="455" customFormat="1">
      <c r="A200" s="458"/>
      <c r="B200" s="301" t="s">
        <v>18</v>
      </c>
      <c r="C200" s="458">
        <v>11.3</v>
      </c>
      <c r="D200" s="144"/>
      <c r="E200" s="458">
        <v>7.8</v>
      </c>
      <c r="F200" s="458"/>
      <c r="G200" s="458"/>
      <c r="H200" s="458"/>
    </row>
    <row r="201" spans="1:8" s="455" customFormat="1">
      <c r="A201" s="458"/>
      <c r="B201" s="302" t="s">
        <v>36</v>
      </c>
      <c r="C201" s="303">
        <v>7.8</v>
      </c>
      <c r="D201" s="458"/>
      <c r="E201" s="458"/>
      <c r="F201" s="458"/>
      <c r="G201" s="458"/>
      <c r="H201" s="458"/>
    </row>
    <row r="202" spans="1:8" s="455" customFormat="1">
      <c r="A202" s="458"/>
      <c r="B202" s="458"/>
      <c r="C202" s="458"/>
      <c r="D202" s="458"/>
      <c r="E202" s="458"/>
      <c r="F202" s="458"/>
      <c r="G202" s="458"/>
      <c r="H202" s="458"/>
    </row>
    <row r="203" spans="1:8" s="455" customFormat="1">
      <c r="A203" s="458" t="s">
        <v>273</v>
      </c>
      <c r="B203" s="458"/>
      <c r="C203" s="458"/>
      <c r="D203" s="458"/>
      <c r="E203" s="458"/>
      <c r="F203" s="458"/>
      <c r="G203" s="458"/>
      <c r="H203" s="458"/>
    </row>
    <row r="204" spans="1:8" s="455"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topLeftCell="A153" zoomScale="80" zoomScaleNormal="80" workbookViewId="0">
      <selection activeCell="H13" sqref="H13"/>
    </sheetView>
  </sheetViews>
  <sheetFormatPr defaultColWidth="8.7109375" defaultRowHeight="15"/>
  <cols>
    <col min="2" max="2" width="11.7109375" customWidth="1"/>
    <col min="3" max="3" width="19.140625" customWidth="1"/>
  </cols>
  <sheetData>
    <row r="1" spans="1:11" s="456" customFormat="1">
      <c r="A1" s="384" t="s">
        <v>594</v>
      </c>
    </row>
    <row r="2" spans="1:11" s="455" customFormat="1"/>
    <row r="3" spans="1:11" s="455" customFormat="1">
      <c r="A3" s="458"/>
      <c r="B3" s="458"/>
      <c r="C3" s="458"/>
      <c r="D3" s="512" t="s">
        <v>274</v>
      </c>
      <c r="E3" s="512"/>
      <c r="F3" s="520"/>
      <c r="G3" s="520"/>
      <c r="H3" s="520"/>
      <c r="I3" s="458"/>
      <c r="J3" s="458"/>
    </row>
    <row r="4" spans="1:11" s="455" customFormat="1" ht="38.25">
      <c r="A4" s="458"/>
      <c r="B4" s="5"/>
      <c r="C4" s="460" t="s">
        <v>595</v>
      </c>
      <c r="D4" s="460">
        <v>2022</v>
      </c>
      <c r="E4" s="460">
        <v>2023</v>
      </c>
      <c r="F4" s="460" t="s">
        <v>596</v>
      </c>
      <c r="G4" s="362"/>
      <c r="H4" s="359"/>
      <c r="I4" s="458"/>
      <c r="J4" s="458"/>
    </row>
    <row r="5" spans="1:11" s="455" customFormat="1">
      <c r="A5" s="458"/>
      <c r="B5" s="60" t="s">
        <v>17</v>
      </c>
      <c r="C5" s="462"/>
      <c r="D5" s="205">
        <v>2014</v>
      </c>
      <c r="E5" s="205">
        <v>2096</v>
      </c>
      <c r="F5" s="163"/>
      <c r="G5" s="22"/>
      <c r="H5" s="23"/>
      <c r="I5" s="458"/>
      <c r="J5" s="458"/>
    </row>
    <row r="6" spans="1:11" s="455" customFormat="1">
      <c r="A6" s="458"/>
      <c r="B6" s="60" t="s">
        <v>14</v>
      </c>
      <c r="C6" s="462"/>
      <c r="D6" s="205">
        <v>2189</v>
      </c>
      <c r="E6" s="205">
        <v>2193</v>
      </c>
      <c r="F6" s="163"/>
      <c r="G6" s="22"/>
      <c r="H6" s="23"/>
      <c r="I6" s="458"/>
      <c r="J6" s="458"/>
    </row>
    <row r="7" spans="1:11" s="455" customFormat="1">
      <c r="A7" s="458"/>
      <c r="B7" s="60" t="s">
        <v>10</v>
      </c>
      <c r="C7" s="462"/>
      <c r="D7" s="205">
        <v>2963</v>
      </c>
      <c r="E7" s="205">
        <v>3001</v>
      </c>
      <c r="F7" s="197"/>
      <c r="G7" s="22"/>
      <c r="H7" s="102"/>
      <c r="I7" s="458"/>
      <c r="J7" s="458"/>
    </row>
    <row r="8" spans="1:11" s="455" customFormat="1">
      <c r="A8" s="458"/>
      <c r="B8" s="60" t="s">
        <v>1</v>
      </c>
      <c r="C8" s="462"/>
      <c r="D8" s="205">
        <v>3277</v>
      </c>
      <c r="E8" s="205">
        <v>3473</v>
      </c>
      <c r="F8" s="163"/>
      <c r="G8" s="22"/>
      <c r="H8" s="23"/>
      <c r="I8" s="458"/>
      <c r="J8" s="458"/>
    </row>
    <row r="9" spans="1:11" s="455" customFormat="1">
      <c r="A9" s="458"/>
      <c r="B9" s="60" t="s">
        <v>4</v>
      </c>
      <c r="C9" s="462"/>
      <c r="D9" s="205">
        <v>4046</v>
      </c>
      <c r="E9" s="205">
        <v>4204</v>
      </c>
      <c r="F9" s="163"/>
      <c r="G9" s="22"/>
      <c r="H9" s="23"/>
      <c r="I9" s="458"/>
      <c r="J9" s="458"/>
      <c r="K9" s="205"/>
    </row>
    <row r="10" spans="1:11" s="455" customFormat="1">
      <c r="A10" s="458"/>
      <c r="B10" s="60" t="s">
        <v>21</v>
      </c>
      <c r="C10" s="462"/>
      <c r="D10" s="205">
        <v>4667</v>
      </c>
      <c r="E10" s="205">
        <v>5010</v>
      </c>
      <c r="F10" s="163"/>
      <c r="G10" s="22"/>
      <c r="H10" s="23"/>
      <c r="I10" s="458"/>
      <c r="J10" s="458"/>
    </row>
    <row r="11" spans="1:11" s="455" customFormat="1">
      <c r="A11" s="458"/>
      <c r="B11" s="60" t="s">
        <v>18</v>
      </c>
      <c r="C11" s="197"/>
      <c r="D11" s="205">
        <v>7481</v>
      </c>
      <c r="E11" s="205">
        <v>7736</v>
      </c>
      <c r="F11" s="439"/>
      <c r="G11" s="22"/>
      <c r="H11" s="23"/>
      <c r="I11" s="458"/>
      <c r="J11" s="458"/>
    </row>
    <row r="12" spans="1:11" s="455" customFormat="1">
      <c r="A12" s="458"/>
      <c r="B12" s="60" t="s">
        <v>3</v>
      </c>
      <c r="C12" s="462"/>
      <c r="D12" s="205">
        <v>8606</v>
      </c>
      <c r="E12" s="205">
        <v>8863</v>
      </c>
      <c r="F12" s="163"/>
      <c r="G12" s="22"/>
      <c r="H12" s="23"/>
      <c r="I12" s="458"/>
      <c r="J12" s="458"/>
    </row>
    <row r="13" spans="1:11" s="141" customFormat="1">
      <c r="A13" s="459"/>
      <c r="B13" s="60" t="s">
        <v>9</v>
      </c>
      <c r="C13" s="462"/>
      <c r="D13" s="205">
        <v>9040</v>
      </c>
      <c r="E13" s="205">
        <v>9331</v>
      </c>
      <c r="F13" s="163"/>
      <c r="G13" s="61"/>
      <c r="H13" s="62"/>
      <c r="I13" s="459"/>
      <c r="J13" s="459"/>
    </row>
    <row r="14" spans="1:11" s="455" customFormat="1">
      <c r="A14" s="458"/>
      <c r="B14" s="60" t="s">
        <v>12</v>
      </c>
      <c r="C14" s="462"/>
      <c r="D14" s="205">
        <v>9629</v>
      </c>
      <c r="E14" s="205">
        <v>9990</v>
      </c>
      <c r="F14" s="163"/>
      <c r="G14" s="22"/>
      <c r="H14" s="23"/>
      <c r="I14" s="458"/>
      <c r="J14" s="458"/>
    </row>
    <row r="15" spans="1:11" s="455" customFormat="1">
      <c r="A15" s="458"/>
      <c r="B15" s="60" t="s">
        <v>19</v>
      </c>
      <c r="C15" s="462"/>
      <c r="D15" s="205">
        <v>10703</v>
      </c>
      <c r="E15" s="205">
        <v>12346</v>
      </c>
      <c r="F15" s="163"/>
      <c r="G15" s="22"/>
      <c r="H15" s="23"/>
      <c r="I15" s="458"/>
      <c r="J15" s="458"/>
    </row>
    <row r="16" spans="1:11" s="455" customFormat="1">
      <c r="A16" s="458"/>
      <c r="B16" s="60" t="s">
        <v>2</v>
      </c>
      <c r="C16" s="462"/>
      <c r="D16" s="205">
        <v>13045</v>
      </c>
      <c r="E16" s="205">
        <v>13508</v>
      </c>
      <c r="F16" s="163"/>
      <c r="G16" s="22"/>
      <c r="H16" s="23"/>
      <c r="I16" s="458"/>
      <c r="J16" s="458"/>
    </row>
    <row r="17" spans="1:10" s="455" customFormat="1">
      <c r="A17" s="458"/>
      <c r="B17" s="60" t="s">
        <v>5</v>
      </c>
      <c r="C17" s="462"/>
      <c r="D17" s="205">
        <v>13437</v>
      </c>
      <c r="E17" s="205">
        <v>13919</v>
      </c>
      <c r="F17" s="163"/>
      <c r="G17" s="22"/>
      <c r="H17" s="23"/>
      <c r="I17" s="458"/>
      <c r="J17" s="458"/>
    </row>
    <row r="18" spans="1:10" s="455" customFormat="1">
      <c r="A18" s="458"/>
      <c r="B18" s="60" t="s">
        <v>13</v>
      </c>
      <c r="C18" s="462"/>
      <c r="D18" s="205">
        <v>14097</v>
      </c>
      <c r="E18" s="205">
        <v>14449</v>
      </c>
      <c r="F18" s="163"/>
      <c r="G18" s="22"/>
      <c r="H18" s="23"/>
      <c r="I18" s="458"/>
      <c r="J18" s="458"/>
    </row>
    <row r="19" spans="1:10" s="455" customFormat="1">
      <c r="A19" s="458"/>
      <c r="B19" s="60" t="s">
        <v>15</v>
      </c>
      <c r="C19" s="462"/>
      <c r="D19" s="205">
        <v>13988</v>
      </c>
      <c r="E19" s="205">
        <v>14584</v>
      </c>
      <c r="F19" s="163"/>
      <c r="G19" s="22"/>
      <c r="H19" s="23"/>
      <c r="I19" s="458"/>
      <c r="J19" s="458"/>
    </row>
    <row r="20" spans="1:10" s="455" customFormat="1">
      <c r="A20" s="458"/>
      <c r="B20" s="175" t="s">
        <v>20</v>
      </c>
      <c r="C20" s="205"/>
      <c r="D20" s="205">
        <v>13732</v>
      </c>
      <c r="E20" s="205">
        <v>14619</v>
      </c>
      <c r="F20" s="205"/>
      <c r="G20" s="22"/>
      <c r="H20" s="23"/>
      <c r="I20" s="458"/>
      <c r="J20" s="458"/>
    </row>
    <row r="21" spans="1:10" s="455" customFormat="1">
      <c r="A21" s="458"/>
      <c r="B21" s="60" t="s">
        <v>11</v>
      </c>
      <c r="C21" s="462"/>
      <c r="D21" s="205">
        <v>14346</v>
      </c>
      <c r="E21" s="205">
        <v>15059</v>
      </c>
      <c r="F21" s="163"/>
      <c r="G21" s="22"/>
      <c r="H21" s="23"/>
      <c r="I21" s="458"/>
      <c r="J21" s="458"/>
    </row>
    <row r="22" spans="1:10" s="455" customFormat="1">
      <c r="A22" s="458"/>
      <c r="B22" s="60" t="s">
        <v>7</v>
      </c>
      <c r="C22" s="462"/>
      <c r="D22" s="205">
        <v>16887</v>
      </c>
      <c r="E22" s="205">
        <v>17048</v>
      </c>
      <c r="F22" s="163"/>
      <c r="G22" s="22"/>
      <c r="H22" s="23"/>
      <c r="I22" s="458"/>
      <c r="J22" s="458"/>
    </row>
    <row r="23" spans="1:10" s="455" customFormat="1">
      <c r="A23" s="458"/>
      <c r="B23" s="60" t="s">
        <v>8</v>
      </c>
      <c r="C23" s="462"/>
      <c r="D23" s="205">
        <v>18913</v>
      </c>
      <c r="E23" s="205">
        <v>19932</v>
      </c>
      <c r="F23" s="163"/>
      <c r="G23" s="22"/>
      <c r="H23" s="23"/>
      <c r="I23" s="458"/>
      <c r="J23" s="458"/>
    </row>
    <row r="24" spans="1:10" s="455" customFormat="1">
      <c r="A24" s="458"/>
      <c r="B24" s="60" t="s">
        <v>16</v>
      </c>
      <c r="C24" s="462"/>
      <c r="D24" s="205">
        <v>21815</v>
      </c>
      <c r="E24" s="205">
        <v>22873</v>
      </c>
      <c r="F24" s="163"/>
      <c r="G24" s="22"/>
      <c r="H24" s="23"/>
      <c r="I24" s="458"/>
      <c r="J24" s="458"/>
    </row>
    <row r="25" spans="1:10" s="455" customFormat="1">
      <c r="A25" s="458"/>
      <c r="B25" s="69" t="s">
        <v>6</v>
      </c>
      <c r="C25" s="211">
        <v>23366</v>
      </c>
      <c r="D25" s="211">
        <v>23366</v>
      </c>
      <c r="E25" s="211">
        <v>24487</v>
      </c>
      <c r="F25" s="211">
        <v>24487</v>
      </c>
      <c r="G25" s="22"/>
      <c r="H25" s="23"/>
      <c r="I25" s="458"/>
      <c r="J25" s="458"/>
    </row>
    <row r="26" spans="1:10" s="455" customFormat="1">
      <c r="A26" s="458"/>
      <c r="B26" s="177" t="s">
        <v>36</v>
      </c>
      <c r="C26" s="239"/>
      <c r="D26" s="215">
        <v>228242</v>
      </c>
      <c r="E26" s="215">
        <v>238721</v>
      </c>
      <c r="F26" s="166"/>
      <c r="G26" s="22"/>
      <c r="H26" s="96"/>
      <c r="I26" s="458"/>
      <c r="J26" s="458"/>
    </row>
    <row r="27" spans="1:10" s="455" customFormat="1">
      <c r="A27" s="458"/>
      <c r="B27" s="63"/>
      <c r="C27" s="1"/>
      <c r="D27" s="1"/>
      <c r="E27" s="63"/>
      <c r="F27" s="22"/>
      <c r="G27" s="22"/>
      <c r="H27" s="96"/>
      <c r="I27" s="458"/>
      <c r="J27" s="458"/>
    </row>
    <row r="28" spans="1:10" s="458" customFormat="1" ht="24.75" customHeight="1">
      <c r="A28" s="484" t="s">
        <v>597</v>
      </c>
      <c r="B28" s="484"/>
      <c r="C28" s="484"/>
      <c r="D28" s="484"/>
      <c r="E28" s="484"/>
      <c r="F28" s="484"/>
      <c r="G28" s="484"/>
      <c r="H28" s="484"/>
      <c r="I28" s="484"/>
      <c r="J28" s="484"/>
    </row>
    <row r="29" spans="1:10" s="458" customFormat="1">
      <c r="A29" s="484" t="s">
        <v>598</v>
      </c>
      <c r="B29" s="488"/>
      <c r="C29" s="488"/>
      <c r="D29" s="488"/>
      <c r="E29" s="488"/>
      <c r="F29" s="488"/>
      <c r="G29" s="488"/>
      <c r="H29" s="488"/>
      <c r="I29" s="488"/>
      <c r="J29" s="488"/>
    </row>
    <row r="30" spans="1:10" s="458" customFormat="1" ht="24" customHeight="1">
      <c r="A30" s="484" t="s">
        <v>599</v>
      </c>
      <c r="B30" s="488"/>
      <c r="C30" s="488"/>
      <c r="D30" s="488"/>
      <c r="E30" s="488"/>
      <c r="F30" s="488"/>
      <c r="G30" s="488"/>
      <c r="H30" s="488"/>
      <c r="I30" s="488"/>
      <c r="J30" s="488"/>
    </row>
    <row r="31" spans="1:10" s="106" customFormat="1"/>
    <row r="32" spans="1:10" s="456" customFormat="1">
      <c r="A32" s="384" t="s">
        <v>600</v>
      </c>
    </row>
    <row r="33" spans="2:5" s="455" customFormat="1"/>
    <row r="34" spans="2:5" s="455" customFormat="1" ht="51">
      <c r="C34" s="359" t="s">
        <v>274</v>
      </c>
      <c r="D34" s="460" t="s">
        <v>601</v>
      </c>
      <c r="E34" s="359" t="s">
        <v>41</v>
      </c>
    </row>
    <row r="35" spans="2:5" s="455" customFormat="1">
      <c r="B35" s="175" t="s">
        <v>17</v>
      </c>
      <c r="C35" s="435">
        <v>91</v>
      </c>
      <c r="D35" s="112">
        <v>5.3E-3</v>
      </c>
      <c r="E35" s="300"/>
    </row>
    <row r="36" spans="2:5" s="455" customFormat="1">
      <c r="B36" s="175" t="s">
        <v>14</v>
      </c>
      <c r="C36" s="435">
        <v>112</v>
      </c>
      <c r="D36" s="112">
        <v>6.4999999999999997E-3</v>
      </c>
      <c r="E36" s="20"/>
    </row>
    <row r="37" spans="2:5" s="455" customFormat="1">
      <c r="B37" s="175" t="s">
        <v>1</v>
      </c>
      <c r="C37" s="435">
        <v>133</v>
      </c>
      <c r="D37" s="112">
        <v>7.7999999999999996E-3</v>
      </c>
      <c r="E37" s="20"/>
    </row>
    <row r="38" spans="2:5" s="455" customFormat="1">
      <c r="B38" s="175" t="s">
        <v>10</v>
      </c>
      <c r="C38" s="435">
        <v>136</v>
      </c>
      <c r="D38" s="112">
        <v>8.0000000000000002E-3</v>
      </c>
      <c r="E38" s="20"/>
    </row>
    <row r="39" spans="2:5" s="455" customFormat="1">
      <c r="B39" s="175" t="s">
        <v>21</v>
      </c>
      <c r="C39" s="435">
        <v>212</v>
      </c>
      <c r="D39" s="112">
        <v>1.24E-2</v>
      </c>
      <c r="E39" s="20"/>
    </row>
    <row r="40" spans="2:5" s="455" customFormat="1">
      <c r="B40" s="175" t="s">
        <v>4</v>
      </c>
      <c r="C40" s="435">
        <v>213</v>
      </c>
      <c r="D40" s="112">
        <v>1.2500000000000001E-2</v>
      </c>
      <c r="E40" s="304"/>
    </row>
    <row r="41" spans="2:5" s="455" customFormat="1">
      <c r="B41" s="175" t="s">
        <v>9</v>
      </c>
      <c r="C41" s="435">
        <v>382</v>
      </c>
      <c r="D41" s="112">
        <v>2.23E-2</v>
      </c>
      <c r="E41" s="20"/>
    </row>
    <row r="42" spans="2:5" s="455" customFormat="1">
      <c r="B42" s="175" t="s">
        <v>18</v>
      </c>
      <c r="C42" s="435">
        <v>451</v>
      </c>
      <c r="D42" s="112">
        <v>2.63E-2</v>
      </c>
      <c r="E42" s="20"/>
    </row>
    <row r="43" spans="2:5" s="455" customFormat="1">
      <c r="B43" s="175" t="s">
        <v>3</v>
      </c>
      <c r="C43" s="435">
        <v>472</v>
      </c>
      <c r="D43" s="112">
        <v>2.76E-2</v>
      </c>
      <c r="E43" s="20"/>
    </row>
    <row r="44" spans="2:5" s="455" customFormat="1">
      <c r="B44" s="175" t="s">
        <v>12</v>
      </c>
      <c r="C44" s="435">
        <v>643</v>
      </c>
      <c r="D44" s="112">
        <v>3.7600000000000001E-2</v>
      </c>
      <c r="E44" s="304"/>
    </row>
    <row r="45" spans="2:5" s="455" customFormat="1">
      <c r="B45" s="175" t="s">
        <v>2</v>
      </c>
      <c r="C45" s="435">
        <v>803</v>
      </c>
      <c r="D45" s="112">
        <v>4.7E-2</v>
      </c>
    </row>
    <row r="46" spans="2:5" s="455" customFormat="1">
      <c r="B46" s="175" t="s">
        <v>5</v>
      </c>
      <c r="C46" s="435">
        <v>815</v>
      </c>
      <c r="D46" s="112">
        <v>4.7600000000000003E-2</v>
      </c>
      <c r="E46" s="304"/>
    </row>
    <row r="47" spans="2:5" s="455" customFormat="1">
      <c r="B47" s="175" t="s">
        <v>15</v>
      </c>
      <c r="C47" s="435">
        <v>982</v>
      </c>
      <c r="D47" s="112">
        <v>5.74E-2</v>
      </c>
      <c r="E47" s="20"/>
    </row>
    <row r="48" spans="2:5" s="455" customFormat="1">
      <c r="B48" s="175" t="s">
        <v>11</v>
      </c>
      <c r="C48" s="435">
        <v>1112</v>
      </c>
      <c r="D48" s="112">
        <v>6.5000000000000002E-2</v>
      </c>
      <c r="E48" s="20"/>
    </row>
    <row r="49" spans="1:8" s="455" customFormat="1">
      <c r="B49" s="175" t="s">
        <v>7</v>
      </c>
      <c r="C49" s="435">
        <v>1153</v>
      </c>
      <c r="D49" s="112">
        <v>6.7400000000000002E-2</v>
      </c>
      <c r="E49" s="304"/>
    </row>
    <row r="50" spans="1:8" s="455" customFormat="1">
      <c r="B50" s="175" t="s">
        <v>19</v>
      </c>
      <c r="C50" s="435">
        <v>1244</v>
      </c>
      <c r="D50" s="112">
        <v>7.2700000000000001E-2</v>
      </c>
      <c r="E50" s="20"/>
    </row>
    <row r="51" spans="1:8" s="141" customFormat="1">
      <c r="B51" s="175" t="s">
        <v>20</v>
      </c>
      <c r="C51" s="435">
        <v>1391</v>
      </c>
      <c r="D51" s="112">
        <v>8.1299999999999997E-2</v>
      </c>
    </row>
    <row r="52" spans="1:8" s="455" customFormat="1">
      <c r="B52" s="175" t="s">
        <v>8</v>
      </c>
      <c r="C52" s="435">
        <v>1586</v>
      </c>
      <c r="D52" s="112">
        <v>9.2700000000000005E-2</v>
      </c>
      <c r="E52" s="20"/>
    </row>
    <row r="53" spans="1:8" s="455" customFormat="1">
      <c r="B53" s="175" t="s">
        <v>16</v>
      </c>
      <c r="C53" s="435">
        <v>1596</v>
      </c>
      <c r="D53" s="112">
        <v>9.3299999999999994E-2</v>
      </c>
      <c r="E53" s="304"/>
    </row>
    <row r="54" spans="1:8" s="455" customFormat="1">
      <c r="B54" s="320" t="s">
        <v>6</v>
      </c>
      <c r="D54" s="475">
        <v>9.5399999999999999E-2</v>
      </c>
      <c r="E54" s="445">
        <v>1632</v>
      </c>
    </row>
    <row r="55" spans="1:8" s="455" customFormat="1">
      <c r="B55" s="175" t="s">
        <v>13</v>
      </c>
      <c r="C55" s="435">
        <v>1943</v>
      </c>
      <c r="D55" s="112">
        <v>0.11360000000000001</v>
      </c>
      <c r="E55" s="20"/>
    </row>
    <row r="56" spans="1:8" s="455" customFormat="1">
      <c r="B56" s="213" t="s">
        <v>36</v>
      </c>
      <c r="C56" s="451">
        <v>17102</v>
      </c>
      <c r="D56" s="215"/>
      <c r="E56" s="20"/>
    </row>
    <row r="57" spans="1:8" s="455" customFormat="1"/>
    <row r="58" spans="1:8" s="458" customFormat="1">
      <c r="A58" s="484" t="s">
        <v>116</v>
      </c>
      <c r="B58" s="488"/>
      <c r="C58" s="488"/>
      <c r="D58" s="488"/>
      <c r="E58" s="488"/>
      <c r="F58" s="488"/>
      <c r="G58" s="488"/>
      <c r="H58" s="488"/>
    </row>
    <row r="59" spans="1:8" s="458" customFormat="1" ht="25.5" customHeight="1">
      <c r="A59" s="484" t="s">
        <v>129</v>
      </c>
      <c r="B59" s="488"/>
      <c r="C59" s="488"/>
      <c r="D59" s="488"/>
      <c r="E59" s="488"/>
      <c r="F59" s="488"/>
      <c r="G59" s="488"/>
      <c r="H59" s="488"/>
    </row>
    <row r="60" spans="1:8" s="106" customFormat="1"/>
    <row r="61" spans="1:8" s="456" customFormat="1">
      <c r="A61" s="384" t="s">
        <v>602</v>
      </c>
    </row>
    <row r="62" spans="1:8" s="455" customFormat="1">
      <c r="B62" s="141"/>
    </row>
    <row r="63" spans="1:8" s="455" customFormat="1" ht="25.5">
      <c r="B63" s="359" t="s">
        <v>41</v>
      </c>
      <c r="C63" s="460" t="s">
        <v>275</v>
      </c>
      <c r="D63" s="359" t="s">
        <v>41</v>
      </c>
    </row>
    <row r="64" spans="1:8" s="455" customFormat="1">
      <c r="B64" s="175" t="s">
        <v>17</v>
      </c>
      <c r="C64" s="458">
        <v>50</v>
      </c>
      <c r="D64" s="462"/>
    </row>
    <row r="65" spans="2:4" s="455" customFormat="1">
      <c r="B65" s="175" t="s">
        <v>14</v>
      </c>
      <c r="C65" s="458">
        <v>147</v>
      </c>
      <c r="D65" s="462"/>
    </row>
    <row r="66" spans="2:4" s="455" customFormat="1">
      <c r="B66" s="175" t="s">
        <v>1</v>
      </c>
      <c r="C66" s="458">
        <v>149</v>
      </c>
      <c r="D66" s="462"/>
    </row>
    <row r="67" spans="2:4" s="455" customFormat="1">
      <c r="B67" s="175" t="s">
        <v>10</v>
      </c>
      <c r="C67" s="458">
        <v>163</v>
      </c>
      <c r="D67" s="462"/>
    </row>
    <row r="68" spans="2:4" s="455" customFormat="1">
      <c r="B68" s="175" t="s">
        <v>4</v>
      </c>
      <c r="C68" s="458">
        <v>182</v>
      </c>
      <c r="D68" s="462"/>
    </row>
    <row r="69" spans="2:4" s="455" customFormat="1">
      <c r="B69" s="175" t="s">
        <v>21</v>
      </c>
      <c r="C69" s="458">
        <v>210</v>
      </c>
      <c r="D69" s="462"/>
    </row>
    <row r="70" spans="2:4" s="455" customFormat="1">
      <c r="B70" s="175" t="s">
        <v>9</v>
      </c>
      <c r="C70" s="458">
        <v>428</v>
      </c>
      <c r="D70" s="462"/>
    </row>
    <row r="71" spans="2:4" s="455" customFormat="1">
      <c r="B71" s="175" t="s">
        <v>3</v>
      </c>
      <c r="C71" s="458">
        <v>460</v>
      </c>
      <c r="D71" s="462"/>
    </row>
    <row r="72" spans="2:4" s="455" customFormat="1">
      <c r="B72" s="175" t="s">
        <v>12</v>
      </c>
      <c r="C72" s="458">
        <v>511</v>
      </c>
      <c r="D72" s="462"/>
    </row>
    <row r="73" spans="2:4" s="455" customFormat="1">
      <c r="B73" s="175" t="s">
        <v>18</v>
      </c>
      <c r="C73" s="458">
        <v>515</v>
      </c>
      <c r="D73" s="462"/>
    </row>
    <row r="74" spans="2:4" s="455" customFormat="1">
      <c r="B74" s="175" t="s">
        <v>2</v>
      </c>
      <c r="C74" s="458">
        <v>633</v>
      </c>
      <c r="D74" s="462"/>
    </row>
    <row r="75" spans="2:4" s="455" customFormat="1">
      <c r="B75" s="175" t="s">
        <v>19</v>
      </c>
      <c r="C75" s="458">
        <v>803</v>
      </c>
      <c r="D75" s="462"/>
    </row>
    <row r="76" spans="2:4" s="455" customFormat="1">
      <c r="B76" s="175" t="s">
        <v>5</v>
      </c>
      <c r="C76" s="458">
        <v>808</v>
      </c>
      <c r="D76" s="462"/>
    </row>
    <row r="77" spans="2:4" s="455" customFormat="1">
      <c r="B77" s="175" t="s">
        <v>20</v>
      </c>
      <c r="C77" s="458">
        <v>833</v>
      </c>
    </row>
    <row r="78" spans="2:4" s="455" customFormat="1" ht="15.75" customHeight="1">
      <c r="B78" s="175" t="s">
        <v>11</v>
      </c>
      <c r="C78" s="458">
        <v>834</v>
      </c>
      <c r="D78" s="462"/>
    </row>
    <row r="79" spans="2:4" s="455" customFormat="1">
      <c r="B79" s="175" t="s">
        <v>7</v>
      </c>
      <c r="C79" s="458">
        <v>919</v>
      </c>
      <c r="D79" s="462"/>
    </row>
    <row r="80" spans="2:4" s="455" customFormat="1">
      <c r="B80" s="175" t="s">
        <v>15</v>
      </c>
      <c r="C80" s="458">
        <v>955</v>
      </c>
      <c r="D80" s="462"/>
    </row>
    <row r="81" spans="1:8" s="455" customFormat="1">
      <c r="B81" s="175" t="s">
        <v>13</v>
      </c>
      <c r="C81" s="133">
        <v>1131</v>
      </c>
      <c r="D81" s="462"/>
    </row>
    <row r="82" spans="1:8" s="455" customFormat="1">
      <c r="B82" s="175" t="s">
        <v>8</v>
      </c>
      <c r="C82" s="133">
        <v>1152</v>
      </c>
      <c r="D82" s="462"/>
    </row>
    <row r="83" spans="1:8" s="455" customFormat="1">
      <c r="B83" s="175" t="s">
        <v>16</v>
      </c>
      <c r="C83" s="133">
        <v>1242</v>
      </c>
      <c r="D83" s="462"/>
    </row>
    <row r="84" spans="1:8" s="455" customFormat="1">
      <c r="B84" s="175" t="s">
        <v>34</v>
      </c>
      <c r="C84" s="133">
        <v>1278</v>
      </c>
      <c r="D84" s="462"/>
    </row>
    <row r="85" spans="1:8" s="455" customFormat="1">
      <c r="B85" s="320" t="s">
        <v>6</v>
      </c>
      <c r="D85" s="369">
        <v>1403</v>
      </c>
    </row>
    <row r="86" spans="1:8" s="455" customFormat="1">
      <c r="B86" s="213" t="s">
        <v>36</v>
      </c>
      <c r="C86" s="133">
        <v>14806</v>
      </c>
      <c r="D86" s="462"/>
    </row>
    <row r="87" spans="1:8" s="455" customFormat="1"/>
    <row r="88" spans="1:8" s="458" customFormat="1" ht="27" customHeight="1">
      <c r="A88" s="484" t="s">
        <v>603</v>
      </c>
      <c r="B88" s="484"/>
      <c r="C88" s="484"/>
      <c r="D88" s="484"/>
      <c r="E88" s="484"/>
      <c r="F88" s="484"/>
      <c r="G88" s="484"/>
      <c r="H88" s="484"/>
    </row>
    <row r="89" spans="1:8" s="458" customFormat="1" ht="27" customHeight="1">
      <c r="A89" s="484" t="s">
        <v>276</v>
      </c>
      <c r="B89" s="484"/>
      <c r="C89" s="484"/>
      <c r="D89" s="484"/>
      <c r="E89" s="484"/>
      <c r="F89" s="484"/>
      <c r="G89" s="484"/>
      <c r="H89" s="484"/>
    </row>
    <row r="90" spans="1:8" s="106" customFormat="1"/>
    <row r="91" spans="1:8" s="456" customFormat="1">
      <c r="A91" s="384" t="s">
        <v>604</v>
      </c>
    </row>
    <row r="92" spans="1:8" s="455" customFormat="1">
      <c r="B92" s="141"/>
    </row>
    <row r="93" spans="1:8" s="455" customFormat="1">
      <c r="B93" s="362" t="s">
        <v>71</v>
      </c>
      <c r="C93" s="360" t="s">
        <v>157</v>
      </c>
    </row>
    <row r="94" spans="1:8" s="455" customFormat="1">
      <c r="B94" s="462">
        <v>2019</v>
      </c>
      <c r="C94" s="205">
        <v>1264</v>
      </c>
    </row>
    <row r="95" spans="1:8" s="455" customFormat="1">
      <c r="B95" s="462">
        <v>2020</v>
      </c>
      <c r="C95" s="205">
        <v>1268</v>
      </c>
    </row>
    <row r="96" spans="1:8" s="455" customFormat="1">
      <c r="B96" s="462">
        <v>2021</v>
      </c>
      <c r="C96" s="133">
        <v>1245</v>
      </c>
    </row>
    <row r="97" spans="1:8" s="455" customFormat="1">
      <c r="B97" s="462">
        <v>2022</v>
      </c>
      <c r="C97" s="133">
        <v>1315</v>
      </c>
    </row>
    <row r="98" spans="1:8" s="455" customFormat="1">
      <c r="B98" s="462">
        <v>2023</v>
      </c>
      <c r="C98" s="133">
        <v>1403</v>
      </c>
    </row>
    <row r="99" spans="1:8" s="455" customFormat="1"/>
    <row r="100" spans="1:8" s="458" customFormat="1" ht="28.5" customHeight="1">
      <c r="A100" s="484" t="s">
        <v>605</v>
      </c>
      <c r="B100" s="484"/>
      <c r="C100" s="484"/>
      <c r="D100" s="484"/>
      <c r="E100" s="484"/>
      <c r="F100" s="484"/>
      <c r="G100" s="484"/>
      <c r="H100" s="484"/>
    </row>
    <row r="101" spans="1:8" s="458" customFormat="1" ht="25.5" customHeight="1">
      <c r="A101" s="484" t="s">
        <v>277</v>
      </c>
      <c r="B101" s="488"/>
      <c r="C101" s="488"/>
      <c r="D101" s="488"/>
      <c r="E101" s="488"/>
      <c r="F101" s="488"/>
      <c r="G101" s="488"/>
      <c r="H101" s="488"/>
    </row>
    <row r="102" spans="1:8" s="106" customFormat="1"/>
    <row r="103" spans="1:8" s="353" customFormat="1">
      <c r="A103" s="353" t="s">
        <v>606</v>
      </c>
    </row>
    <row r="104" spans="1:8" s="66" customFormat="1"/>
    <row r="105" spans="1:8" s="455" customFormat="1" ht="73.5" customHeight="1">
      <c r="B105" s="305" t="s">
        <v>41</v>
      </c>
      <c r="C105" s="305" t="s">
        <v>192</v>
      </c>
      <c r="D105" s="305" t="s">
        <v>41</v>
      </c>
      <c r="E105" s="305" t="s">
        <v>607</v>
      </c>
    </row>
    <row r="106" spans="1:8" s="455" customFormat="1">
      <c r="B106" s="306" t="s">
        <v>278</v>
      </c>
      <c r="C106" s="307">
        <v>5.0000000000000001E-3</v>
      </c>
      <c r="D106" s="246"/>
      <c r="E106" s="308">
        <v>1.9E-2</v>
      </c>
    </row>
    <row r="107" spans="1:8" s="455" customFormat="1">
      <c r="B107" s="341" t="s">
        <v>843</v>
      </c>
      <c r="D107" s="342">
        <v>8.9999999999999993E-3</v>
      </c>
      <c r="E107" s="308">
        <v>1.9E-2</v>
      </c>
    </row>
    <row r="108" spans="1:8" s="455" customFormat="1">
      <c r="B108" s="306" t="s">
        <v>281</v>
      </c>
      <c r="C108" s="307">
        <v>8.9999999999999993E-3</v>
      </c>
      <c r="D108" s="246"/>
      <c r="E108" s="308">
        <v>1.9E-2</v>
      </c>
    </row>
    <row r="109" spans="1:8" s="455" customFormat="1">
      <c r="B109" s="306" t="s">
        <v>279</v>
      </c>
      <c r="C109" s="307">
        <v>8.9999999999999993E-3</v>
      </c>
      <c r="D109" s="246"/>
      <c r="E109" s="308">
        <v>1.9E-2</v>
      </c>
    </row>
    <row r="110" spans="1:8" s="455" customFormat="1">
      <c r="B110" s="306" t="s">
        <v>285</v>
      </c>
      <c r="C110" s="307">
        <v>1.0999999999999999E-2</v>
      </c>
      <c r="D110" s="246"/>
      <c r="E110" s="308">
        <v>1.9E-2</v>
      </c>
    </row>
    <row r="111" spans="1:8" s="455" customFormat="1">
      <c r="B111" s="306" t="s">
        <v>282</v>
      </c>
      <c r="C111" s="307">
        <v>1.2E-2</v>
      </c>
      <c r="D111" s="462"/>
      <c r="E111" s="308">
        <v>1.9E-2</v>
      </c>
    </row>
    <row r="112" spans="1:8" s="455" customFormat="1">
      <c r="B112" s="306" t="s">
        <v>280</v>
      </c>
      <c r="C112" s="307">
        <v>1.2E-2</v>
      </c>
      <c r="D112" s="246"/>
      <c r="E112" s="308">
        <v>1.9E-2</v>
      </c>
    </row>
    <row r="113" spans="2:5" s="455" customFormat="1">
      <c r="B113" s="306" t="s">
        <v>284</v>
      </c>
      <c r="C113" s="307">
        <v>1.2E-2</v>
      </c>
      <c r="D113" s="246"/>
      <c r="E113" s="308">
        <v>1.9E-2</v>
      </c>
    </row>
    <row r="114" spans="2:5" s="455" customFormat="1">
      <c r="B114" s="306" t="s">
        <v>287</v>
      </c>
      <c r="C114" s="307">
        <v>1.2999999999999999E-2</v>
      </c>
      <c r="D114" s="246"/>
      <c r="E114" s="308">
        <v>1.9E-2</v>
      </c>
    </row>
    <row r="115" spans="2:5" s="455" customFormat="1">
      <c r="B115" s="306" t="s">
        <v>283</v>
      </c>
      <c r="C115" s="307">
        <v>1.2999999999999999E-2</v>
      </c>
      <c r="D115" s="246"/>
      <c r="E115" s="308">
        <v>1.9E-2</v>
      </c>
    </row>
    <row r="116" spans="2:5" s="455" customFormat="1">
      <c r="B116" s="306" t="s">
        <v>286</v>
      </c>
      <c r="C116" s="307">
        <v>1.4E-2</v>
      </c>
      <c r="D116" s="246"/>
      <c r="E116" s="308">
        <v>1.9E-2</v>
      </c>
    </row>
    <row r="117" spans="2:5" s="455" customFormat="1">
      <c r="B117" s="306" t="s">
        <v>289</v>
      </c>
      <c r="C117" s="307">
        <v>1.4999999999999999E-2</v>
      </c>
      <c r="D117" s="246"/>
      <c r="E117" s="308">
        <v>1.9E-2</v>
      </c>
    </row>
    <row r="118" spans="2:5" s="455" customFormat="1">
      <c r="B118" s="313" t="s">
        <v>18</v>
      </c>
      <c r="C118" s="307">
        <v>1.6E-2</v>
      </c>
      <c r="D118" s="246"/>
      <c r="E118" s="308">
        <v>1.9E-2</v>
      </c>
    </row>
    <row r="119" spans="2:5" s="455" customFormat="1">
      <c r="B119" s="306" t="s">
        <v>288</v>
      </c>
      <c r="C119" s="307">
        <v>1.7999999999999999E-2</v>
      </c>
      <c r="D119" s="246"/>
      <c r="E119" s="308">
        <v>1.9E-2</v>
      </c>
    </row>
    <row r="120" spans="2:5" s="455" customFormat="1">
      <c r="B120" s="306" t="s">
        <v>291</v>
      </c>
      <c r="C120" s="307">
        <v>0.02</v>
      </c>
      <c r="D120" s="246"/>
      <c r="E120" s="308">
        <v>1.9E-2</v>
      </c>
    </row>
    <row r="121" spans="2:5" s="455" customFormat="1">
      <c r="B121" s="306" t="s">
        <v>290</v>
      </c>
      <c r="C121" s="307">
        <v>2.3E-2</v>
      </c>
      <c r="E121" s="308">
        <v>1.9E-2</v>
      </c>
    </row>
    <row r="122" spans="2:5" s="455" customFormat="1">
      <c r="B122" s="306" t="s">
        <v>842</v>
      </c>
      <c r="C122" s="307">
        <v>2.5000000000000001E-2</v>
      </c>
      <c r="E122" s="308">
        <v>1.9E-2</v>
      </c>
    </row>
    <row r="123" spans="2:5" s="455" customFormat="1">
      <c r="B123" s="306" t="s">
        <v>295</v>
      </c>
      <c r="C123" s="307">
        <v>0.03</v>
      </c>
      <c r="D123" s="246"/>
      <c r="E123" s="308">
        <v>1.9E-2</v>
      </c>
    </row>
    <row r="124" spans="2:5" s="455" customFormat="1">
      <c r="B124" s="306" t="s">
        <v>292</v>
      </c>
      <c r="C124" s="307">
        <v>3.3000000000000002E-2</v>
      </c>
      <c r="D124" s="246"/>
      <c r="E124" s="308">
        <v>1.9E-2</v>
      </c>
    </row>
    <row r="125" spans="2:5" s="455" customFormat="1">
      <c r="B125" s="306" t="s">
        <v>293</v>
      </c>
      <c r="C125" s="307">
        <v>3.4000000000000002E-2</v>
      </c>
      <c r="D125" s="246"/>
      <c r="E125" s="308">
        <v>1.9E-2</v>
      </c>
    </row>
    <row r="126" spans="2:5" s="455" customFormat="1">
      <c r="B126" s="306" t="s">
        <v>294</v>
      </c>
      <c r="C126" s="307">
        <v>3.9E-2</v>
      </c>
      <c r="D126" s="246"/>
      <c r="E126" s="308">
        <v>1.9E-2</v>
      </c>
    </row>
    <row r="127" spans="2:5" s="455" customFormat="1">
      <c r="B127" s="309" t="s">
        <v>296</v>
      </c>
      <c r="C127" s="310">
        <v>1.9E-2</v>
      </c>
      <c r="D127" s="246"/>
      <c r="E127" s="246"/>
    </row>
    <row r="128" spans="2:5" s="455" customFormat="1"/>
    <row r="129" spans="1:10" s="458" customFormat="1" ht="25.5" customHeight="1">
      <c r="A129" s="484" t="s">
        <v>608</v>
      </c>
      <c r="B129" s="488"/>
      <c r="C129" s="488"/>
      <c r="D129" s="488"/>
      <c r="E129" s="488"/>
      <c r="F129" s="488"/>
      <c r="G129" s="488"/>
    </row>
    <row r="130" spans="1:10" s="458" customFormat="1" ht="12.75">
      <c r="A130" s="458" t="s">
        <v>609</v>
      </c>
    </row>
    <row r="131" spans="1:10" s="458" customFormat="1" ht="36.75" customHeight="1">
      <c r="A131" s="484" t="s">
        <v>297</v>
      </c>
      <c r="B131" s="488"/>
      <c r="C131" s="488"/>
      <c r="D131" s="488"/>
      <c r="E131" s="488"/>
      <c r="F131" s="488"/>
      <c r="G131" s="488"/>
      <c r="H131" s="463"/>
      <c r="I131" s="463"/>
      <c r="J131" s="463"/>
    </row>
    <row r="132" spans="1:10" s="106" customFormat="1"/>
    <row r="133" spans="1:10" s="456" customFormat="1">
      <c r="A133" s="384" t="s">
        <v>610</v>
      </c>
    </row>
    <row r="134" spans="1:10" s="455" customFormat="1"/>
    <row r="135" spans="1:10" s="455" customFormat="1">
      <c r="B135" s="458"/>
      <c r="C135" s="460" t="s">
        <v>158</v>
      </c>
      <c r="D135" s="460" t="s">
        <v>41</v>
      </c>
    </row>
    <row r="136" spans="1:10" s="455" customFormat="1">
      <c r="B136" s="175" t="s">
        <v>14</v>
      </c>
      <c r="C136" s="458">
        <v>58</v>
      </c>
      <c r="D136" s="197"/>
    </row>
    <row r="137" spans="1:10" s="455" customFormat="1">
      <c r="B137" s="175" t="s">
        <v>17</v>
      </c>
      <c r="C137" s="458">
        <v>69</v>
      </c>
      <c r="D137" s="462"/>
    </row>
    <row r="138" spans="1:10" s="455" customFormat="1">
      <c r="B138" s="175" t="s">
        <v>1</v>
      </c>
      <c r="C138" s="458">
        <v>108</v>
      </c>
      <c r="D138" s="462"/>
    </row>
    <row r="139" spans="1:10" s="455" customFormat="1">
      <c r="B139" s="175" t="s">
        <v>4</v>
      </c>
      <c r="C139" s="458">
        <v>188</v>
      </c>
      <c r="D139" s="462"/>
    </row>
    <row r="140" spans="1:10" s="455" customFormat="1">
      <c r="B140" s="175" t="s">
        <v>10</v>
      </c>
      <c r="C140" s="458">
        <v>213</v>
      </c>
      <c r="D140" s="178"/>
    </row>
    <row r="141" spans="1:10" s="455" customFormat="1">
      <c r="B141" s="175" t="s">
        <v>21</v>
      </c>
      <c r="C141" s="458">
        <v>228</v>
      </c>
      <c r="D141" s="462"/>
    </row>
    <row r="142" spans="1:10" s="455" customFormat="1">
      <c r="B142" s="175" t="s">
        <v>9</v>
      </c>
      <c r="C142" s="458">
        <v>260</v>
      </c>
      <c r="D142" s="462"/>
    </row>
    <row r="143" spans="1:10" s="455" customFormat="1">
      <c r="B143" s="175" t="s">
        <v>19</v>
      </c>
      <c r="C143" s="458">
        <v>320</v>
      </c>
      <c r="D143" s="462"/>
    </row>
    <row r="144" spans="1:10" s="455" customFormat="1">
      <c r="B144" s="175" t="s">
        <v>18</v>
      </c>
      <c r="C144" s="458">
        <v>336</v>
      </c>
      <c r="D144" s="462"/>
    </row>
    <row r="145" spans="1:8" s="455" customFormat="1">
      <c r="B145" s="175" t="s">
        <v>3</v>
      </c>
      <c r="C145" s="458">
        <v>369</v>
      </c>
      <c r="D145" s="462"/>
    </row>
    <row r="146" spans="1:8" s="455" customFormat="1">
      <c r="B146" s="175" t="s">
        <v>13</v>
      </c>
      <c r="C146" s="458">
        <v>432</v>
      </c>
      <c r="D146" s="178"/>
    </row>
    <row r="147" spans="1:8" s="455" customFormat="1">
      <c r="B147" s="175" t="s">
        <v>12</v>
      </c>
      <c r="C147" s="458">
        <v>448</v>
      </c>
      <c r="D147" s="462"/>
    </row>
    <row r="148" spans="1:8" s="455" customFormat="1">
      <c r="B148" s="175" t="s">
        <v>5</v>
      </c>
      <c r="C148" s="458">
        <v>474</v>
      </c>
      <c r="D148" s="462"/>
    </row>
    <row r="149" spans="1:8" s="455" customFormat="1">
      <c r="B149" s="175" t="s">
        <v>16</v>
      </c>
      <c r="C149" s="458">
        <v>582</v>
      </c>
      <c r="D149" s="462"/>
    </row>
    <row r="150" spans="1:8" s="455" customFormat="1">
      <c r="B150" s="175" t="s">
        <v>15</v>
      </c>
      <c r="C150" s="458">
        <v>590</v>
      </c>
    </row>
    <row r="151" spans="1:8" s="455" customFormat="1">
      <c r="B151" s="175" t="s">
        <v>2</v>
      </c>
      <c r="C151" s="458">
        <v>615</v>
      </c>
      <c r="D151" s="462"/>
    </row>
    <row r="152" spans="1:8" s="141" customFormat="1">
      <c r="B152" s="175" t="s">
        <v>11</v>
      </c>
      <c r="C152" s="458">
        <v>649</v>
      </c>
      <c r="D152" s="178"/>
    </row>
    <row r="153" spans="1:8" s="455" customFormat="1">
      <c r="B153" s="175" t="s">
        <v>20</v>
      </c>
      <c r="C153" s="458">
        <v>680</v>
      </c>
    </row>
    <row r="154" spans="1:8" s="455" customFormat="1">
      <c r="B154" s="175" t="s">
        <v>7</v>
      </c>
      <c r="C154" s="458">
        <v>763</v>
      </c>
      <c r="D154" s="462"/>
    </row>
    <row r="155" spans="1:8" s="455" customFormat="1">
      <c r="B155" s="175" t="s">
        <v>8</v>
      </c>
      <c r="C155" s="458">
        <v>776</v>
      </c>
      <c r="D155" s="462"/>
    </row>
    <row r="156" spans="1:8" s="455" customFormat="1">
      <c r="B156" s="320" t="s">
        <v>6</v>
      </c>
      <c r="D156" s="459">
        <v>851</v>
      </c>
    </row>
    <row r="157" spans="1:8" s="455" customFormat="1">
      <c r="B157" s="213" t="s">
        <v>36</v>
      </c>
      <c r="C157" s="82">
        <v>9011</v>
      </c>
      <c r="D157" s="462"/>
    </row>
    <row r="158" spans="1:8" s="455" customFormat="1"/>
    <row r="159" spans="1:8" s="458" customFormat="1">
      <c r="A159" s="517" t="s">
        <v>611</v>
      </c>
      <c r="B159" s="488"/>
      <c r="C159" s="488"/>
      <c r="D159" s="488"/>
      <c r="E159" s="488"/>
      <c r="F159" s="488"/>
      <c r="G159" s="488"/>
      <c r="H159" s="488"/>
    </row>
    <row r="160" spans="1:8" s="458" customFormat="1">
      <c r="A160" s="519" t="s">
        <v>298</v>
      </c>
      <c r="B160" s="502"/>
      <c r="C160" s="502"/>
      <c r="D160" s="502"/>
      <c r="E160" s="502"/>
      <c r="F160" s="502"/>
      <c r="G160" s="502"/>
      <c r="H160" s="502"/>
    </row>
    <row r="161" spans="1:8" s="458" customFormat="1" ht="26.25" customHeight="1">
      <c r="A161" s="517" t="s">
        <v>299</v>
      </c>
      <c r="B161" s="488"/>
      <c r="C161" s="488"/>
      <c r="D161" s="488"/>
      <c r="E161" s="488"/>
      <c r="F161" s="488"/>
      <c r="G161" s="488"/>
      <c r="H161" s="488"/>
    </row>
    <row r="162" spans="1:8" s="455"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67" workbookViewId="0">
      <selection activeCell="K46" sqref="K46"/>
    </sheetView>
  </sheetViews>
  <sheetFormatPr defaultRowHeight="15"/>
  <cols>
    <col min="2" max="2" width="12" customWidth="1"/>
  </cols>
  <sheetData>
    <row r="1" spans="1:23" s="379" customFormat="1">
      <c r="A1" s="491" t="s">
        <v>448</v>
      </c>
      <c r="B1" s="491"/>
      <c r="C1" s="491"/>
      <c r="D1" s="491"/>
      <c r="E1" s="491"/>
      <c r="F1" s="491"/>
      <c r="G1" s="491"/>
      <c r="H1" s="491"/>
      <c r="I1" s="491"/>
      <c r="J1" s="384"/>
    </row>
    <row r="2" spans="1:23" s="378" customFormat="1">
      <c r="A2" s="381"/>
      <c r="B2" s="381"/>
      <c r="C2" s="381"/>
      <c r="D2" s="381"/>
      <c r="E2" s="381"/>
      <c r="F2" s="381"/>
      <c r="G2" s="381"/>
      <c r="H2" s="381"/>
      <c r="I2" s="381"/>
      <c r="J2" s="381"/>
      <c r="K2" s="381"/>
      <c r="L2" s="381"/>
      <c r="M2" s="381"/>
      <c r="N2" s="381"/>
      <c r="O2" s="381"/>
      <c r="P2" s="381"/>
      <c r="Q2" s="381"/>
      <c r="R2" s="381"/>
      <c r="S2" s="381"/>
      <c r="T2" s="381"/>
      <c r="U2" s="381"/>
      <c r="V2" s="381"/>
      <c r="W2" s="381"/>
    </row>
    <row r="3" spans="1:23" s="378" customFormat="1" ht="38.25">
      <c r="A3" s="381"/>
      <c r="B3" s="381"/>
      <c r="C3" s="382" t="s">
        <v>449</v>
      </c>
      <c r="D3" s="382" t="s">
        <v>450</v>
      </c>
      <c r="E3" s="382" t="s">
        <v>451</v>
      </c>
      <c r="F3" s="382" t="s">
        <v>324</v>
      </c>
      <c r="G3" s="382" t="s">
        <v>452</v>
      </c>
      <c r="H3" s="382"/>
      <c r="I3" s="381"/>
      <c r="J3" s="381"/>
      <c r="K3" s="381"/>
      <c r="L3" s="381"/>
      <c r="M3" s="381"/>
      <c r="N3" s="381"/>
      <c r="O3" s="381"/>
      <c r="P3" s="381"/>
      <c r="Q3" s="381"/>
      <c r="R3" s="381"/>
      <c r="S3" s="381"/>
      <c r="T3" s="381"/>
      <c r="U3" s="381"/>
      <c r="V3" s="381"/>
      <c r="W3" s="381"/>
    </row>
    <row r="4" spans="1:23" s="378" customFormat="1">
      <c r="A4" s="381"/>
      <c r="B4" s="381" t="s">
        <v>1</v>
      </c>
      <c r="C4" s="383"/>
      <c r="D4" s="381">
        <v>151</v>
      </c>
      <c r="E4" s="459" t="s">
        <v>855</v>
      </c>
      <c r="F4" s="381">
        <v>159</v>
      </c>
      <c r="G4" s="383"/>
      <c r="H4" s="383"/>
      <c r="I4" s="381"/>
      <c r="J4" s="381"/>
      <c r="K4" s="381"/>
      <c r="L4" s="381"/>
      <c r="M4" s="381"/>
      <c r="N4" s="381"/>
      <c r="O4" s="381"/>
      <c r="P4" s="381"/>
      <c r="Q4" s="381"/>
      <c r="R4" s="381"/>
      <c r="S4" s="381"/>
      <c r="T4" s="381"/>
      <c r="U4" s="381"/>
      <c r="V4" s="381"/>
      <c r="W4" s="381"/>
    </row>
    <row r="5" spans="1:23" s="378" customFormat="1">
      <c r="A5" s="381"/>
      <c r="B5" s="481" t="s">
        <v>4</v>
      </c>
      <c r="C5" s="462"/>
      <c r="D5" s="481">
        <v>332</v>
      </c>
      <c r="E5" s="481">
        <v>30</v>
      </c>
      <c r="F5" s="481">
        <v>362</v>
      </c>
      <c r="G5" s="462"/>
      <c r="H5" s="383"/>
      <c r="I5" s="381"/>
      <c r="J5" s="381"/>
      <c r="K5" s="381"/>
      <c r="L5" s="381"/>
      <c r="M5" s="381"/>
      <c r="N5" s="381"/>
      <c r="O5" s="381"/>
      <c r="P5" s="381"/>
      <c r="Q5" s="381"/>
      <c r="R5" s="381"/>
      <c r="S5" s="381"/>
      <c r="T5" s="381"/>
      <c r="U5" s="381"/>
      <c r="V5" s="381"/>
      <c r="W5" s="381"/>
    </row>
    <row r="6" spans="1:23" s="378" customFormat="1">
      <c r="A6" s="381"/>
      <c r="B6" s="381" t="s">
        <v>17</v>
      </c>
      <c r="C6" s="383"/>
      <c r="D6" s="381">
        <v>322</v>
      </c>
      <c r="E6" s="381">
        <v>49</v>
      </c>
      <c r="F6" s="381">
        <v>371</v>
      </c>
      <c r="G6" s="383"/>
      <c r="H6" s="383"/>
      <c r="I6" s="381"/>
      <c r="J6" s="381"/>
      <c r="K6" s="381"/>
      <c r="L6" s="381"/>
      <c r="M6" s="381"/>
      <c r="N6" s="381"/>
      <c r="O6" s="381"/>
      <c r="P6" s="381"/>
      <c r="Q6" s="381"/>
      <c r="R6" s="381"/>
      <c r="S6" s="381"/>
      <c r="T6" s="381"/>
      <c r="U6" s="381"/>
      <c r="V6" s="381"/>
      <c r="W6" s="381"/>
    </row>
    <row r="7" spans="1:23" s="378" customFormat="1">
      <c r="A7" s="381"/>
      <c r="B7" s="381" t="s">
        <v>14</v>
      </c>
      <c r="C7" s="383"/>
      <c r="D7" s="381">
        <v>368</v>
      </c>
      <c r="E7" s="381">
        <v>68</v>
      </c>
      <c r="F7" s="381">
        <v>436</v>
      </c>
      <c r="G7" s="383"/>
      <c r="H7" s="383"/>
      <c r="I7" s="381"/>
      <c r="J7" s="381"/>
      <c r="K7" s="381"/>
      <c r="L7" s="381"/>
      <c r="M7" s="381"/>
      <c r="N7" s="381"/>
      <c r="O7" s="381"/>
      <c r="P7" s="381"/>
      <c r="Q7" s="381"/>
      <c r="R7" s="381"/>
      <c r="S7" s="381"/>
      <c r="T7" s="381"/>
      <c r="U7" s="381"/>
      <c r="V7" s="381"/>
      <c r="W7" s="381"/>
    </row>
    <row r="8" spans="1:23" s="378" customFormat="1">
      <c r="A8" s="381"/>
      <c r="B8" s="381" t="s">
        <v>3</v>
      </c>
      <c r="C8" s="383"/>
      <c r="D8" s="381">
        <v>558</v>
      </c>
      <c r="E8" s="381">
        <v>29</v>
      </c>
      <c r="F8" s="381">
        <v>587</v>
      </c>
      <c r="G8" s="383"/>
      <c r="H8" s="383"/>
      <c r="I8" s="381"/>
      <c r="J8" s="381"/>
      <c r="K8" s="381"/>
      <c r="L8" s="381"/>
      <c r="M8" s="381"/>
      <c r="N8" s="381"/>
      <c r="O8" s="381"/>
      <c r="P8" s="381"/>
      <c r="Q8" s="381"/>
      <c r="R8" s="381"/>
      <c r="S8" s="381"/>
      <c r="T8" s="381"/>
      <c r="U8" s="381"/>
      <c r="V8" s="381"/>
      <c r="W8" s="381"/>
    </row>
    <row r="9" spans="1:23" s="378" customFormat="1">
      <c r="A9" s="381"/>
      <c r="B9" s="381" t="s">
        <v>10</v>
      </c>
      <c r="C9" s="383"/>
      <c r="D9" s="381">
        <v>568</v>
      </c>
      <c r="E9" s="381">
        <v>32</v>
      </c>
      <c r="F9" s="381">
        <v>600</v>
      </c>
      <c r="G9" s="383"/>
      <c r="H9" s="383"/>
      <c r="I9" s="381"/>
      <c r="J9" s="381"/>
      <c r="K9" s="381"/>
      <c r="L9" s="381"/>
      <c r="M9" s="381"/>
      <c r="N9" s="381"/>
      <c r="O9" s="381"/>
      <c r="P9" s="381"/>
      <c r="Q9" s="381"/>
      <c r="R9" s="381"/>
      <c r="S9" s="381"/>
      <c r="T9" s="381"/>
      <c r="U9" s="381"/>
      <c r="V9" s="381"/>
      <c r="W9" s="381"/>
    </row>
    <row r="10" spans="1:23" s="378" customFormat="1">
      <c r="A10" s="381"/>
      <c r="B10" s="381" t="s">
        <v>2</v>
      </c>
      <c r="C10" s="383"/>
      <c r="D10" s="381">
        <v>747</v>
      </c>
      <c r="E10" s="381">
        <v>62</v>
      </c>
      <c r="F10" s="381">
        <v>809</v>
      </c>
      <c r="G10" s="383"/>
      <c r="H10" s="383"/>
      <c r="I10" s="381"/>
      <c r="J10" s="381"/>
      <c r="K10" s="381"/>
      <c r="L10" s="381"/>
      <c r="M10" s="381"/>
      <c r="N10" s="381"/>
      <c r="O10" s="381"/>
      <c r="P10" s="381"/>
      <c r="Q10" s="381"/>
      <c r="R10" s="381"/>
      <c r="S10" s="381"/>
      <c r="T10" s="381"/>
      <c r="U10" s="381"/>
      <c r="V10" s="381"/>
      <c r="W10" s="381"/>
    </row>
    <row r="11" spans="1:23" s="378" customFormat="1">
      <c r="A11" s="381"/>
      <c r="B11" s="381" t="s">
        <v>21</v>
      </c>
      <c r="C11" s="383"/>
      <c r="D11" s="381">
        <v>909</v>
      </c>
      <c r="E11" s="381">
        <v>95</v>
      </c>
      <c r="F11" s="381">
        <v>1004</v>
      </c>
      <c r="G11" s="383"/>
      <c r="H11" s="383"/>
      <c r="I11" s="381"/>
      <c r="J11" s="381"/>
      <c r="K11" s="381"/>
      <c r="L11" s="381"/>
      <c r="M11" s="381"/>
      <c r="N11" s="381"/>
      <c r="O11" s="381"/>
      <c r="P11" s="381"/>
      <c r="Q11" s="381"/>
      <c r="R11" s="381"/>
      <c r="S11" s="381"/>
      <c r="T11" s="381"/>
      <c r="U11" s="381"/>
      <c r="V11" s="381"/>
      <c r="W11" s="381"/>
    </row>
    <row r="12" spans="1:23" s="378" customFormat="1">
      <c r="A12" s="381"/>
      <c r="B12" s="381" t="s">
        <v>9</v>
      </c>
      <c r="C12" s="462"/>
      <c r="D12" s="381">
        <v>1011</v>
      </c>
      <c r="E12" s="381">
        <v>161</v>
      </c>
      <c r="F12" s="381">
        <v>1172</v>
      </c>
      <c r="G12" s="462"/>
      <c r="H12" s="383"/>
      <c r="I12" s="381"/>
      <c r="J12" s="381"/>
      <c r="K12" s="381"/>
      <c r="L12" s="381"/>
      <c r="M12" s="381"/>
      <c r="N12" s="381"/>
      <c r="O12" s="381"/>
      <c r="P12" s="381"/>
      <c r="Q12" s="381"/>
      <c r="R12" s="381"/>
      <c r="S12" s="381"/>
      <c r="T12" s="381"/>
      <c r="U12" s="381"/>
      <c r="V12" s="381"/>
      <c r="W12" s="381"/>
    </row>
    <row r="13" spans="1:23" s="378" customFormat="1">
      <c r="A13" s="381"/>
      <c r="B13" s="381" t="s">
        <v>12</v>
      </c>
      <c r="C13" s="383"/>
      <c r="D13" s="381">
        <v>1088</v>
      </c>
      <c r="E13" s="381">
        <v>212</v>
      </c>
      <c r="F13" s="381">
        <v>1300</v>
      </c>
      <c r="G13" s="383"/>
      <c r="H13" s="383"/>
      <c r="I13" s="381"/>
      <c r="J13" s="381"/>
      <c r="K13" s="381"/>
      <c r="L13" s="381"/>
      <c r="M13" s="381"/>
      <c r="N13" s="381"/>
      <c r="O13" s="381"/>
      <c r="P13" s="381"/>
      <c r="Q13" s="381"/>
      <c r="R13" s="381"/>
      <c r="S13" s="381"/>
      <c r="T13" s="381"/>
      <c r="U13" s="381"/>
      <c r="V13" s="381"/>
      <c r="W13" s="381"/>
    </row>
    <row r="14" spans="1:23" s="378" customFormat="1">
      <c r="A14" s="381"/>
      <c r="B14" s="381" t="s">
        <v>7</v>
      </c>
      <c r="C14" s="383"/>
      <c r="D14" s="381">
        <v>1162</v>
      </c>
      <c r="E14" s="381">
        <v>180</v>
      </c>
      <c r="F14" s="381">
        <v>1342</v>
      </c>
      <c r="G14" s="383"/>
      <c r="H14" s="383"/>
      <c r="I14" s="381"/>
      <c r="J14" s="381"/>
      <c r="K14" s="381"/>
      <c r="L14" s="381"/>
      <c r="M14" s="381"/>
      <c r="N14" s="381"/>
      <c r="O14" s="381"/>
      <c r="P14" s="381"/>
      <c r="Q14" s="381"/>
      <c r="R14" s="381"/>
      <c r="S14" s="381"/>
      <c r="T14" s="381"/>
      <c r="U14" s="381"/>
      <c r="V14" s="381"/>
      <c r="W14" s="381"/>
    </row>
    <row r="15" spans="1:23" s="378" customFormat="1">
      <c r="A15" s="381"/>
      <c r="B15" s="459" t="s">
        <v>6</v>
      </c>
      <c r="C15" s="459">
        <v>1346</v>
      </c>
      <c r="D15" s="459">
        <v>1261</v>
      </c>
      <c r="E15" s="459">
        <v>85</v>
      </c>
      <c r="F15" s="459">
        <v>1346</v>
      </c>
      <c r="G15" s="459">
        <v>1346</v>
      </c>
      <c r="H15" s="383"/>
      <c r="I15" s="381"/>
      <c r="J15" s="381"/>
      <c r="K15" s="381"/>
      <c r="L15" s="381"/>
      <c r="M15" s="381"/>
      <c r="N15" s="381"/>
      <c r="O15" s="381"/>
      <c r="P15" s="381"/>
      <c r="Q15" s="381"/>
      <c r="R15" s="381"/>
      <c r="S15" s="381"/>
      <c r="T15" s="381"/>
      <c r="U15" s="381"/>
      <c r="V15" s="381"/>
      <c r="W15" s="381"/>
    </row>
    <row r="16" spans="1:23" s="378" customFormat="1">
      <c r="A16" s="381"/>
      <c r="B16" s="381" t="s">
        <v>18</v>
      </c>
      <c r="C16" s="383"/>
      <c r="D16" s="381">
        <v>1258</v>
      </c>
      <c r="E16" s="381">
        <v>167</v>
      </c>
      <c r="F16" s="381">
        <v>1425</v>
      </c>
      <c r="G16" s="383"/>
      <c r="H16" s="383"/>
      <c r="I16" s="381"/>
      <c r="J16" s="381"/>
      <c r="K16" s="381"/>
      <c r="L16" s="381"/>
      <c r="M16" s="381"/>
      <c r="N16" s="381"/>
      <c r="O16" s="381"/>
      <c r="P16" s="381"/>
      <c r="Q16" s="381"/>
      <c r="R16" s="381"/>
      <c r="S16" s="381"/>
      <c r="T16" s="381"/>
      <c r="U16" s="381"/>
      <c r="V16" s="381"/>
      <c r="W16" s="381"/>
    </row>
    <row r="17" spans="1:23" s="378" customFormat="1">
      <c r="A17" s="381"/>
      <c r="B17" s="381" t="s">
        <v>5</v>
      </c>
      <c r="C17" s="383"/>
      <c r="D17" s="381">
        <v>1265</v>
      </c>
      <c r="E17" s="381">
        <v>183</v>
      </c>
      <c r="F17" s="381">
        <v>1448</v>
      </c>
      <c r="G17" s="383"/>
      <c r="H17" s="383"/>
      <c r="I17" s="381"/>
      <c r="J17" s="381"/>
      <c r="K17" s="381"/>
      <c r="L17" s="381"/>
      <c r="M17" s="381"/>
      <c r="N17" s="381"/>
      <c r="O17" s="381"/>
      <c r="P17" s="381"/>
      <c r="Q17" s="381"/>
      <c r="R17" s="381"/>
      <c r="S17" s="381"/>
      <c r="T17" s="381"/>
      <c r="U17" s="381"/>
      <c r="V17" s="381"/>
      <c r="W17" s="381"/>
    </row>
    <row r="18" spans="1:23" s="378" customFormat="1">
      <c r="A18" s="381"/>
      <c r="B18" s="381" t="s">
        <v>11</v>
      </c>
      <c r="C18" s="383"/>
      <c r="D18" s="381">
        <v>1422</v>
      </c>
      <c r="E18" s="381">
        <v>154</v>
      </c>
      <c r="F18" s="381">
        <v>1576</v>
      </c>
      <c r="G18" s="383"/>
      <c r="H18" s="383"/>
      <c r="I18" s="381"/>
      <c r="J18" s="381"/>
      <c r="K18" s="381"/>
      <c r="L18" s="381"/>
      <c r="M18" s="381"/>
      <c r="N18" s="381"/>
      <c r="O18" s="381"/>
      <c r="P18" s="381"/>
      <c r="Q18" s="381"/>
      <c r="R18" s="381"/>
      <c r="S18" s="381"/>
      <c r="T18" s="381"/>
      <c r="U18" s="381"/>
      <c r="V18" s="381"/>
      <c r="W18" s="381"/>
    </row>
    <row r="19" spans="1:23" s="378" customFormat="1">
      <c r="A19" s="381"/>
      <c r="B19" s="458" t="s">
        <v>13</v>
      </c>
      <c r="C19" s="462"/>
      <c r="D19" s="458">
        <v>1520</v>
      </c>
      <c r="E19" s="458">
        <v>185</v>
      </c>
      <c r="F19" s="458">
        <v>1705</v>
      </c>
      <c r="G19" s="462"/>
      <c r="H19" s="383"/>
      <c r="I19" s="381"/>
      <c r="J19" s="381"/>
      <c r="K19" s="381"/>
      <c r="L19" s="381"/>
      <c r="M19" s="381"/>
      <c r="N19" s="381"/>
      <c r="O19" s="381"/>
      <c r="P19" s="381"/>
      <c r="Q19" s="381"/>
      <c r="R19" s="381"/>
      <c r="S19" s="381"/>
      <c r="T19" s="381"/>
      <c r="U19" s="381"/>
      <c r="V19" s="381"/>
      <c r="W19" s="381"/>
    </row>
    <row r="20" spans="1:23" s="378" customFormat="1">
      <c r="A20" s="381"/>
      <c r="B20" s="381" t="s">
        <v>20</v>
      </c>
      <c r="C20" s="481"/>
      <c r="D20" s="381">
        <v>1764</v>
      </c>
      <c r="E20" s="381">
        <v>166</v>
      </c>
      <c r="F20" s="381">
        <v>1930</v>
      </c>
      <c r="G20" s="481"/>
      <c r="H20" s="383"/>
      <c r="I20" s="381"/>
      <c r="J20" s="381"/>
      <c r="K20" s="381"/>
      <c r="L20" s="381"/>
      <c r="M20" s="381"/>
      <c r="N20" s="381"/>
      <c r="O20" s="381"/>
      <c r="P20" s="381"/>
      <c r="Q20" s="381"/>
      <c r="R20" s="381"/>
      <c r="S20" s="381"/>
      <c r="T20" s="381"/>
      <c r="U20" s="381"/>
      <c r="V20" s="381"/>
      <c r="W20" s="381"/>
    </row>
    <row r="21" spans="1:23" s="378" customFormat="1">
      <c r="A21" s="381"/>
      <c r="B21" s="381" t="s">
        <v>19</v>
      </c>
      <c r="C21" s="197"/>
      <c r="D21" s="381">
        <v>2062</v>
      </c>
      <c r="E21" s="381">
        <v>167</v>
      </c>
      <c r="F21" s="381">
        <v>2229</v>
      </c>
      <c r="G21" s="197"/>
      <c r="H21" s="383"/>
      <c r="I21" s="381"/>
      <c r="J21" s="381"/>
      <c r="K21" s="381"/>
      <c r="L21" s="381"/>
      <c r="M21" s="381"/>
      <c r="N21" s="381"/>
      <c r="O21" s="381"/>
      <c r="P21" s="381"/>
      <c r="Q21" s="381"/>
      <c r="R21" s="381"/>
      <c r="S21" s="381"/>
      <c r="T21" s="381"/>
      <c r="U21" s="381"/>
      <c r="V21" s="381"/>
      <c r="W21" s="381"/>
    </row>
    <row r="22" spans="1:23" s="378" customFormat="1">
      <c r="A22" s="381"/>
      <c r="B22" s="381" t="s">
        <v>8</v>
      </c>
      <c r="C22" s="383"/>
      <c r="D22" s="381">
        <v>2140</v>
      </c>
      <c r="E22" s="381">
        <v>173</v>
      </c>
      <c r="F22" s="381">
        <v>2313</v>
      </c>
      <c r="G22" s="383"/>
      <c r="H22" s="383"/>
      <c r="I22" s="381"/>
      <c r="J22" s="381"/>
      <c r="K22" s="381"/>
      <c r="L22" s="381"/>
      <c r="M22" s="381"/>
      <c r="N22" s="381"/>
      <c r="O22" s="381"/>
      <c r="P22" s="381"/>
      <c r="Q22" s="381"/>
      <c r="R22" s="381"/>
      <c r="S22" s="381"/>
      <c r="T22" s="381"/>
      <c r="U22" s="381"/>
      <c r="V22" s="381"/>
      <c r="W22" s="381"/>
    </row>
    <row r="23" spans="1:23" s="378" customFormat="1">
      <c r="A23" s="381"/>
      <c r="B23" s="381" t="s">
        <v>16</v>
      </c>
      <c r="C23" s="383"/>
      <c r="D23" s="381">
        <v>2415</v>
      </c>
      <c r="E23" s="381">
        <v>370</v>
      </c>
      <c r="F23" s="381">
        <v>2785</v>
      </c>
      <c r="G23" s="383"/>
      <c r="H23" s="383"/>
      <c r="I23" s="381"/>
      <c r="J23" s="381"/>
      <c r="K23" s="381"/>
      <c r="L23" s="381"/>
      <c r="M23" s="381"/>
      <c r="N23" s="381"/>
      <c r="O23" s="381"/>
      <c r="P23" s="381"/>
      <c r="Q23" s="381"/>
      <c r="R23" s="381"/>
      <c r="S23" s="381"/>
      <c r="T23" s="381"/>
      <c r="U23" s="381"/>
      <c r="V23" s="381"/>
      <c r="W23" s="381"/>
    </row>
    <row r="24" spans="1:23" s="378" customFormat="1">
      <c r="A24" s="381"/>
      <c r="B24" s="381" t="s">
        <v>34</v>
      </c>
      <c r="C24" s="383"/>
      <c r="D24" s="381">
        <v>2783</v>
      </c>
      <c r="E24" s="459" t="s">
        <v>855</v>
      </c>
      <c r="F24" s="381">
        <v>2789</v>
      </c>
      <c r="G24" s="383"/>
      <c r="H24" s="383"/>
      <c r="I24" s="381"/>
      <c r="J24" s="381"/>
      <c r="K24" s="381"/>
      <c r="L24" s="381"/>
      <c r="M24" s="381"/>
      <c r="N24" s="381"/>
      <c r="O24" s="381"/>
      <c r="P24" s="381"/>
      <c r="Q24" s="381"/>
      <c r="R24" s="381"/>
      <c r="S24" s="381"/>
      <c r="T24" s="381"/>
      <c r="U24" s="381"/>
      <c r="V24" s="381"/>
      <c r="W24" s="381"/>
    </row>
    <row r="25" spans="1:23" s="378" customFormat="1">
      <c r="A25" s="381"/>
      <c r="B25" s="381" t="s">
        <v>15</v>
      </c>
      <c r="C25" s="383"/>
      <c r="D25" s="381">
        <v>2447</v>
      </c>
      <c r="E25" s="381">
        <v>427</v>
      </c>
      <c r="F25" s="381">
        <v>2874</v>
      </c>
      <c r="G25" s="383"/>
      <c r="H25" s="383"/>
      <c r="I25" s="381"/>
      <c r="J25" s="381"/>
      <c r="K25" s="381"/>
      <c r="L25" s="381"/>
      <c r="M25" s="381"/>
      <c r="N25" s="381"/>
      <c r="O25" s="381"/>
      <c r="P25" s="381"/>
      <c r="Q25" s="381"/>
      <c r="R25" s="381"/>
      <c r="S25" s="381"/>
      <c r="T25" s="381"/>
      <c r="U25" s="381"/>
      <c r="V25" s="381"/>
      <c r="W25" s="381"/>
    </row>
    <row r="26" spans="1:23" s="378" customFormat="1">
      <c r="A26" s="381"/>
      <c r="B26" s="381"/>
      <c r="C26" s="381"/>
      <c r="F26" s="381"/>
      <c r="G26" s="381"/>
      <c r="H26" s="381"/>
      <c r="I26" s="381"/>
      <c r="J26" s="381"/>
      <c r="K26" s="381"/>
      <c r="L26" s="381"/>
      <c r="M26" s="381"/>
      <c r="N26" s="381"/>
      <c r="O26" s="381"/>
      <c r="P26" s="381"/>
      <c r="Q26" s="381"/>
      <c r="R26" s="381"/>
      <c r="S26" s="381"/>
      <c r="T26" s="381"/>
      <c r="U26" s="381"/>
      <c r="V26" s="381"/>
      <c r="W26" s="381"/>
    </row>
    <row r="27" spans="1:23" s="378" customFormat="1">
      <c r="A27" s="381"/>
      <c r="B27" s="373" t="s">
        <v>453</v>
      </c>
      <c r="C27" s="381"/>
      <c r="D27" s="374">
        <v>27553</v>
      </c>
      <c r="E27" s="374">
        <v>3009</v>
      </c>
      <c r="F27" s="377">
        <v>30562</v>
      </c>
      <c r="G27" s="175"/>
      <c r="H27" s="381"/>
      <c r="I27" s="381"/>
      <c r="J27" s="381"/>
      <c r="K27" s="381"/>
      <c r="L27" s="381"/>
      <c r="M27" s="381"/>
      <c r="N27" s="381"/>
      <c r="O27" s="381"/>
      <c r="P27" s="381"/>
      <c r="Q27" s="381"/>
      <c r="R27" s="381"/>
      <c r="S27" s="381"/>
      <c r="T27" s="381"/>
      <c r="U27" s="381"/>
      <c r="V27" s="381"/>
      <c r="W27" s="381"/>
    </row>
    <row r="28" spans="1:23" s="378" customFormat="1">
      <c r="A28" s="381"/>
      <c r="B28" s="381" t="s">
        <v>454</v>
      </c>
      <c r="C28" s="381"/>
      <c r="D28" s="376">
        <v>1252.4100000000001</v>
      </c>
      <c r="E28" s="376">
        <v>136.77000000000001</v>
      </c>
      <c r="F28" s="376"/>
      <c r="G28" s="175"/>
      <c r="H28" s="381"/>
      <c r="I28" s="381"/>
      <c r="J28" s="381"/>
      <c r="K28" s="381"/>
      <c r="L28" s="381"/>
      <c r="M28" s="381"/>
      <c r="N28" s="381"/>
      <c r="O28" s="381"/>
      <c r="P28" s="381"/>
      <c r="Q28" s="381"/>
      <c r="R28" s="381"/>
      <c r="S28" s="381"/>
      <c r="T28" s="381"/>
      <c r="U28" s="381"/>
      <c r="V28" s="381"/>
      <c r="W28" s="381"/>
    </row>
    <row r="29" spans="1:23" s="378" customFormat="1">
      <c r="A29" s="381"/>
      <c r="B29" s="381"/>
      <c r="C29" s="381"/>
      <c r="D29" s="381"/>
      <c r="E29" s="381"/>
      <c r="F29" s="381"/>
      <c r="G29" s="381"/>
      <c r="H29" s="381"/>
      <c r="I29" s="381"/>
      <c r="J29" s="381"/>
      <c r="K29" s="381"/>
      <c r="L29" s="381"/>
      <c r="M29" s="381"/>
      <c r="N29" s="381"/>
      <c r="O29" s="381"/>
      <c r="P29" s="381"/>
      <c r="Q29" s="381"/>
      <c r="R29" s="381"/>
      <c r="S29" s="381"/>
      <c r="T29" s="381"/>
      <c r="U29" s="381"/>
      <c r="V29" s="381"/>
      <c r="W29" s="381"/>
    </row>
    <row r="30" spans="1:23" s="378" customFormat="1">
      <c r="A30" s="484" t="s">
        <v>455</v>
      </c>
      <c r="B30" s="488"/>
      <c r="C30" s="488"/>
      <c r="D30" s="488"/>
      <c r="E30" s="488"/>
      <c r="F30" s="488"/>
      <c r="G30" s="488"/>
      <c r="H30" s="488"/>
      <c r="I30" s="352"/>
      <c r="J30" s="381"/>
      <c r="K30" s="381"/>
      <c r="L30" s="381"/>
      <c r="M30" s="381"/>
      <c r="N30" s="381"/>
      <c r="O30" s="381"/>
      <c r="P30" s="381"/>
      <c r="Q30" s="381"/>
      <c r="R30" s="381"/>
      <c r="S30" s="381"/>
      <c r="T30" s="381"/>
      <c r="U30" s="381"/>
      <c r="V30" s="381"/>
      <c r="W30" s="381"/>
    </row>
    <row r="31" spans="1:23" s="378" customFormat="1" ht="29.25" customHeight="1">
      <c r="A31" s="484" t="s">
        <v>858</v>
      </c>
      <c r="B31" s="488"/>
      <c r="C31" s="488"/>
      <c r="D31" s="488"/>
      <c r="E31" s="488"/>
      <c r="F31" s="488"/>
      <c r="G31" s="488"/>
      <c r="H31" s="488"/>
      <c r="I31" s="352"/>
      <c r="J31" s="381"/>
      <c r="K31" s="381"/>
      <c r="L31" s="381"/>
      <c r="M31" s="381"/>
      <c r="N31" s="381"/>
      <c r="O31" s="381"/>
      <c r="P31" s="381"/>
      <c r="Q31" s="381"/>
      <c r="R31" s="381"/>
      <c r="S31" s="381"/>
      <c r="T31" s="381"/>
      <c r="U31" s="381"/>
      <c r="V31" s="381"/>
      <c r="W31" s="381"/>
    </row>
    <row r="32" spans="1:23" s="378" customFormat="1">
      <c r="A32" s="381"/>
      <c r="B32" s="381"/>
      <c r="C32" s="381"/>
      <c r="D32" s="381"/>
      <c r="E32" s="381"/>
      <c r="F32" s="381"/>
      <c r="G32" s="381"/>
      <c r="H32" s="381"/>
      <c r="I32" s="381"/>
      <c r="J32" s="381"/>
      <c r="K32" s="381"/>
      <c r="L32" s="381"/>
      <c r="M32" s="381"/>
      <c r="N32" s="381"/>
      <c r="O32" s="381"/>
      <c r="P32" s="381"/>
      <c r="Q32" s="381"/>
      <c r="R32" s="381"/>
      <c r="S32" s="381"/>
      <c r="T32" s="381"/>
      <c r="U32" s="381"/>
      <c r="V32" s="381"/>
      <c r="W32" s="381"/>
    </row>
    <row r="33" spans="1:10" s="379" customFormat="1">
      <c r="A33" s="384" t="s">
        <v>456</v>
      </c>
      <c r="B33" s="384"/>
      <c r="C33" s="384"/>
      <c r="D33" s="384"/>
      <c r="E33" s="384"/>
      <c r="F33" s="384"/>
      <c r="G33" s="384"/>
      <c r="H33" s="384"/>
      <c r="I33" s="384"/>
      <c r="J33" s="384"/>
    </row>
    <row r="34" spans="1:10" s="381" customFormat="1" ht="12.75"/>
    <row r="35" spans="1:10" s="381" customFormat="1" ht="51">
      <c r="B35" s="372" t="s">
        <v>41</v>
      </c>
      <c r="C35" s="372" t="s">
        <v>71</v>
      </c>
      <c r="D35" s="371" t="s">
        <v>457</v>
      </c>
      <c r="E35" s="375" t="s">
        <v>458</v>
      </c>
    </row>
    <row r="36" spans="1:10" s="381" customFormat="1" ht="12.75">
      <c r="B36" s="222" t="s">
        <v>6</v>
      </c>
      <c r="C36" s="458">
        <v>2016</v>
      </c>
      <c r="D36" s="458">
        <v>104</v>
      </c>
      <c r="E36" s="458">
        <v>143</v>
      </c>
    </row>
    <row r="37" spans="1:10" s="381" customFormat="1" ht="12.75">
      <c r="B37" s="222" t="s">
        <v>6</v>
      </c>
      <c r="C37" s="458">
        <v>2017</v>
      </c>
      <c r="D37" s="458">
        <v>113</v>
      </c>
      <c r="E37" s="458">
        <v>102</v>
      </c>
    </row>
    <row r="38" spans="1:10" s="381" customFormat="1" ht="12.75">
      <c r="B38" s="222" t="s">
        <v>6</v>
      </c>
      <c r="C38" s="458">
        <v>2018</v>
      </c>
      <c r="D38" s="458">
        <v>77</v>
      </c>
      <c r="E38" s="458">
        <v>111</v>
      </c>
    </row>
    <row r="39" spans="1:10" s="381" customFormat="1" ht="12.75">
      <c r="B39" s="222" t="s">
        <v>6</v>
      </c>
      <c r="C39" s="458">
        <v>2019</v>
      </c>
      <c r="D39" s="458">
        <v>69</v>
      </c>
      <c r="E39" s="458">
        <v>72</v>
      </c>
    </row>
    <row r="40" spans="1:10" s="381" customFormat="1" ht="12.75">
      <c r="B40" s="222" t="s">
        <v>6</v>
      </c>
      <c r="C40" s="458">
        <v>2020</v>
      </c>
      <c r="D40" s="458">
        <v>47</v>
      </c>
      <c r="E40" s="458">
        <v>51</v>
      </c>
    </row>
    <row r="41" spans="1:10" s="381" customFormat="1" ht="12.75">
      <c r="B41" s="222" t="s">
        <v>6</v>
      </c>
      <c r="C41" s="458">
        <v>2021</v>
      </c>
      <c r="D41" s="458">
        <v>34</v>
      </c>
      <c r="E41" s="458">
        <v>29</v>
      </c>
    </row>
    <row r="42" spans="1:10" s="381" customFormat="1" ht="12.75">
      <c r="B42" s="222" t="s">
        <v>6</v>
      </c>
      <c r="C42" s="458">
        <v>2022</v>
      </c>
      <c r="D42" s="458">
        <v>42</v>
      </c>
      <c r="E42" s="458">
        <v>33</v>
      </c>
    </row>
    <row r="43" spans="1:10" s="381" customFormat="1" ht="12.75">
      <c r="B43" s="222" t="s">
        <v>6</v>
      </c>
      <c r="C43" s="458">
        <v>2023</v>
      </c>
      <c r="D43" s="458">
        <v>44</v>
      </c>
      <c r="E43" s="458">
        <v>27</v>
      </c>
    </row>
    <row r="44" spans="1:10" s="381" customFormat="1" ht="12.75"/>
    <row r="45" spans="1:10" s="381" customFormat="1">
      <c r="A45" s="484" t="s">
        <v>455</v>
      </c>
      <c r="B45" s="488"/>
      <c r="C45" s="488"/>
      <c r="D45" s="488"/>
      <c r="E45" s="488"/>
      <c r="F45" s="488"/>
      <c r="G45" s="488"/>
      <c r="H45" s="502"/>
    </row>
    <row r="46" spans="1:10" s="381" customFormat="1" ht="54" customHeight="1">
      <c r="A46" s="484" t="s">
        <v>459</v>
      </c>
      <c r="B46" s="484"/>
      <c r="C46" s="484"/>
      <c r="D46" s="484"/>
      <c r="E46" s="484"/>
      <c r="F46" s="484"/>
      <c r="G46" s="484"/>
      <c r="H46" s="502"/>
    </row>
    <row r="47" spans="1:10" s="106" customFormat="1"/>
    <row r="48" spans="1:10" s="378" customFormat="1">
      <c r="A48" s="491" t="s">
        <v>580</v>
      </c>
      <c r="B48" s="491"/>
      <c r="C48" s="491"/>
      <c r="D48" s="491"/>
      <c r="E48" s="491"/>
      <c r="F48" s="491"/>
      <c r="G48" s="491"/>
      <c r="H48" s="491"/>
      <c r="I48" s="491"/>
    </row>
    <row r="49" spans="1:9" s="378" customFormat="1">
      <c r="A49" s="381"/>
      <c r="B49" s="381"/>
      <c r="C49" s="381"/>
      <c r="D49" s="381"/>
      <c r="E49" s="381"/>
      <c r="F49" s="381"/>
      <c r="G49" s="381"/>
      <c r="H49" s="381"/>
      <c r="I49" s="381"/>
    </row>
    <row r="50" spans="1:9" s="378" customFormat="1">
      <c r="A50" s="381"/>
      <c r="B50" s="381"/>
      <c r="C50" s="382" t="s">
        <v>324</v>
      </c>
      <c r="D50" s="382" t="s">
        <v>41</v>
      </c>
      <c r="E50" s="382"/>
      <c r="F50" s="381"/>
    </row>
    <row r="51" spans="1:9" s="378" customFormat="1">
      <c r="A51" s="381"/>
      <c r="B51" s="381" t="s">
        <v>10</v>
      </c>
      <c r="C51" s="479">
        <v>903</v>
      </c>
      <c r="D51" s="383"/>
      <c r="E51" s="383"/>
      <c r="F51" s="381"/>
    </row>
    <row r="52" spans="1:9" s="378" customFormat="1">
      <c r="A52" s="381"/>
      <c r="B52" s="481" t="s">
        <v>17</v>
      </c>
      <c r="C52" s="479">
        <v>947</v>
      </c>
      <c r="D52" s="462"/>
      <c r="E52" s="383"/>
      <c r="F52" s="381"/>
    </row>
    <row r="53" spans="1:9" s="378" customFormat="1">
      <c r="A53" s="381"/>
      <c r="B53" s="381" t="s">
        <v>14</v>
      </c>
      <c r="C53" s="179">
        <v>1251</v>
      </c>
      <c r="D53" s="383"/>
      <c r="E53" s="383"/>
      <c r="F53" s="381"/>
    </row>
    <row r="54" spans="1:9" s="378" customFormat="1">
      <c r="A54" s="381"/>
      <c r="B54" s="381" t="s">
        <v>1</v>
      </c>
      <c r="C54" s="179">
        <v>1562</v>
      </c>
      <c r="D54" s="383"/>
      <c r="E54" s="383"/>
      <c r="F54" s="381"/>
    </row>
    <row r="55" spans="1:9" s="378" customFormat="1">
      <c r="A55" s="381"/>
      <c r="B55" s="381" t="s">
        <v>4</v>
      </c>
      <c r="C55" s="179">
        <v>1744</v>
      </c>
      <c r="D55" s="383"/>
      <c r="E55" s="383"/>
      <c r="F55" s="381"/>
    </row>
    <row r="56" spans="1:9" s="378" customFormat="1">
      <c r="A56" s="381"/>
      <c r="B56" s="381" t="s">
        <v>21</v>
      </c>
      <c r="C56" s="179">
        <v>2916</v>
      </c>
      <c r="D56" s="383"/>
      <c r="E56" s="383"/>
      <c r="F56" s="381"/>
    </row>
    <row r="57" spans="1:9" s="378" customFormat="1">
      <c r="A57" s="381"/>
      <c r="B57" s="381" t="s">
        <v>18</v>
      </c>
      <c r="C57" s="133">
        <v>4132</v>
      </c>
      <c r="D57" s="383"/>
      <c r="E57" s="383"/>
      <c r="F57" s="381"/>
    </row>
    <row r="58" spans="1:9" s="378" customFormat="1">
      <c r="A58" s="381"/>
      <c r="B58" s="381" t="s">
        <v>9</v>
      </c>
      <c r="C58" s="179">
        <v>4722</v>
      </c>
      <c r="D58" s="383"/>
      <c r="E58" s="383"/>
      <c r="F58" s="381"/>
    </row>
    <row r="59" spans="1:9" s="378" customFormat="1">
      <c r="A59" s="381"/>
      <c r="B59" s="381" t="s">
        <v>12</v>
      </c>
      <c r="C59" s="179">
        <v>4872</v>
      </c>
      <c r="D59" s="462"/>
      <c r="E59" s="383"/>
      <c r="F59" s="381"/>
    </row>
    <row r="60" spans="1:9" s="378" customFormat="1">
      <c r="A60" s="381"/>
      <c r="B60" s="381" t="s">
        <v>3</v>
      </c>
      <c r="C60" s="179">
        <v>5417</v>
      </c>
      <c r="D60" s="383"/>
      <c r="E60" s="383"/>
      <c r="F60" s="381"/>
    </row>
    <row r="61" spans="1:9" s="378" customFormat="1">
      <c r="A61" s="381"/>
      <c r="B61" s="381" t="s">
        <v>2</v>
      </c>
      <c r="C61" s="179">
        <v>5953</v>
      </c>
      <c r="D61" s="383"/>
      <c r="E61" s="383"/>
      <c r="F61" s="381"/>
    </row>
    <row r="62" spans="1:9" s="378" customFormat="1">
      <c r="A62" s="381"/>
      <c r="B62" s="381" t="s">
        <v>7</v>
      </c>
      <c r="C62" s="179">
        <v>6371</v>
      </c>
      <c r="D62" s="383"/>
      <c r="E62" s="383"/>
      <c r="F62" s="381"/>
    </row>
    <row r="63" spans="1:9" s="378" customFormat="1">
      <c r="A63" s="381"/>
      <c r="B63" s="381" t="s">
        <v>13</v>
      </c>
      <c r="C63" s="179">
        <v>6603</v>
      </c>
      <c r="D63" s="383"/>
      <c r="E63" s="383"/>
      <c r="F63" s="381"/>
    </row>
    <row r="64" spans="1:9" s="378" customFormat="1">
      <c r="A64" s="381"/>
      <c r="B64" s="381" t="s">
        <v>5</v>
      </c>
      <c r="C64" s="179">
        <v>6608</v>
      </c>
      <c r="D64" s="383"/>
      <c r="E64" s="383"/>
      <c r="F64" s="381"/>
    </row>
    <row r="65" spans="1:9" s="378" customFormat="1">
      <c r="A65" s="381"/>
      <c r="B65" s="381" t="s">
        <v>15</v>
      </c>
      <c r="C65" s="179">
        <v>7759</v>
      </c>
      <c r="D65" s="383"/>
      <c r="E65" s="383"/>
      <c r="F65" s="381"/>
    </row>
    <row r="66" spans="1:9" s="378" customFormat="1">
      <c r="A66" s="381"/>
      <c r="B66" s="458" t="s">
        <v>11</v>
      </c>
      <c r="C66" s="179">
        <v>11368</v>
      </c>
      <c r="D66" s="462"/>
      <c r="E66" s="383"/>
      <c r="F66" s="381"/>
    </row>
    <row r="67" spans="1:9" s="378" customFormat="1">
      <c r="A67" s="381"/>
      <c r="B67" s="381" t="s">
        <v>19</v>
      </c>
      <c r="C67" s="179">
        <v>11849</v>
      </c>
      <c r="D67" s="197"/>
      <c r="E67" s="383"/>
      <c r="F67" s="381"/>
    </row>
    <row r="68" spans="1:9" s="378" customFormat="1">
      <c r="A68" s="381"/>
      <c r="B68" s="381" t="s">
        <v>20</v>
      </c>
      <c r="C68" s="179">
        <v>11999</v>
      </c>
      <c r="D68" s="480"/>
      <c r="E68" s="383"/>
      <c r="F68" s="381"/>
    </row>
    <row r="69" spans="1:9" s="378" customFormat="1">
      <c r="A69" s="381"/>
      <c r="B69" s="381" t="s">
        <v>16</v>
      </c>
      <c r="C69" s="179">
        <v>13410</v>
      </c>
      <c r="D69" s="383"/>
      <c r="E69" s="383"/>
      <c r="F69" s="381"/>
    </row>
    <row r="70" spans="1:9" s="378" customFormat="1">
      <c r="A70" s="381"/>
      <c r="B70" s="459" t="s">
        <v>6</v>
      </c>
      <c r="D70" s="322">
        <v>14159</v>
      </c>
      <c r="E70" s="383"/>
      <c r="F70" s="381"/>
    </row>
    <row r="71" spans="1:9" s="378" customFormat="1">
      <c r="A71" s="381"/>
      <c r="B71" s="381" t="s">
        <v>8</v>
      </c>
      <c r="C71" s="179">
        <v>18630</v>
      </c>
      <c r="D71" s="383"/>
      <c r="E71" s="383"/>
      <c r="F71" s="381"/>
    </row>
    <row r="72" spans="1:9" s="378" customFormat="1">
      <c r="A72" s="381"/>
      <c r="B72" s="82" t="s">
        <v>36</v>
      </c>
      <c r="C72" s="350">
        <v>39669</v>
      </c>
      <c r="D72" s="383"/>
      <c r="E72" s="383"/>
      <c r="F72" s="381"/>
    </row>
    <row r="73" spans="1:9" s="378" customFormat="1">
      <c r="A73" s="381"/>
      <c r="B73" s="381"/>
      <c r="C73" s="381"/>
      <c r="F73" s="381"/>
      <c r="G73" s="381"/>
      <c r="H73" s="381"/>
      <c r="I73" s="381"/>
    </row>
    <row r="74" spans="1:9" s="378" customFormat="1">
      <c r="A74" s="484" t="s">
        <v>581</v>
      </c>
      <c r="B74" s="488"/>
      <c r="C74" s="488"/>
      <c r="D74" s="488"/>
      <c r="E74" s="488"/>
      <c r="F74" s="488"/>
      <c r="G74" s="488"/>
      <c r="H74" s="488"/>
      <c r="I74" s="352"/>
    </row>
    <row r="75" spans="1:9" s="378" customFormat="1" ht="29.25" customHeight="1">
      <c r="A75" s="484"/>
      <c r="B75" s="488"/>
      <c r="C75" s="488"/>
      <c r="D75" s="488"/>
      <c r="E75" s="488"/>
      <c r="F75" s="488"/>
      <c r="G75" s="488"/>
      <c r="H75" s="488"/>
      <c r="I75" s="352"/>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76" workbookViewId="0">
      <selection activeCell="J95" sqref="J95"/>
    </sheetView>
  </sheetViews>
  <sheetFormatPr defaultRowHeight="15"/>
  <cols>
    <col min="1" max="1" width="9.140625" style="480"/>
    <col min="2" max="2" width="13.5703125" style="480" customWidth="1"/>
    <col min="3" max="5" width="9.140625" style="480"/>
    <col min="6" max="6" width="15.5703125" style="480" customWidth="1"/>
    <col min="7" max="7" width="9.140625" style="480"/>
    <col min="8" max="8" width="11.140625" style="480" customWidth="1"/>
    <col min="9" max="16384" width="9.140625" style="480"/>
  </cols>
  <sheetData>
    <row r="1" spans="1:16" s="363" customFormat="1">
      <c r="A1" s="510" t="s">
        <v>460</v>
      </c>
      <c r="B1" s="510"/>
      <c r="C1" s="510"/>
      <c r="D1" s="510"/>
      <c r="E1" s="510"/>
      <c r="F1" s="510"/>
      <c r="G1" s="510"/>
      <c r="H1" s="510"/>
      <c r="I1" s="516"/>
      <c r="J1" s="516"/>
      <c r="K1" s="516"/>
      <c r="L1" s="516"/>
      <c r="M1" s="516"/>
      <c r="N1" s="516"/>
      <c r="O1" s="516"/>
      <c r="P1" s="516"/>
    </row>
    <row r="3" spans="1:16">
      <c r="B3" s="5" t="s">
        <v>41</v>
      </c>
      <c r="C3" s="141" t="s">
        <v>850</v>
      </c>
      <c r="D3" s="5" t="s">
        <v>248</v>
      </c>
      <c r="E3" s="5" t="s">
        <v>347</v>
      </c>
      <c r="F3" s="5" t="s">
        <v>851</v>
      </c>
    </row>
    <row r="4" spans="1:16">
      <c r="B4" s="481" t="s">
        <v>27</v>
      </c>
      <c r="D4" s="2">
        <v>0.21</v>
      </c>
      <c r="E4" s="2">
        <v>0.17</v>
      </c>
    </row>
    <row r="5" spans="1:16">
      <c r="B5" s="481" t="s">
        <v>348</v>
      </c>
      <c r="D5" s="2">
        <v>0.27</v>
      </c>
      <c r="E5" s="2">
        <v>0.24</v>
      </c>
    </row>
    <row r="6" spans="1:16">
      <c r="B6" s="481" t="s">
        <v>56</v>
      </c>
      <c r="C6" s="2"/>
      <c r="D6" s="2">
        <v>0.28999999999999998</v>
      </c>
      <c r="E6" s="2">
        <v>0.28000000000000003</v>
      </c>
      <c r="F6" s="2"/>
    </row>
    <row r="7" spans="1:16">
      <c r="B7" s="481" t="s">
        <v>25</v>
      </c>
      <c r="D7" s="2">
        <v>0.36</v>
      </c>
      <c r="E7" s="2">
        <v>0.31</v>
      </c>
    </row>
    <row r="8" spans="1:16">
      <c r="B8" s="481" t="s">
        <v>247</v>
      </c>
      <c r="D8" s="2">
        <v>0.34</v>
      </c>
      <c r="E8" s="2">
        <v>0.32</v>
      </c>
    </row>
    <row r="9" spans="1:16">
      <c r="B9" s="481" t="s">
        <v>243</v>
      </c>
      <c r="D9" s="2">
        <v>0.32</v>
      </c>
      <c r="E9" s="2">
        <v>0.33</v>
      </c>
    </row>
    <row r="10" spans="1:16">
      <c r="B10" s="481" t="s">
        <v>238</v>
      </c>
      <c r="D10" s="2">
        <v>0.37</v>
      </c>
      <c r="E10" s="2">
        <v>0.34</v>
      </c>
    </row>
    <row r="11" spans="1:16">
      <c r="B11" s="481" t="s">
        <v>237</v>
      </c>
      <c r="D11" s="2">
        <v>0.36</v>
      </c>
      <c r="E11" s="2">
        <v>0.34</v>
      </c>
    </row>
    <row r="12" spans="1:16">
      <c r="B12" s="481" t="s">
        <v>24</v>
      </c>
      <c r="D12" s="2">
        <v>0.36</v>
      </c>
      <c r="E12" s="2">
        <v>0.36</v>
      </c>
    </row>
    <row r="13" spans="1:16">
      <c r="B13" s="481" t="s">
        <v>241</v>
      </c>
      <c r="D13" s="2">
        <v>0.4</v>
      </c>
      <c r="E13" s="2">
        <v>0.37</v>
      </c>
    </row>
    <row r="14" spans="1:16">
      <c r="B14" s="481" t="s">
        <v>9</v>
      </c>
      <c r="D14" s="2">
        <v>0.41</v>
      </c>
      <c r="E14" s="2">
        <v>0.38</v>
      </c>
    </row>
    <row r="15" spans="1:16">
      <c r="B15" s="481" t="s">
        <v>120</v>
      </c>
      <c r="D15" s="2">
        <v>0.41</v>
      </c>
      <c r="E15" s="2">
        <v>0.38</v>
      </c>
    </row>
    <row r="16" spans="1:16">
      <c r="B16" s="481" t="s">
        <v>19</v>
      </c>
      <c r="D16" s="2">
        <v>0.39</v>
      </c>
      <c r="E16" s="2">
        <v>0.4</v>
      </c>
    </row>
    <row r="17" spans="1:16">
      <c r="B17" s="481" t="s">
        <v>26</v>
      </c>
      <c r="D17" s="2">
        <v>0.41</v>
      </c>
      <c r="E17" s="2">
        <v>0.41</v>
      </c>
    </row>
    <row r="18" spans="1:16">
      <c r="B18" s="481" t="s">
        <v>240</v>
      </c>
      <c r="D18" s="2">
        <v>0.41</v>
      </c>
      <c r="E18" s="2">
        <v>0.42</v>
      </c>
    </row>
    <row r="19" spans="1:16">
      <c r="B19" s="481" t="s">
        <v>244</v>
      </c>
      <c r="D19" s="2">
        <v>0.45</v>
      </c>
      <c r="E19" s="2">
        <v>0.44</v>
      </c>
    </row>
    <row r="20" spans="1:16">
      <c r="B20" s="481" t="s">
        <v>57</v>
      </c>
      <c r="D20" s="2">
        <v>0.4</v>
      </c>
      <c r="E20" s="2">
        <v>0.46</v>
      </c>
    </row>
    <row r="21" spans="1:16">
      <c r="B21" s="481" t="s">
        <v>239</v>
      </c>
      <c r="D21" s="2">
        <v>0.49</v>
      </c>
      <c r="E21" s="2">
        <v>0.47</v>
      </c>
    </row>
    <row r="22" spans="1:16">
      <c r="B22" s="481" t="s">
        <v>242</v>
      </c>
      <c r="D22" s="2">
        <v>0.49</v>
      </c>
      <c r="E22" s="2">
        <v>0.5</v>
      </c>
    </row>
    <row r="23" spans="1:16">
      <c r="B23" s="481" t="s">
        <v>246</v>
      </c>
      <c r="D23" s="2">
        <v>0.57999999999999996</v>
      </c>
      <c r="E23" s="2">
        <v>0.57999999999999996</v>
      </c>
    </row>
    <row r="24" spans="1:16">
      <c r="B24" s="459" t="s">
        <v>245</v>
      </c>
      <c r="C24" s="65">
        <v>0.59</v>
      </c>
      <c r="D24" s="65">
        <v>0.59</v>
      </c>
      <c r="E24" s="65">
        <v>0.6</v>
      </c>
      <c r="F24" s="65">
        <v>0.6</v>
      </c>
    </row>
    <row r="25" spans="1:16">
      <c r="B25" s="82" t="s">
        <v>36</v>
      </c>
      <c r="D25" s="7">
        <v>0.42</v>
      </c>
      <c r="E25" s="7">
        <v>0.42</v>
      </c>
    </row>
    <row r="27" spans="1:16">
      <c r="A27" s="484" t="s">
        <v>349</v>
      </c>
      <c r="B27" s="488"/>
      <c r="C27" s="488"/>
      <c r="D27" s="488"/>
      <c r="E27" s="488"/>
      <c r="F27" s="488"/>
      <c r="G27" s="488"/>
      <c r="H27" s="488"/>
    </row>
    <row r="28" spans="1:16" ht="56.25" customHeight="1">
      <c r="A28" s="484" t="s">
        <v>350</v>
      </c>
      <c r="B28" s="488"/>
      <c r="C28" s="488"/>
      <c r="D28" s="488"/>
      <c r="E28" s="488"/>
      <c r="F28" s="488"/>
      <c r="G28" s="488"/>
      <c r="H28" s="488"/>
    </row>
    <row r="30" spans="1:16" s="363" customFormat="1">
      <c r="A30" s="510" t="s">
        <v>461</v>
      </c>
      <c r="B30" s="510"/>
      <c r="C30" s="510"/>
      <c r="D30" s="510"/>
      <c r="E30" s="510"/>
      <c r="F30" s="510"/>
      <c r="G30" s="510"/>
      <c r="H30" s="510"/>
      <c r="I30" s="516"/>
      <c r="J30" s="516"/>
      <c r="K30" s="516"/>
      <c r="L30" s="516"/>
      <c r="M30" s="516"/>
      <c r="N30" s="516"/>
      <c r="O30" s="516"/>
      <c r="P30" s="516"/>
    </row>
    <row r="32" spans="1:16">
      <c r="B32" s="5" t="s">
        <v>41</v>
      </c>
      <c r="C32" s="141" t="s">
        <v>850</v>
      </c>
      <c r="D32" s="5" t="s">
        <v>248</v>
      </c>
      <c r="E32" s="5" t="s">
        <v>347</v>
      </c>
      <c r="F32" s="5" t="s">
        <v>851</v>
      </c>
    </row>
    <row r="33" spans="2:6">
      <c r="B33" s="481" t="s">
        <v>27</v>
      </c>
      <c r="D33" s="2">
        <v>0.21</v>
      </c>
      <c r="E33" s="2">
        <v>0.24</v>
      </c>
      <c r="F33" s="113"/>
    </row>
    <row r="34" spans="2:6">
      <c r="B34" s="481" t="s">
        <v>56</v>
      </c>
      <c r="C34" s="2"/>
      <c r="D34" s="2">
        <v>0.32</v>
      </c>
      <c r="E34" s="2">
        <v>0.31</v>
      </c>
      <c r="F34" s="2"/>
    </row>
    <row r="35" spans="2:6">
      <c r="B35" s="481" t="s">
        <v>348</v>
      </c>
      <c r="D35" s="2">
        <v>0.33</v>
      </c>
      <c r="E35" s="2">
        <v>0.33</v>
      </c>
      <c r="F35" s="113"/>
    </row>
    <row r="36" spans="2:6">
      <c r="B36" s="481" t="s">
        <v>25</v>
      </c>
      <c r="D36" s="2">
        <v>0.43</v>
      </c>
      <c r="E36" s="2">
        <v>0.34</v>
      </c>
      <c r="F36" s="113"/>
    </row>
    <row r="37" spans="2:6">
      <c r="B37" s="481" t="s">
        <v>247</v>
      </c>
      <c r="D37" s="2">
        <v>0.34</v>
      </c>
      <c r="E37" s="2">
        <v>0.35</v>
      </c>
      <c r="F37" s="113"/>
    </row>
    <row r="38" spans="2:6">
      <c r="B38" s="481" t="s">
        <v>19</v>
      </c>
      <c r="D38" s="2">
        <v>0.38</v>
      </c>
      <c r="E38" s="2">
        <v>0.39</v>
      </c>
      <c r="F38" s="113"/>
    </row>
    <row r="39" spans="2:6">
      <c r="B39" s="481" t="s">
        <v>238</v>
      </c>
      <c r="D39" s="2">
        <v>0.39</v>
      </c>
      <c r="E39" s="2">
        <v>0.39</v>
      </c>
      <c r="F39" s="113"/>
    </row>
    <row r="40" spans="2:6">
      <c r="B40" s="481" t="s">
        <v>243</v>
      </c>
      <c r="D40" s="2">
        <v>0.4</v>
      </c>
      <c r="E40" s="2">
        <v>0.39</v>
      </c>
      <c r="F40" s="113"/>
    </row>
    <row r="41" spans="2:6">
      <c r="B41" s="481" t="s">
        <v>24</v>
      </c>
      <c r="D41" s="2">
        <v>0.37</v>
      </c>
      <c r="E41" s="2">
        <v>0.4</v>
      </c>
      <c r="F41" s="113"/>
    </row>
    <row r="42" spans="2:6">
      <c r="B42" s="481" t="s">
        <v>26</v>
      </c>
      <c r="D42" s="2">
        <v>0.38</v>
      </c>
      <c r="E42" s="2">
        <v>0.4</v>
      </c>
      <c r="F42" s="113"/>
    </row>
    <row r="43" spans="2:6">
      <c r="B43" s="481" t="s">
        <v>237</v>
      </c>
      <c r="D43" s="2">
        <v>0.43</v>
      </c>
      <c r="E43" s="2">
        <v>0.4</v>
      </c>
      <c r="F43" s="113"/>
    </row>
    <row r="44" spans="2:6">
      <c r="B44" s="481" t="s">
        <v>241</v>
      </c>
      <c r="D44" s="2">
        <v>0.45</v>
      </c>
      <c r="E44" s="2">
        <v>0.44</v>
      </c>
      <c r="F44" s="113"/>
    </row>
    <row r="45" spans="2:6">
      <c r="B45" s="481" t="s">
        <v>120</v>
      </c>
      <c r="D45" s="2">
        <v>0.46</v>
      </c>
      <c r="E45" s="2">
        <v>0.45</v>
      </c>
      <c r="F45" s="113"/>
    </row>
    <row r="46" spans="2:6">
      <c r="B46" s="481" t="s">
        <v>240</v>
      </c>
      <c r="D46" s="2">
        <v>0.45</v>
      </c>
      <c r="E46" s="2">
        <v>0.46</v>
      </c>
      <c r="F46" s="113"/>
    </row>
    <row r="47" spans="2:6">
      <c r="B47" s="481" t="s">
        <v>9</v>
      </c>
      <c r="D47" s="2">
        <v>0.47</v>
      </c>
      <c r="E47" s="2">
        <v>0.47</v>
      </c>
      <c r="F47" s="113"/>
    </row>
    <row r="48" spans="2:6">
      <c r="B48" s="481" t="s">
        <v>244</v>
      </c>
      <c r="D48" s="2">
        <v>0.49</v>
      </c>
      <c r="E48" s="2">
        <v>0.49</v>
      </c>
      <c r="F48" s="113"/>
    </row>
    <row r="49" spans="1:8">
      <c r="B49" s="481" t="s">
        <v>239</v>
      </c>
      <c r="D49" s="2">
        <v>0.55000000000000004</v>
      </c>
      <c r="E49" s="2">
        <v>0.54</v>
      </c>
      <c r="F49" s="113"/>
    </row>
    <row r="50" spans="1:8">
      <c r="B50" s="481" t="s">
        <v>57</v>
      </c>
      <c r="D50" s="2">
        <v>0.53</v>
      </c>
      <c r="E50" s="2">
        <v>0.56999999999999995</v>
      </c>
      <c r="F50" s="113"/>
    </row>
    <row r="51" spans="1:8">
      <c r="B51" s="481" t="s">
        <v>242</v>
      </c>
      <c r="D51" s="2">
        <v>0.56000000000000005</v>
      </c>
      <c r="E51" s="2">
        <v>0.56999999999999995</v>
      </c>
      <c r="F51" s="113"/>
    </row>
    <row r="52" spans="1:8">
      <c r="B52" s="459" t="s">
        <v>245</v>
      </c>
      <c r="C52" s="65">
        <v>0.62</v>
      </c>
      <c r="D52" s="65">
        <v>0.62</v>
      </c>
      <c r="E52" s="65">
        <v>0.62</v>
      </c>
      <c r="F52" s="65">
        <v>0.62</v>
      </c>
    </row>
    <row r="53" spans="1:8">
      <c r="B53" s="481" t="s">
        <v>246</v>
      </c>
      <c r="D53" s="2">
        <v>0.63</v>
      </c>
      <c r="E53" s="2">
        <v>0.63</v>
      </c>
      <c r="F53" s="113"/>
    </row>
    <row r="54" spans="1:8">
      <c r="B54" s="82" t="s">
        <v>36</v>
      </c>
      <c r="D54" s="7">
        <v>0.45</v>
      </c>
      <c r="E54" s="7">
        <v>0.46</v>
      </c>
      <c r="F54" s="113"/>
    </row>
    <row r="56" spans="1:8">
      <c r="A56" s="484" t="s">
        <v>349</v>
      </c>
      <c r="B56" s="488"/>
      <c r="C56" s="488"/>
      <c r="D56" s="488"/>
      <c r="E56" s="488"/>
      <c r="F56" s="488"/>
      <c r="G56" s="488"/>
      <c r="H56" s="488"/>
    </row>
    <row r="57" spans="1:8" ht="56.25" customHeight="1">
      <c r="A57" s="484" t="s">
        <v>350</v>
      </c>
      <c r="B57" s="488"/>
      <c r="C57" s="488"/>
      <c r="D57" s="488"/>
      <c r="E57" s="488"/>
      <c r="F57" s="488"/>
      <c r="G57" s="488"/>
      <c r="H57" s="488"/>
    </row>
    <row r="59" spans="1:8" s="363" customFormat="1">
      <c r="A59" s="510" t="s">
        <v>462</v>
      </c>
      <c r="B59" s="510"/>
      <c r="C59" s="510"/>
      <c r="D59" s="510"/>
      <c r="E59" s="510"/>
      <c r="F59" s="510"/>
      <c r="G59" s="510"/>
      <c r="H59" s="510"/>
    </row>
    <row r="61" spans="1:8">
      <c r="B61" s="5" t="s">
        <v>41</v>
      </c>
      <c r="C61" s="5" t="s">
        <v>248</v>
      </c>
      <c r="D61" s="5" t="s">
        <v>347</v>
      </c>
      <c r="E61" s="5" t="s">
        <v>262</v>
      </c>
      <c r="F61" s="5" t="s">
        <v>41</v>
      </c>
      <c r="G61" s="5" t="s">
        <v>852</v>
      </c>
    </row>
    <row r="62" spans="1:8">
      <c r="B62" s="481" t="s">
        <v>57</v>
      </c>
      <c r="C62" s="481">
        <v>85</v>
      </c>
      <c r="D62" s="481">
        <v>137</v>
      </c>
      <c r="E62" s="188">
        <v>0.61</v>
      </c>
      <c r="G62" s="188">
        <v>0.1</v>
      </c>
    </row>
    <row r="63" spans="1:8">
      <c r="B63" s="481" t="s">
        <v>9</v>
      </c>
      <c r="C63" s="481">
        <v>1156</v>
      </c>
      <c r="D63" s="481">
        <v>1503</v>
      </c>
      <c r="E63" s="188">
        <v>0.3</v>
      </c>
      <c r="G63" s="188">
        <v>0.1</v>
      </c>
    </row>
    <row r="64" spans="1:8">
      <c r="B64" s="481" t="s">
        <v>237</v>
      </c>
      <c r="C64" s="481">
        <v>1938</v>
      </c>
      <c r="D64" s="481">
        <v>2514</v>
      </c>
      <c r="E64" s="188">
        <v>0.3</v>
      </c>
      <c r="G64" s="188">
        <v>0.1</v>
      </c>
    </row>
    <row r="65" spans="2:7">
      <c r="B65" s="481" t="s">
        <v>241</v>
      </c>
      <c r="C65" s="481">
        <v>1686</v>
      </c>
      <c r="D65" s="481">
        <v>2058</v>
      </c>
      <c r="E65" s="188">
        <v>0.22</v>
      </c>
      <c r="G65" s="188">
        <v>0.1</v>
      </c>
    </row>
    <row r="66" spans="2:7">
      <c r="B66" s="481" t="s">
        <v>247</v>
      </c>
      <c r="C66" s="481">
        <v>589</v>
      </c>
      <c r="D66" s="481">
        <v>721</v>
      </c>
      <c r="E66" s="188">
        <v>0.22</v>
      </c>
      <c r="G66" s="188">
        <v>0.1</v>
      </c>
    </row>
    <row r="67" spans="2:7">
      <c r="B67" s="481" t="s">
        <v>243</v>
      </c>
      <c r="C67" s="481">
        <v>358</v>
      </c>
      <c r="D67" s="481">
        <v>435</v>
      </c>
      <c r="E67" s="188">
        <v>0.22</v>
      </c>
      <c r="G67" s="188">
        <v>0.1</v>
      </c>
    </row>
    <row r="68" spans="2:7">
      <c r="B68" s="481" t="s">
        <v>348</v>
      </c>
      <c r="C68" s="481">
        <v>2146</v>
      </c>
      <c r="D68" s="481">
        <v>2494</v>
      </c>
      <c r="E68" s="188">
        <v>0.16</v>
      </c>
      <c r="G68" s="188">
        <v>0.1</v>
      </c>
    </row>
    <row r="69" spans="2:7">
      <c r="B69" s="481" t="s">
        <v>239</v>
      </c>
      <c r="C69" s="481">
        <v>2182</v>
      </c>
      <c r="D69" s="481">
        <v>2489</v>
      </c>
      <c r="E69" s="188">
        <v>0.14000000000000001</v>
      </c>
      <c r="G69" s="188">
        <v>0.1</v>
      </c>
    </row>
    <row r="70" spans="2:7">
      <c r="B70" s="481" t="s">
        <v>246</v>
      </c>
      <c r="C70" s="481">
        <v>844</v>
      </c>
      <c r="D70" s="481">
        <v>963</v>
      </c>
      <c r="E70" s="188">
        <v>0.14000000000000001</v>
      </c>
      <c r="G70" s="188">
        <v>0.1</v>
      </c>
    </row>
    <row r="71" spans="2:7">
      <c r="B71" s="481" t="s">
        <v>24</v>
      </c>
      <c r="C71" s="481">
        <v>3319</v>
      </c>
      <c r="D71" s="481">
        <v>3706</v>
      </c>
      <c r="E71" s="188">
        <v>0.12</v>
      </c>
      <c r="G71" s="188">
        <v>0.1</v>
      </c>
    </row>
    <row r="72" spans="2:7">
      <c r="B72" s="481" t="s">
        <v>120</v>
      </c>
      <c r="C72" s="481">
        <v>284</v>
      </c>
      <c r="D72" s="481">
        <v>316</v>
      </c>
      <c r="E72" s="188">
        <v>0.11</v>
      </c>
      <c r="G72" s="188">
        <v>0.1</v>
      </c>
    </row>
    <row r="73" spans="2:7">
      <c r="B73" s="481" t="s">
        <v>242</v>
      </c>
      <c r="C73" s="481">
        <v>762</v>
      </c>
      <c r="D73" s="481">
        <v>837</v>
      </c>
      <c r="E73" s="188">
        <v>0.1</v>
      </c>
      <c r="G73" s="188">
        <v>0.1</v>
      </c>
    </row>
    <row r="74" spans="2:7">
      <c r="B74" s="481" t="s">
        <v>26</v>
      </c>
      <c r="C74" s="481">
        <v>9010</v>
      </c>
      <c r="D74" s="481">
        <v>9753</v>
      </c>
      <c r="E74" s="188">
        <v>0.08</v>
      </c>
      <c r="G74" s="188">
        <v>0.1</v>
      </c>
    </row>
    <row r="75" spans="2:7">
      <c r="B75" s="481" t="s">
        <v>56</v>
      </c>
      <c r="C75" s="481">
        <v>4708</v>
      </c>
      <c r="D75" s="481">
        <v>5063</v>
      </c>
      <c r="E75" s="188">
        <v>0.08</v>
      </c>
      <c r="G75" s="188">
        <v>0.1</v>
      </c>
    </row>
    <row r="76" spans="2:7">
      <c r="B76" s="481" t="s">
        <v>240</v>
      </c>
      <c r="C76" s="481">
        <v>5346</v>
      </c>
      <c r="D76" s="481">
        <v>5771</v>
      </c>
      <c r="E76" s="188">
        <v>0.08</v>
      </c>
      <c r="G76" s="188">
        <v>0.1</v>
      </c>
    </row>
    <row r="77" spans="2:7">
      <c r="B77" s="481" t="s">
        <v>19</v>
      </c>
      <c r="C77" s="481">
        <v>8064</v>
      </c>
      <c r="D77" s="481">
        <v>8635</v>
      </c>
      <c r="E77" s="188">
        <v>7.0000000000000007E-2</v>
      </c>
      <c r="G77" s="188">
        <v>0.1</v>
      </c>
    </row>
    <row r="78" spans="2:7">
      <c r="B78" s="481" t="s">
        <v>244</v>
      </c>
      <c r="C78" s="481">
        <v>3757</v>
      </c>
      <c r="D78" s="481">
        <v>3998</v>
      </c>
      <c r="E78" s="188">
        <v>0.06</v>
      </c>
      <c r="G78" s="188">
        <v>0.1</v>
      </c>
    </row>
    <row r="79" spans="2:7">
      <c r="B79" s="459" t="s">
        <v>245</v>
      </c>
      <c r="C79" s="459">
        <v>1805</v>
      </c>
      <c r="D79" s="459">
        <v>1858</v>
      </c>
      <c r="F79" s="260">
        <v>0.03</v>
      </c>
      <c r="G79" s="188">
        <v>0.1</v>
      </c>
    </row>
    <row r="80" spans="2:7">
      <c r="B80" s="481" t="s">
        <v>27</v>
      </c>
      <c r="C80" s="481">
        <v>2620</v>
      </c>
      <c r="D80" s="481">
        <v>2691</v>
      </c>
      <c r="E80" s="188">
        <v>0.03</v>
      </c>
      <c r="G80" s="188">
        <v>0.1</v>
      </c>
    </row>
    <row r="81" spans="1:8">
      <c r="B81" s="481" t="s">
        <v>25</v>
      </c>
      <c r="C81" s="481">
        <v>662</v>
      </c>
      <c r="D81" s="481">
        <v>668</v>
      </c>
      <c r="E81" s="188">
        <v>0.01</v>
      </c>
      <c r="G81" s="188">
        <v>0.1</v>
      </c>
    </row>
    <row r="82" spans="1:8">
      <c r="B82" s="481" t="s">
        <v>238</v>
      </c>
      <c r="C82" s="481">
        <v>1937</v>
      </c>
      <c r="D82" s="481">
        <v>1777</v>
      </c>
      <c r="E82" s="188">
        <v>-0.08</v>
      </c>
      <c r="G82" s="188">
        <v>0.1</v>
      </c>
    </row>
    <row r="83" spans="1:8">
      <c r="B83" s="82" t="s">
        <v>36</v>
      </c>
      <c r="C83" s="82">
        <v>53258</v>
      </c>
      <c r="D83" s="82">
        <v>58387</v>
      </c>
      <c r="E83" s="188">
        <v>0.1</v>
      </c>
    </row>
    <row r="85" spans="1:8">
      <c r="A85" s="484" t="s">
        <v>349</v>
      </c>
      <c r="B85" s="488"/>
      <c r="C85" s="488"/>
      <c r="D85" s="488"/>
      <c r="E85" s="488"/>
      <c r="F85" s="488"/>
      <c r="G85" s="488"/>
      <c r="H85" s="488"/>
    </row>
    <row r="86" spans="1:8" ht="50.25" customHeight="1">
      <c r="A86" s="484" t="s">
        <v>351</v>
      </c>
      <c r="B86" s="488"/>
      <c r="C86" s="488"/>
      <c r="D86" s="488"/>
      <c r="E86" s="488"/>
      <c r="F86" s="488"/>
      <c r="G86" s="488"/>
      <c r="H86" s="488"/>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topLeftCell="A395" zoomScale="90" zoomScaleNormal="90" workbookViewId="0">
      <selection activeCell="L9" sqref="L9"/>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9" customFormat="1">
      <c r="A1" s="491" t="s">
        <v>464</v>
      </c>
      <c r="B1" s="491"/>
      <c r="C1" s="491"/>
      <c r="D1" s="491"/>
      <c r="E1" s="491"/>
      <c r="F1" s="491"/>
      <c r="G1" s="491"/>
      <c r="H1" s="491"/>
      <c r="I1" s="491"/>
      <c r="J1" s="384"/>
    </row>
    <row r="2" spans="1:19" s="378" customFormat="1"/>
    <row r="3" spans="1:19" s="119" customFormat="1" ht="51">
      <c r="B3" s="382"/>
      <c r="C3" s="382" t="s">
        <v>28</v>
      </c>
      <c r="D3" s="382" t="s">
        <v>29</v>
      </c>
      <c r="E3" s="382" t="s">
        <v>30</v>
      </c>
      <c r="F3" s="382" t="s">
        <v>29</v>
      </c>
      <c r="G3" s="382" t="s">
        <v>31</v>
      </c>
      <c r="H3" s="382" t="s">
        <v>29</v>
      </c>
      <c r="I3" s="382" t="s">
        <v>32</v>
      </c>
      <c r="J3" s="382" t="s">
        <v>29</v>
      </c>
      <c r="K3" s="382" t="s">
        <v>33</v>
      </c>
      <c r="L3" s="382" t="s">
        <v>29</v>
      </c>
      <c r="M3" s="382" t="s">
        <v>34</v>
      </c>
      <c r="N3" s="382" t="s">
        <v>29</v>
      </c>
      <c r="O3" s="382" t="s">
        <v>35</v>
      </c>
      <c r="P3" s="382" t="s">
        <v>29</v>
      </c>
    </row>
    <row r="4" spans="1:19" s="378" customFormat="1">
      <c r="B4" s="60" t="s">
        <v>18</v>
      </c>
      <c r="C4" s="164">
        <v>0.65500000000000003</v>
      </c>
      <c r="D4" s="165" t="s">
        <v>207</v>
      </c>
      <c r="E4" s="164">
        <v>0.17399999999999999</v>
      </c>
      <c r="F4" s="165" t="s">
        <v>202</v>
      </c>
      <c r="G4" s="164">
        <v>2.1000000000000001E-2</v>
      </c>
      <c r="H4" s="165" t="s">
        <v>205</v>
      </c>
      <c r="I4" s="164">
        <v>8.7999999999999995E-2</v>
      </c>
      <c r="J4" s="165" t="s">
        <v>201</v>
      </c>
      <c r="K4" s="164">
        <v>2E-3</v>
      </c>
      <c r="L4" s="165" t="s">
        <v>201</v>
      </c>
      <c r="M4" s="164">
        <v>0.17799999999999999</v>
      </c>
      <c r="N4" s="165" t="s">
        <v>216</v>
      </c>
      <c r="O4" s="164">
        <v>0.20499999999999999</v>
      </c>
      <c r="P4" s="165" t="s">
        <v>132</v>
      </c>
      <c r="S4" s="388"/>
    </row>
    <row r="5" spans="1:19" s="378" customFormat="1">
      <c r="B5" s="69" t="s">
        <v>6</v>
      </c>
      <c r="C5" s="167">
        <v>0.65900000000000003</v>
      </c>
      <c r="D5" s="168" t="s">
        <v>205</v>
      </c>
      <c r="E5" s="167">
        <v>7.9000000000000001E-2</v>
      </c>
      <c r="F5" s="168" t="s">
        <v>199</v>
      </c>
      <c r="G5" s="167">
        <v>1.4E-2</v>
      </c>
      <c r="H5" s="168" t="s">
        <v>199</v>
      </c>
      <c r="I5" s="167">
        <v>0.185</v>
      </c>
      <c r="J5" s="168" t="s">
        <v>200</v>
      </c>
      <c r="K5" s="167">
        <v>1E-3</v>
      </c>
      <c r="L5" s="168" t="s">
        <v>201</v>
      </c>
      <c r="M5" s="167">
        <v>0.20300000000000001</v>
      </c>
      <c r="N5" s="168" t="s">
        <v>194</v>
      </c>
      <c r="O5" s="167">
        <v>0.23300000000000001</v>
      </c>
      <c r="P5" s="168" t="s">
        <v>132</v>
      </c>
      <c r="S5" s="352"/>
    </row>
    <row r="6" spans="1:19" s="378" customFormat="1">
      <c r="B6" s="60" t="s">
        <v>5</v>
      </c>
      <c r="C6" s="164">
        <v>0.73</v>
      </c>
      <c r="D6" s="165" t="s">
        <v>205</v>
      </c>
      <c r="E6" s="164">
        <v>0.20499999999999999</v>
      </c>
      <c r="F6" s="165" t="s">
        <v>206</v>
      </c>
      <c r="G6" s="164">
        <v>1.2999999999999999E-2</v>
      </c>
      <c r="H6" s="165" t="s">
        <v>196</v>
      </c>
      <c r="I6" s="164">
        <v>7.4999999999999997E-2</v>
      </c>
      <c r="J6" s="165" t="s">
        <v>200</v>
      </c>
      <c r="K6" s="164">
        <v>2E-3</v>
      </c>
      <c r="L6" s="165" t="s">
        <v>201</v>
      </c>
      <c r="M6" s="164">
        <v>8.3000000000000004E-2</v>
      </c>
      <c r="N6" s="165" t="s">
        <v>205</v>
      </c>
      <c r="O6" s="164">
        <v>0.1</v>
      </c>
      <c r="P6" s="165" t="s">
        <v>132</v>
      </c>
      <c r="S6" s="388"/>
    </row>
    <row r="7" spans="1:19" s="378" customFormat="1">
      <c r="B7" s="60" t="s">
        <v>15</v>
      </c>
      <c r="C7" s="164">
        <v>0.623</v>
      </c>
      <c r="D7" s="165" t="s">
        <v>210</v>
      </c>
      <c r="E7" s="164">
        <v>0.22700000000000001</v>
      </c>
      <c r="F7" s="165" t="s">
        <v>202</v>
      </c>
      <c r="G7" s="164">
        <v>2.7E-2</v>
      </c>
      <c r="H7" s="165" t="s">
        <v>195</v>
      </c>
      <c r="I7" s="164">
        <v>7.4999999999999997E-2</v>
      </c>
      <c r="J7" s="165" t="s">
        <v>199</v>
      </c>
      <c r="K7" s="164">
        <v>2E-3</v>
      </c>
      <c r="L7" s="165" t="s">
        <v>201</v>
      </c>
      <c r="M7" s="164">
        <v>0.16700000000000001</v>
      </c>
      <c r="N7" s="165" t="s">
        <v>205</v>
      </c>
      <c r="O7" s="164">
        <v>0.19500000000000001</v>
      </c>
      <c r="P7" s="165" t="s">
        <v>132</v>
      </c>
      <c r="S7" s="352"/>
    </row>
    <row r="8" spans="1:19" s="378" customFormat="1">
      <c r="B8" s="60" t="s">
        <v>14</v>
      </c>
      <c r="C8" s="164">
        <v>0.91</v>
      </c>
      <c r="D8" s="165" t="s">
        <v>208</v>
      </c>
      <c r="E8" s="164">
        <v>5.1999999999999998E-2</v>
      </c>
      <c r="F8" s="165" t="s">
        <v>203</v>
      </c>
      <c r="G8" s="164">
        <v>2.4E-2</v>
      </c>
      <c r="H8" s="165" t="s">
        <v>197</v>
      </c>
      <c r="I8" s="164">
        <v>1.4E-2</v>
      </c>
      <c r="J8" s="165" t="s">
        <v>200</v>
      </c>
      <c r="K8" s="164">
        <v>3.0000000000000001E-3</v>
      </c>
      <c r="L8" s="165" t="s">
        <v>196</v>
      </c>
      <c r="M8" s="164">
        <v>6.7000000000000004E-2</v>
      </c>
      <c r="N8" s="165" t="s">
        <v>213</v>
      </c>
      <c r="O8" s="164">
        <v>8.4000000000000005E-2</v>
      </c>
      <c r="P8" s="165" t="s">
        <v>132</v>
      </c>
      <c r="S8" s="388"/>
    </row>
    <row r="9" spans="1:19" s="378" customFormat="1">
      <c r="B9" s="60" t="s">
        <v>21</v>
      </c>
      <c r="C9" s="164">
        <v>0.58799999999999997</v>
      </c>
      <c r="D9" s="165" t="s">
        <v>465</v>
      </c>
      <c r="E9" s="164">
        <v>0.20599999999999999</v>
      </c>
      <c r="F9" s="165" t="s">
        <v>197</v>
      </c>
      <c r="G9" s="164">
        <v>3.3000000000000002E-2</v>
      </c>
      <c r="H9" s="165" t="s">
        <v>209</v>
      </c>
      <c r="I9" s="164">
        <v>1.4999999999999999E-2</v>
      </c>
      <c r="J9" s="165" t="s">
        <v>199</v>
      </c>
      <c r="K9" s="165" t="s">
        <v>305</v>
      </c>
      <c r="L9" s="165" t="s">
        <v>305</v>
      </c>
      <c r="M9" s="164">
        <v>0.313</v>
      </c>
      <c r="N9" s="165" t="s">
        <v>219</v>
      </c>
      <c r="O9" s="164">
        <v>0.36099999999999999</v>
      </c>
      <c r="P9" s="165" t="s">
        <v>132</v>
      </c>
      <c r="S9" s="352"/>
    </row>
    <row r="10" spans="1:19" s="378" customFormat="1">
      <c r="B10" s="60" t="s">
        <v>16</v>
      </c>
      <c r="C10" s="164">
        <v>0.39800000000000002</v>
      </c>
      <c r="D10" s="165" t="s">
        <v>210</v>
      </c>
      <c r="E10" s="164">
        <v>0.40600000000000003</v>
      </c>
      <c r="F10" s="165" t="s">
        <v>194</v>
      </c>
      <c r="G10" s="164">
        <v>1.7999999999999999E-2</v>
      </c>
      <c r="H10" s="165" t="s">
        <v>198</v>
      </c>
      <c r="I10" s="164">
        <v>7.4999999999999997E-2</v>
      </c>
      <c r="J10" s="165" t="s">
        <v>196</v>
      </c>
      <c r="K10" s="164">
        <v>3.0000000000000001E-3</v>
      </c>
      <c r="L10" s="165" t="s">
        <v>196</v>
      </c>
      <c r="M10" s="164">
        <v>0.24</v>
      </c>
      <c r="N10" s="165" t="s">
        <v>203</v>
      </c>
      <c r="O10" s="164">
        <v>0.253</v>
      </c>
      <c r="P10" s="165" t="s">
        <v>132</v>
      </c>
      <c r="S10" s="388"/>
    </row>
    <row r="11" spans="1:19" s="378" customFormat="1">
      <c r="B11" s="60" t="s">
        <v>9</v>
      </c>
      <c r="C11" s="164">
        <v>0.83699999999999997</v>
      </c>
      <c r="D11" s="165" t="s">
        <v>205</v>
      </c>
      <c r="E11" s="164">
        <v>0.129</v>
      </c>
      <c r="F11" s="165" t="s">
        <v>194</v>
      </c>
      <c r="G11" s="164">
        <v>2.4E-2</v>
      </c>
      <c r="H11" s="165" t="s">
        <v>194</v>
      </c>
      <c r="I11" s="164">
        <v>4.7E-2</v>
      </c>
      <c r="J11" s="165" t="s">
        <v>196</v>
      </c>
      <c r="K11" s="165" t="s">
        <v>305</v>
      </c>
      <c r="L11" s="165" t="s">
        <v>305</v>
      </c>
      <c r="M11" s="164">
        <v>6.6000000000000003E-2</v>
      </c>
      <c r="N11" s="165" t="s">
        <v>194</v>
      </c>
      <c r="O11" s="164">
        <v>8.6999999999999994E-2</v>
      </c>
      <c r="P11" s="165" t="s">
        <v>132</v>
      </c>
      <c r="S11" s="352"/>
    </row>
    <row r="12" spans="1:19" s="378" customFormat="1">
      <c r="B12" s="60" t="s">
        <v>19</v>
      </c>
      <c r="C12" s="164">
        <v>0.50600000000000001</v>
      </c>
      <c r="D12" s="165" t="s">
        <v>209</v>
      </c>
      <c r="E12" s="164">
        <v>0.153</v>
      </c>
      <c r="F12" s="165" t="s">
        <v>194</v>
      </c>
      <c r="G12" s="164">
        <v>2.4E-2</v>
      </c>
      <c r="H12" s="165" t="s">
        <v>202</v>
      </c>
      <c r="I12" s="164">
        <v>0.17699999999999999</v>
      </c>
      <c r="J12" s="165" t="s">
        <v>196</v>
      </c>
      <c r="K12" s="164">
        <v>2E-3</v>
      </c>
      <c r="L12" s="165" t="s">
        <v>201</v>
      </c>
      <c r="M12" s="164">
        <v>0.36599999999999999</v>
      </c>
      <c r="N12" s="165" t="s">
        <v>213</v>
      </c>
      <c r="O12" s="164">
        <v>0.40799999999999997</v>
      </c>
      <c r="P12" s="165" t="s">
        <v>132</v>
      </c>
      <c r="S12" s="388"/>
    </row>
    <row r="13" spans="1:19" s="378" customFormat="1">
      <c r="B13" s="60" t="s">
        <v>1</v>
      </c>
      <c r="C13" s="164">
        <v>0.89800000000000002</v>
      </c>
      <c r="D13" s="165" t="s">
        <v>213</v>
      </c>
      <c r="E13" s="164">
        <v>3.3000000000000002E-2</v>
      </c>
      <c r="F13" s="165" t="s">
        <v>196</v>
      </c>
      <c r="G13" s="164">
        <v>3.0000000000000001E-3</v>
      </c>
      <c r="H13" s="165" t="s">
        <v>201</v>
      </c>
      <c r="I13" s="164">
        <v>6.4000000000000001E-2</v>
      </c>
      <c r="J13" s="165" t="s">
        <v>200</v>
      </c>
      <c r="K13" s="165" t="s">
        <v>305</v>
      </c>
      <c r="L13" s="165" t="s">
        <v>305</v>
      </c>
      <c r="M13" s="164">
        <v>0.1</v>
      </c>
      <c r="N13" s="165" t="s">
        <v>197</v>
      </c>
      <c r="O13" s="164">
        <v>9.6000000000000002E-2</v>
      </c>
      <c r="P13" s="165" t="s">
        <v>132</v>
      </c>
      <c r="S13" s="352"/>
    </row>
    <row r="14" spans="1:19" s="378" customFormat="1">
      <c r="B14" s="60" t="s">
        <v>12</v>
      </c>
      <c r="C14" s="164">
        <v>0.52600000000000002</v>
      </c>
      <c r="D14" s="165" t="s">
        <v>208</v>
      </c>
      <c r="E14" s="164">
        <v>0.217</v>
      </c>
      <c r="F14" s="165" t="s">
        <v>194</v>
      </c>
      <c r="G14" s="164">
        <v>3.9E-2</v>
      </c>
      <c r="H14" s="165" t="s">
        <v>217</v>
      </c>
      <c r="I14" s="164">
        <v>0.13700000000000001</v>
      </c>
      <c r="J14" s="165" t="s">
        <v>200</v>
      </c>
      <c r="K14" s="165" t="s">
        <v>305</v>
      </c>
      <c r="L14" s="165" t="s">
        <v>305</v>
      </c>
      <c r="M14" s="164">
        <v>0.17</v>
      </c>
      <c r="N14" s="165" t="s">
        <v>216</v>
      </c>
      <c r="O14" s="164">
        <v>0.23300000000000001</v>
      </c>
      <c r="P14" s="165" t="s">
        <v>132</v>
      </c>
      <c r="S14" s="388"/>
    </row>
    <row r="15" spans="1:19" s="378" customFormat="1">
      <c r="B15" s="60" t="s">
        <v>8</v>
      </c>
      <c r="C15" s="164">
        <v>0.47599999999999998</v>
      </c>
      <c r="D15" s="165" t="s">
        <v>203</v>
      </c>
      <c r="E15" s="164">
        <v>0.129</v>
      </c>
      <c r="F15" s="165" t="s">
        <v>198</v>
      </c>
      <c r="G15" s="164">
        <v>2.4E-2</v>
      </c>
      <c r="H15" s="165" t="s">
        <v>206</v>
      </c>
      <c r="I15" s="164">
        <v>0.26900000000000002</v>
      </c>
      <c r="J15" s="165" t="s">
        <v>200</v>
      </c>
      <c r="K15" s="164">
        <v>1E-3</v>
      </c>
      <c r="L15" s="165" t="s">
        <v>201</v>
      </c>
      <c r="M15" s="164">
        <v>0.2</v>
      </c>
      <c r="N15" s="165" t="s">
        <v>202</v>
      </c>
      <c r="O15" s="164">
        <v>0.24</v>
      </c>
      <c r="P15" s="165" t="s">
        <v>132</v>
      </c>
      <c r="S15" s="352"/>
    </row>
    <row r="16" spans="1:19" s="378" customFormat="1">
      <c r="B16" s="60" t="s">
        <v>7</v>
      </c>
      <c r="C16" s="164">
        <v>0.83099999999999996</v>
      </c>
      <c r="D16" s="165" t="s">
        <v>205</v>
      </c>
      <c r="E16" s="164">
        <v>6.5000000000000002E-2</v>
      </c>
      <c r="F16" s="165" t="s">
        <v>206</v>
      </c>
      <c r="G16" s="164">
        <v>2.3E-2</v>
      </c>
      <c r="H16" s="165" t="s">
        <v>194</v>
      </c>
      <c r="I16" s="164">
        <v>6.5000000000000002E-2</v>
      </c>
      <c r="J16" s="165" t="s">
        <v>200</v>
      </c>
      <c r="K16" s="164">
        <v>1E-3</v>
      </c>
      <c r="L16" s="165" t="s">
        <v>201</v>
      </c>
      <c r="M16" s="164">
        <v>0.113</v>
      </c>
      <c r="N16" s="165" t="s">
        <v>203</v>
      </c>
      <c r="O16" s="164">
        <v>0.13</v>
      </c>
      <c r="P16" s="165" t="s">
        <v>132</v>
      </c>
      <c r="S16" s="388"/>
    </row>
    <row r="17" spans="1:19" s="378" customFormat="1">
      <c r="B17" s="60" t="s">
        <v>2</v>
      </c>
      <c r="C17" s="164">
        <v>0.80300000000000005</v>
      </c>
      <c r="D17" s="165" t="s">
        <v>203</v>
      </c>
      <c r="E17" s="164">
        <v>4.8000000000000001E-2</v>
      </c>
      <c r="F17" s="165" t="s">
        <v>196</v>
      </c>
      <c r="G17" s="164">
        <v>4.0000000000000001E-3</v>
      </c>
      <c r="H17" s="165" t="s">
        <v>201</v>
      </c>
      <c r="I17" s="164">
        <v>0.128</v>
      </c>
      <c r="J17" s="165" t="s">
        <v>200</v>
      </c>
      <c r="K17" s="165" t="s">
        <v>305</v>
      </c>
      <c r="L17" s="165" t="s">
        <v>305</v>
      </c>
      <c r="M17" s="164">
        <v>0.153</v>
      </c>
      <c r="N17" s="165" t="s">
        <v>202</v>
      </c>
      <c r="O17" s="164">
        <v>0.16300000000000001</v>
      </c>
      <c r="P17" s="165" t="s">
        <v>132</v>
      </c>
      <c r="S17" s="352"/>
    </row>
    <row r="18" spans="1:19" s="378" customFormat="1">
      <c r="B18" s="60" t="s">
        <v>13</v>
      </c>
      <c r="C18" s="164">
        <v>0.91300000000000003</v>
      </c>
      <c r="D18" s="165" t="s">
        <v>203</v>
      </c>
      <c r="E18" s="164">
        <v>3.4000000000000002E-2</v>
      </c>
      <c r="F18" s="165" t="s">
        <v>199</v>
      </c>
      <c r="G18" s="164">
        <v>1.7000000000000001E-2</v>
      </c>
      <c r="H18" s="165" t="s">
        <v>198</v>
      </c>
      <c r="I18" s="164">
        <v>2.8000000000000001E-2</v>
      </c>
      <c r="J18" s="165" t="s">
        <v>200</v>
      </c>
      <c r="K18" s="165" t="s">
        <v>305</v>
      </c>
      <c r="L18" s="165" t="s">
        <v>305</v>
      </c>
      <c r="M18" s="164">
        <v>9.7000000000000003E-2</v>
      </c>
      <c r="N18" s="165" t="s">
        <v>195</v>
      </c>
      <c r="O18" s="164">
        <v>0.11</v>
      </c>
      <c r="P18" s="165" t="s">
        <v>132</v>
      </c>
      <c r="S18" s="388"/>
    </row>
    <row r="19" spans="1:19" s="378" customFormat="1">
      <c r="B19" s="175" t="s">
        <v>20</v>
      </c>
      <c r="C19" s="164">
        <v>0.625</v>
      </c>
      <c r="D19" s="165" t="s">
        <v>216</v>
      </c>
      <c r="E19" s="164">
        <v>0.126</v>
      </c>
      <c r="F19" s="165" t="s">
        <v>194</v>
      </c>
      <c r="G19" s="164">
        <v>1.2E-2</v>
      </c>
      <c r="H19" s="165" t="s">
        <v>199</v>
      </c>
      <c r="I19" s="164">
        <v>6.6000000000000003E-2</v>
      </c>
      <c r="J19" s="165" t="s">
        <v>200</v>
      </c>
      <c r="K19" s="164">
        <v>1E-3</v>
      </c>
      <c r="L19" s="165" t="s">
        <v>201</v>
      </c>
      <c r="M19" s="164">
        <v>0.40799999999999997</v>
      </c>
      <c r="N19" s="165" t="s">
        <v>203</v>
      </c>
      <c r="O19" s="164">
        <v>0.44700000000000001</v>
      </c>
      <c r="P19" s="165" t="s">
        <v>132</v>
      </c>
      <c r="S19" s="352"/>
    </row>
    <row r="20" spans="1:19" s="378" customFormat="1">
      <c r="B20" s="60" t="s">
        <v>17</v>
      </c>
      <c r="C20" s="164">
        <v>0.80900000000000005</v>
      </c>
      <c r="D20" s="165" t="s">
        <v>466</v>
      </c>
      <c r="E20" s="164">
        <v>0.16600000000000001</v>
      </c>
      <c r="F20" s="165" t="s">
        <v>210</v>
      </c>
      <c r="G20" s="164">
        <v>4.0000000000000001E-3</v>
      </c>
      <c r="H20" s="165" t="s">
        <v>196</v>
      </c>
      <c r="I20" s="164">
        <v>0.02</v>
      </c>
      <c r="J20" s="165" t="s">
        <v>202</v>
      </c>
      <c r="K20" s="165" t="s">
        <v>305</v>
      </c>
      <c r="L20" s="165" t="s">
        <v>305</v>
      </c>
      <c r="M20" s="164">
        <v>9.7000000000000003E-2</v>
      </c>
      <c r="N20" s="165" t="s">
        <v>465</v>
      </c>
      <c r="O20" s="164">
        <v>0.11899999999999999</v>
      </c>
      <c r="P20" s="165" t="s">
        <v>132</v>
      </c>
      <c r="S20" s="388"/>
    </row>
    <row r="21" spans="1:19" s="378" customFormat="1">
      <c r="B21" s="60" t="s">
        <v>3</v>
      </c>
      <c r="C21" s="164">
        <v>0.59799999999999998</v>
      </c>
      <c r="D21" s="165" t="s">
        <v>197</v>
      </c>
      <c r="E21" s="164">
        <v>0.109</v>
      </c>
      <c r="F21" s="165" t="s">
        <v>198</v>
      </c>
      <c r="G21" s="164">
        <v>6.0000000000000001E-3</v>
      </c>
      <c r="H21" s="165" t="s">
        <v>200</v>
      </c>
      <c r="I21" s="164">
        <v>0.221</v>
      </c>
      <c r="J21" s="165" t="s">
        <v>199</v>
      </c>
      <c r="K21" s="164">
        <v>1E-3</v>
      </c>
      <c r="L21" s="165" t="s">
        <v>201</v>
      </c>
      <c r="M21" s="164">
        <v>0.17799999999999999</v>
      </c>
      <c r="N21" s="165" t="s">
        <v>195</v>
      </c>
      <c r="O21" s="164">
        <v>0.17899999999999999</v>
      </c>
      <c r="P21" s="165" t="s">
        <v>132</v>
      </c>
      <c r="S21" s="352"/>
    </row>
    <row r="22" spans="1:19" s="378" customFormat="1">
      <c r="B22" s="60" t="s">
        <v>4</v>
      </c>
      <c r="C22" s="164">
        <v>0.89</v>
      </c>
      <c r="D22" s="165" t="s">
        <v>197</v>
      </c>
      <c r="E22" s="164">
        <v>3.5999999999999997E-2</v>
      </c>
      <c r="F22" s="165" t="s">
        <v>200</v>
      </c>
      <c r="G22" s="164">
        <v>1.4E-2</v>
      </c>
      <c r="H22" s="165" t="s">
        <v>206</v>
      </c>
      <c r="I22" s="164">
        <v>3.1E-2</v>
      </c>
      <c r="J22" s="165" t="s">
        <v>200</v>
      </c>
      <c r="K22" s="165" t="s">
        <v>305</v>
      </c>
      <c r="L22" s="165" t="s">
        <v>305</v>
      </c>
      <c r="M22" s="164">
        <v>0.115</v>
      </c>
      <c r="N22" s="165" t="s">
        <v>208</v>
      </c>
      <c r="O22" s="164">
        <v>0.127</v>
      </c>
      <c r="P22" s="165" t="s">
        <v>132</v>
      </c>
      <c r="S22" s="388"/>
    </row>
    <row r="23" spans="1:19" s="378" customFormat="1">
      <c r="B23" s="60" t="s">
        <v>11</v>
      </c>
      <c r="C23" s="164">
        <v>0.495</v>
      </c>
      <c r="D23" s="165" t="s">
        <v>213</v>
      </c>
      <c r="E23" s="164">
        <v>0.23499999999999999</v>
      </c>
      <c r="F23" s="165" t="s">
        <v>194</v>
      </c>
      <c r="G23" s="164">
        <v>1.7999999999999999E-2</v>
      </c>
      <c r="H23" s="165" t="s">
        <v>198</v>
      </c>
      <c r="I23" s="164">
        <v>7.0000000000000007E-2</v>
      </c>
      <c r="J23" s="165" t="s">
        <v>200</v>
      </c>
      <c r="K23" s="164">
        <v>1E-3</v>
      </c>
      <c r="L23" s="165" t="s">
        <v>201</v>
      </c>
      <c r="M23" s="164">
        <v>0.318</v>
      </c>
      <c r="N23" s="165" t="s">
        <v>205</v>
      </c>
      <c r="O23" s="164">
        <v>0.35299999999999998</v>
      </c>
      <c r="P23" s="165" t="s">
        <v>132</v>
      </c>
      <c r="S23" s="352"/>
    </row>
    <row r="24" spans="1:19" s="378" customFormat="1">
      <c r="B24" s="60" t="s">
        <v>10</v>
      </c>
      <c r="C24" s="164">
        <v>0.84099999999999997</v>
      </c>
      <c r="D24" s="165" t="s">
        <v>219</v>
      </c>
      <c r="E24" s="164">
        <v>6.7000000000000004E-2</v>
      </c>
      <c r="F24" s="165" t="s">
        <v>205</v>
      </c>
      <c r="G24" s="164">
        <v>2.7E-2</v>
      </c>
      <c r="H24" s="165" t="s">
        <v>211</v>
      </c>
      <c r="I24" s="164">
        <v>3.9E-2</v>
      </c>
      <c r="J24" s="165" t="s">
        <v>200</v>
      </c>
      <c r="K24" s="165" t="s">
        <v>305</v>
      </c>
      <c r="L24" s="165" t="s">
        <v>305</v>
      </c>
      <c r="M24" s="164">
        <v>0.11</v>
      </c>
      <c r="N24" s="165" t="s">
        <v>211</v>
      </c>
      <c r="O24" s="164">
        <v>0.13700000000000001</v>
      </c>
      <c r="P24" s="165" t="s">
        <v>132</v>
      </c>
      <c r="S24" s="388"/>
    </row>
    <row r="25" spans="1:19" s="378" customFormat="1">
      <c r="B25" s="177" t="s">
        <v>36</v>
      </c>
      <c r="C25" s="316">
        <v>0.64400000000000002</v>
      </c>
      <c r="D25" s="315" t="s">
        <v>196</v>
      </c>
      <c r="E25" s="316">
        <v>0.153</v>
      </c>
      <c r="F25" s="315" t="s">
        <v>200</v>
      </c>
      <c r="G25" s="316">
        <v>1.9E-2</v>
      </c>
      <c r="H25" s="315" t="s">
        <v>200</v>
      </c>
      <c r="I25" s="316">
        <v>0.114</v>
      </c>
      <c r="J25" s="315" t="s">
        <v>201</v>
      </c>
      <c r="K25" s="316">
        <v>1E-3</v>
      </c>
      <c r="L25" s="315" t="s">
        <v>201</v>
      </c>
      <c r="M25" s="316">
        <v>0.2</v>
      </c>
      <c r="N25" s="315" t="s">
        <v>196</v>
      </c>
      <c r="O25" s="316">
        <v>0.22700000000000001</v>
      </c>
      <c r="P25" s="315" t="s">
        <v>132</v>
      </c>
      <c r="S25" s="352"/>
    </row>
    <row r="26" spans="1:19" s="378" customFormat="1">
      <c r="B26" s="69" t="s">
        <v>6</v>
      </c>
      <c r="C26" s="167">
        <v>0.65900000000000003</v>
      </c>
      <c r="D26" s="168" t="s">
        <v>205</v>
      </c>
      <c r="E26" s="167">
        <v>7.9000000000000001E-2</v>
      </c>
      <c r="F26" s="168" t="s">
        <v>199</v>
      </c>
      <c r="G26" s="167">
        <v>1.4E-2</v>
      </c>
      <c r="H26" s="168" t="s">
        <v>199</v>
      </c>
      <c r="I26" s="167">
        <v>0.185</v>
      </c>
      <c r="J26" s="168" t="s">
        <v>200</v>
      </c>
      <c r="K26" s="167">
        <v>1E-3</v>
      </c>
      <c r="L26" s="168" t="s">
        <v>201</v>
      </c>
      <c r="M26" s="167">
        <v>0.20300000000000001</v>
      </c>
      <c r="N26" s="168" t="s">
        <v>194</v>
      </c>
      <c r="O26" s="167">
        <v>0.23300000000000001</v>
      </c>
      <c r="P26" s="168" t="s">
        <v>132</v>
      </c>
      <c r="S26" s="388"/>
    </row>
    <row r="27" spans="1:19" s="378" customFormat="1">
      <c r="B27" s="380"/>
      <c r="S27" s="352"/>
    </row>
    <row r="28" spans="1:19" s="378" customFormat="1" ht="36.75" customHeight="1">
      <c r="A28" s="484" t="s">
        <v>467</v>
      </c>
      <c r="B28" s="484"/>
      <c r="C28" s="484"/>
      <c r="D28" s="484"/>
      <c r="E28" s="484"/>
      <c r="F28" s="484"/>
      <c r="G28" s="484"/>
      <c r="H28" s="484"/>
      <c r="I28" s="351"/>
      <c r="J28" s="351"/>
      <c r="S28" s="388"/>
    </row>
    <row r="29" spans="1:19" s="378" customFormat="1" ht="15" customHeight="1">
      <c r="A29" s="484" t="s">
        <v>468</v>
      </c>
      <c r="B29" s="484"/>
      <c r="C29" s="484"/>
      <c r="D29" s="484"/>
      <c r="E29" s="484"/>
      <c r="F29" s="484"/>
      <c r="G29" s="484"/>
      <c r="H29" s="484"/>
      <c r="I29" s="351"/>
      <c r="J29" s="351"/>
      <c r="S29" s="352"/>
    </row>
    <row r="30" spans="1:19">
      <c r="A30" s="32"/>
      <c r="B30" s="32"/>
      <c r="C30" s="32"/>
      <c r="D30" s="32"/>
      <c r="E30" s="32"/>
      <c r="F30" s="32"/>
      <c r="G30" s="32"/>
      <c r="H30" s="32"/>
      <c r="I30" s="32"/>
      <c r="J30" s="32"/>
      <c r="K30" s="28"/>
      <c r="L30" s="28"/>
      <c r="M30" s="28"/>
      <c r="N30" s="28"/>
      <c r="O30" s="28"/>
      <c r="P30" s="28"/>
    </row>
    <row r="31" spans="1:19" s="378" customFormat="1">
      <c r="A31" s="491" t="s">
        <v>469</v>
      </c>
      <c r="B31" s="491"/>
      <c r="C31" s="491"/>
      <c r="D31" s="491"/>
      <c r="E31" s="491"/>
      <c r="F31" s="491"/>
      <c r="G31" s="491"/>
      <c r="H31" s="491"/>
      <c r="I31" s="491"/>
      <c r="J31" s="384"/>
      <c r="K31" s="379"/>
      <c r="L31" s="379"/>
      <c r="M31" s="379"/>
      <c r="N31" s="379"/>
      <c r="O31" s="379"/>
      <c r="P31" s="379"/>
    </row>
    <row r="32" spans="1:19" s="378" customFormat="1"/>
    <row r="33" spans="1:16" s="381" customFormat="1" ht="51">
      <c r="A33" s="100"/>
      <c r="B33" s="382"/>
      <c r="C33" s="382" t="s">
        <v>37</v>
      </c>
      <c r="D33" s="382" t="s">
        <v>29</v>
      </c>
      <c r="E33" s="382" t="s">
        <v>30</v>
      </c>
      <c r="F33" s="382" t="s">
        <v>29</v>
      </c>
      <c r="G33" s="382" t="s">
        <v>31</v>
      </c>
      <c r="H33" s="382" t="s">
        <v>29</v>
      </c>
      <c r="I33" s="382" t="s">
        <v>32</v>
      </c>
      <c r="J33" s="382" t="s">
        <v>29</v>
      </c>
      <c r="K33" s="382" t="s">
        <v>33</v>
      </c>
      <c r="L33" s="382" t="s">
        <v>29</v>
      </c>
      <c r="M33" s="382" t="s">
        <v>34</v>
      </c>
      <c r="N33" s="382" t="s">
        <v>29</v>
      </c>
      <c r="O33" s="382" t="s">
        <v>35</v>
      </c>
      <c r="P33" s="382" t="s">
        <v>29</v>
      </c>
    </row>
    <row r="34" spans="1:16" s="383" customFormat="1" ht="12.75">
      <c r="B34" s="169">
        <v>2019</v>
      </c>
      <c r="C34" s="114">
        <v>0.74299999999999999</v>
      </c>
      <c r="D34" s="26">
        <v>0.7</v>
      </c>
      <c r="E34" s="114">
        <v>7.0000000000000007E-2</v>
      </c>
      <c r="F34" s="462">
        <v>0.4</v>
      </c>
      <c r="G34" s="114">
        <v>4.0000000000000001E-3</v>
      </c>
      <c r="H34" s="26">
        <v>0.1</v>
      </c>
      <c r="I34" s="114">
        <v>0.18</v>
      </c>
      <c r="J34" s="26">
        <v>0.2</v>
      </c>
      <c r="K34" s="114">
        <v>2E-3</v>
      </c>
      <c r="L34" s="26">
        <v>0.1</v>
      </c>
      <c r="M34" s="114">
        <v>3.4000000000000002E-2</v>
      </c>
      <c r="N34" s="26">
        <v>0.7</v>
      </c>
      <c r="O34" s="114">
        <v>0.21</v>
      </c>
      <c r="P34" s="110" t="s">
        <v>102</v>
      </c>
    </row>
    <row r="35" spans="1:16" s="383" customFormat="1" ht="12.75">
      <c r="B35" s="383" t="s">
        <v>214</v>
      </c>
      <c r="C35" s="164">
        <v>0.73499999999999999</v>
      </c>
      <c r="D35" s="165" t="s">
        <v>196</v>
      </c>
      <c r="E35" s="164">
        <v>7.4999999999999997E-2</v>
      </c>
      <c r="F35" s="165" t="s">
        <v>200</v>
      </c>
      <c r="G35" s="164">
        <v>6.0000000000000001E-3</v>
      </c>
      <c r="H35" s="165" t="s">
        <v>201</v>
      </c>
      <c r="I35" s="164">
        <v>0.17899999999999999</v>
      </c>
      <c r="J35" s="165" t="s">
        <v>201</v>
      </c>
      <c r="K35" s="164">
        <v>1E-3</v>
      </c>
      <c r="L35" s="165" t="s">
        <v>201</v>
      </c>
      <c r="M35" s="164">
        <v>6.0999999999999999E-2</v>
      </c>
      <c r="N35" s="165" t="s">
        <v>196</v>
      </c>
      <c r="O35" s="164">
        <v>0.20399999999999999</v>
      </c>
      <c r="P35" s="165" t="s">
        <v>132</v>
      </c>
    </row>
    <row r="36" spans="1:16" s="383" customFormat="1" ht="12.75">
      <c r="B36" s="169">
        <v>2021</v>
      </c>
      <c r="C36" s="164">
        <v>0.67700000000000005</v>
      </c>
      <c r="D36" s="165" t="s">
        <v>195</v>
      </c>
      <c r="E36" s="164">
        <v>8.2000000000000003E-2</v>
      </c>
      <c r="F36" s="165" t="s">
        <v>198</v>
      </c>
      <c r="G36" s="164">
        <v>1.2999999999999999E-2</v>
      </c>
      <c r="H36" s="165" t="s">
        <v>199</v>
      </c>
      <c r="I36" s="164">
        <v>0.182</v>
      </c>
      <c r="J36" s="165" t="s">
        <v>200</v>
      </c>
      <c r="K36" s="164">
        <v>1E-3</v>
      </c>
      <c r="L36" s="165" t="s">
        <v>201</v>
      </c>
      <c r="M36" s="164">
        <v>0.189</v>
      </c>
      <c r="N36" s="165" t="s">
        <v>202</v>
      </c>
      <c r="O36" s="164">
        <v>0.22</v>
      </c>
      <c r="P36" s="165" t="s">
        <v>132</v>
      </c>
    </row>
    <row r="37" spans="1:16" s="383" customFormat="1" ht="12.75">
      <c r="B37" s="383">
        <v>2022</v>
      </c>
      <c r="C37" s="164">
        <v>0.66900000000000004</v>
      </c>
      <c r="D37" s="165" t="s">
        <v>205</v>
      </c>
      <c r="E37" s="164">
        <v>7.6999999999999999E-2</v>
      </c>
      <c r="F37" s="165" t="s">
        <v>199</v>
      </c>
      <c r="G37" s="164">
        <v>1.0999999999999999E-2</v>
      </c>
      <c r="H37" s="165" t="s">
        <v>196</v>
      </c>
      <c r="I37" s="164">
        <v>0.184</v>
      </c>
      <c r="J37" s="165" t="s">
        <v>196</v>
      </c>
      <c r="K37" s="164">
        <v>1E-3</v>
      </c>
      <c r="L37" s="165" t="s">
        <v>201</v>
      </c>
      <c r="M37" s="164">
        <v>0.20300000000000001</v>
      </c>
      <c r="N37" s="165" t="s">
        <v>202</v>
      </c>
      <c r="O37" s="164">
        <v>0.22700000000000001</v>
      </c>
      <c r="P37" s="165" t="s">
        <v>132</v>
      </c>
    </row>
    <row r="38" spans="1:16" s="383" customFormat="1" ht="12.75">
      <c r="B38" s="383">
        <v>2023</v>
      </c>
      <c r="C38" s="164">
        <v>0.65900000000000003</v>
      </c>
      <c r="D38" s="165" t="s">
        <v>205</v>
      </c>
      <c r="E38" s="164">
        <v>7.9000000000000001E-2</v>
      </c>
      <c r="F38" s="165" t="s">
        <v>199</v>
      </c>
      <c r="G38" s="164">
        <v>1.4E-2</v>
      </c>
      <c r="H38" s="165" t="s">
        <v>199</v>
      </c>
      <c r="I38" s="164">
        <v>0.185</v>
      </c>
      <c r="J38" s="165" t="s">
        <v>200</v>
      </c>
      <c r="K38" s="164">
        <v>1E-3</v>
      </c>
      <c r="L38" s="165" t="s">
        <v>201</v>
      </c>
      <c r="M38" s="164">
        <v>0.20300000000000001</v>
      </c>
      <c r="N38" s="165" t="s">
        <v>194</v>
      </c>
      <c r="O38" s="164">
        <v>0.23300000000000001</v>
      </c>
      <c r="P38" s="165" t="s">
        <v>132</v>
      </c>
    </row>
    <row r="39" spans="1:16" s="378" customFormat="1"/>
    <row r="40" spans="1:16" s="378" customFormat="1" ht="36" customHeight="1">
      <c r="A40" s="484" t="s">
        <v>470</v>
      </c>
      <c r="B40" s="484"/>
      <c r="C40" s="484"/>
      <c r="D40" s="484"/>
      <c r="E40" s="484"/>
      <c r="F40" s="484"/>
      <c r="G40" s="484"/>
      <c r="H40" s="484"/>
      <c r="I40" s="351"/>
      <c r="J40" s="355"/>
    </row>
    <row r="41" spans="1:16" s="378" customFormat="1">
      <c r="A41" s="484" t="s">
        <v>468</v>
      </c>
      <c r="B41" s="484"/>
      <c r="C41" s="484"/>
      <c r="D41" s="484"/>
      <c r="E41" s="484"/>
      <c r="F41" s="484"/>
      <c r="G41" s="484"/>
      <c r="H41" s="484"/>
      <c r="I41" s="351"/>
      <c r="J41" s="351"/>
      <c r="N41" s="388"/>
      <c r="O41" s="352"/>
    </row>
    <row r="42" spans="1:16" s="378" customFormat="1">
      <c r="A42" s="484" t="s">
        <v>215</v>
      </c>
      <c r="B42" s="484"/>
      <c r="C42" s="484"/>
      <c r="D42" s="484"/>
      <c r="E42" s="484"/>
      <c r="F42" s="484"/>
      <c r="G42" s="484"/>
      <c r="H42" s="484"/>
      <c r="I42" s="352"/>
      <c r="J42" s="351"/>
      <c r="N42" s="388"/>
      <c r="O42" s="352"/>
    </row>
    <row r="43" spans="1:16" s="378" customFormat="1">
      <c r="A43" s="350"/>
      <c r="B43" s="350"/>
      <c r="C43" s="350"/>
      <c r="D43" s="350"/>
      <c r="E43" s="350"/>
      <c r="F43" s="350"/>
      <c r="G43" s="350"/>
      <c r="H43" s="350"/>
      <c r="I43" s="352"/>
      <c r="J43" s="351"/>
      <c r="N43" s="388"/>
      <c r="O43" s="352"/>
    </row>
    <row r="44" spans="1:16" s="129" customFormat="1">
      <c r="A44" s="353" t="s">
        <v>439</v>
      </c>
    </row>
    <row r="45" spans="1:16" s="378" customFormat="1"/>
    <row r="46" spans="1:16" s="378" customFormat="1">
      <c r="B46" s="288" t="s">
        <v>41</v>
      </c>
      <c r="C46" s="389">
        <v>2024</v>
      </c>
      <c r="D46" s="390" t="s">
        <v>41</v>
      </c>
      <c r="E46" s="391" t="s">
        <v>471</v>
      </c>
    </row>
    <row r="47" spans="1:16" s="378" customFormat="1">
      <c r="B47" s="392" t="s">
        <v>16</v>
      </c>
      <c r="C47" s="393">
        <v>74.533900654000007</v>
      </c>
      <c r="D47" s="381"/>
      <c r="E47" s="394">
        <v>65</v>
      </c>
    </row>
    <row r="48" spans="1:16" s="378" customFormat="1">
      <c r="B48" s="392" t="s">
        <v>20</v>
      </c>
      <c r="C48" s="393">
        <v>67.000691446999994</v>
      </c>
      <c r="E48" s="394">
        <v>65</v>
      </c>
    </row>
    <row r="49" spans="2:5" s="378" customFormat="1">
      <c r="B49" s="392" t="s">
        <v>14</v>
      </c>
      <c r="C49" s="393">
        <v>65.71594202</v>
      </c>
      <c r="D49" s="381"/>
      <c r="E49" s="394">
        <v>65</v>
      </c>
    </row>
    <row r="50" spans="2:5" s="378" customFormat="1">
      <c r="B50" s="392" t="s">
        <v>12</v>
      </c>
      <c r="C50" s="393">
        <v>63.597052886999997</v>
      </c>
      <c r="D50" s="381"/>
      <c r="E50" s="394">
        <v>65</v>
      </c>
    </row>
    <row r="51" spans="2:5" s="378" customFormat="1">
      <c r="B51" s="392" t="s">
        <v>3</v>
      </c>
      <c r="C51" s="393">
        <v>62.887250549999997</v>
      </c>
      <c r="D51" s="381"/>
      <c r="E51" s="394">
        <v>65</v>
      </c>
    </row>
    <row r="52" spans="2:5" s="378" customFormat="1">
      <c r="B52" s="392" t="s">
        <v>7</v>
      </c>
      <c r="C52" s="393">
        <v>62.671106942000002</v>
      </c>
      <c r="D52" s="381"/>
      <c r="E52" s="394">
        <v>65</v>
      </c>
    </row>
    <row r="53" spans="2:5" s="378" customFormat="1">
      <c r="B53" s="392" t="s">
        <v>17</v>
      </c>
      <c r="C53" s="393">
        <v>61.769553412</v>
      </c>
      <c r="D53" s="381"/>
      <c r="E53" s="394">
        <v>65</v>
      </c>
    </row>
    <row r="54" spans="2:5" s="378" customFormat="1">
      <c r="B54" s="392" t="s">
        <v>11</v>
      </c>
      <c r="C54" s="393">
        <v>59.478249562000002</v>
      </c>
      <c r="D54" s="381"/>
      <c r="E54" s="394">
        <v>65</v>
      </c>
    </row>
    <row r="55" spans="2:5" s="378" customFormat="1">
      <c r="B55" s="392" t="s">
        <v>15</v>
      </c>
      <c r="C55" s="393">
        <v>58.429894609999998</v>
      </c>
      <c r="D55" s="381"/>
      <c r="E55" s="394">
        <v>65</v>
      </c>
    </row>
    <row r="56" spans="2:5" s="378" customFormat="1">
      <c r="B56" s="392" t="s">
        <v>19</v>
      </c>
      <c r="C56" s="393">
        <v>55.495164715999998</v>
      </c>
      <c r="D56" s="381"/>
      <c r="E56" s="394">
        <v>65</v>
      </c>
    </row>
    <row r="57" spans="2:5" s="378" customFormat="1">
      <c r="B57" s="392" t="s">
        <v>18</v>
      </c>
      <c r="C57" s="393">
        <v>55.328288856999997</v>
      </c>
      <c r="D57" s="381"/>
      <c r="E57" s="394">
        <v>65</v>
      </c>
    </row>
    <row r="58" spans="2:5" s="378" customFormat="1">
      <c r="B58" s="392" t="s">
        <v>2</v>
      </c>
      <c r="C58" s="393">
        <v>55.047526673999997</v>
      </c>
      <c r="D58" s="381"/>
      <c r="E58" s="394">
        <v>65</v>
      </c>
    </row>
    <row r="59" spans="2:5" s="378" customFormat="1">
      <c r="B59" s="395" t="s">
        <v>6</v>
      </c>
      <c r="D59" s="396">
        <v>53.633189672999997</v>
      </c>
      <c r="E59" s="394">
        <v>65</v>
      </c>
    </row>
    <row r="60" spans="2:5" s="378" customFormat="1">
      <c r="B60" s="392" t="s">
        <v>5</v>
      </c>
      <c r="C60" s="393">
        <v>53.538124850999999</v>
      </c>
      <c r="D60" s="381"/>
      <c r="E60" s="394">
        <v>65</v>
      </c>
    </row>
    <row r="61" spans="2:5" s="378" customFormat="1">
      <c r="B61" s="392" t="s">
        <v>4</v>
      </c>
      <c r="C61" s="393">
        <v>53.260226760000002</v>
      </c>
      <c r="D61" s="381"/>
      <c r="E61" s="394">
        <v>65</v>
      </c>
    </row>
    <row r="62" spans="2:5" s="378" customFormat="1">
      <c r="B62" s="392" t="s">
        <v>13</v>
      </c>
      <c r="C62" s="393">
        <v>51.705481708999997</v>
      </c>
      <c r="D62" s="381"/>
      <c r="E62" s="394">
        <v>65</v>
      </c>
    </row>
    <row r="63" spans="2:5" s="378" customFormat="1">
      <c r="B63" s="392" t="s">
        <v>1</v>
      </c>
      <c r="C63" s="393">
        <v>47.409640928000002</v>
      </c>
      <c r="D63" s="381"/>
      <c r="E63" s="394">
        <v>65</v>
      </c>
    </row>
    <row r="64" spans="2:5" s="378" customFormat="1">
      <c r="B64" s="392" t="s">
        <v>10</v>
      </c>
      <c r="C64" s="393">
        <v>45.926842835000002</v>
      </c>
      <c r="D64" s="381"/>
      <c r="E64" s="394">
        <v>65</v>
      </c>
    </row>
    <row r="65" spans="1:5" s="378" customFormat="1">
      <c r="B65" s="392" t="s">
        <v>8</v>
      </c>
      <c r="C65" s="393">
        <v>45.693402415999998</v>
      </c>
      <c r="D65" s="381"/>
      <c r="E65" s="394">
        <v>65</v>
      </c>
    </row>
    <row r="66" spans="1:5" s="378" customFormat="1">
      <c r="B66" s="392" t="s">
        <v>21</v>
      </c>
      <c r="C66" s="393">
        <v>39.594789634999998</v>
      </c>
      <c r="D66" s="381"/>
      <c r="E66" s="394">
        <v>65</v>
      </c>
    </row>
    <row r="67" spans="1:5" s="378" customFormat="1">
      <c r="B67" s="392" t="s">
        <v>9</v>
      </c>
      <c r="C67" s="393">
        <v>38.889922652000003</v>
      </c>
      <c r="D67" s="381"/>
      <c r="E67" s="394">
        <v>65</v>
      </c>
    </row>
    <row r="68" spans="1:5" s="378" customFormat="1">
      <c r="B68" s="397" t="s">
        <v>36</v>
      </c>
      <c r="C68" s="393">
        <v>64.602114169000004</v>
      </c>
      <c r="D68" s="381"/>
      <c r="E68" s="394"/>
    </row>
    <row r="69" spans="1:5" s="378" customFormat="1"/>
    <row r="70" spans="1:5" s="378" customFormat="1">
      <c r="A70" s="380" t="s">
        <v>472</v>
      </c>
    </row>
    <row r="71" spans="1:5" s="378" customFormat="1">
      <c r="A71" s="380" t="s">
        <v>473</v>
      </c>
    </row>
    <row r="72" spans="1:5" s="378" customFormat="1">
      <c r="A72" s="381" t="s">
        <v>133</v>
      </c>
    </row>
    <row r="73" spans="1:5" s="378" customFormat="1">
      <c r="A73" s="381" t="s">
        <v>474</v>
      </c>
    </row>
    <row r="74" spans="1:5" s="378" customFormat="1">
      <c r="A74" s="398" t="s">
        <v>475</v>
      </c>
    </row>
    <row r="75" spans="1:5" s="67" customFormat="1">
      <c r="A75" s="71"/>
    </row>
    <row r="76" spans="1:5" s="129" customFormat="1">
      <c r="A76" s="353" t="s">
        <v>440</v>
      </c>
    </row>
    <row r="77" spans="1:5" s="378" customFormat="1"/>
    <row r="78" spans="1:5" s="381" customFormat="1" ht="12.75">
      <c r="B78" s="381" t="s">
        <v>71</v>
      </c>
      <c r="C78" s="381" t="s">
        <v>134</v>
      </c>
    </row>
    <row r="79" spans="1:5" s="381" customFormat="1" ht="12.75">
      <c r="B79" s="381">
        <v>2020</v>
      </c>
      <c r="C79" s="399">
        <v>55</v>
      </c>
    </row>
    <row r="80" spans="1:5" s="381" customFormat="1" ht="12.75">
      <c r="B80" s="381">
        <v>2021</v>
      </c>
      <c r="C80" s="399">
        <v>56</v>
      </c>
    </row>
    <row r="81" spans="1:14" s="381" customFormat="1" ht="12.75">
      <c r="B81" s="381">
        <v>2022</v>
      </c>
      <c r="C81" s="399">
        <v>55</v>
      </c>
    </row>
    <row r="82" spans="1:14" s="381" customFormat="1" ht="12.75">
      <c r="B82" s="381">
        <v>2023</v>
      </c>
      <c r="C82" s="400">
        <v>56</v>
      </c>
    </row>
    <row r="83" spans="1:14" s="381" customFormat="1" ht="12.75">
      <c r="B83" s="381">
        <v>2024</v>
      </c>
      <c r="C83" s="401">
        <v>53.633189672999997</v>
      </c>
    </row>
    <row r="84" spans="1:14" s="381" customFormat="1" ht="12.75"/>
    <row r="85" spans="1:14" s="381" customFormat="1" ht="12.75">
      <c r="A85" s="380" t="s">
        <v>476</v>
      </c>
    </row>
    <row r="86" spans="1:14" s="381" customFormat="1" ht="12.75">
      <c r="A86" s="380" t="s">
        <v>473</v>
      </c>
    </row>
    <row r="87" spans="1:14" s="381" customFormat="1" ht="12.75">
      <c r="A87" s="398" t="s">
        <v>477</v>
      </c>
    </row>
    <row r="88" spans="1:14" s="77" customFormat="1">
      <c r="A88" s="107"/>
    </row>
    <row r="89" spans="1:14" s="379" customFormat="1">
      <c r="A89" s="491" t="s">
        <v>441</v>
      </c>
      <c r="B89" s="491"/>
      <c r="C89" s="491"/>
      <c r="D89" s="491"/>
      <c r="E89" s="491"/>
      <c r="F89" s="491"/>
      <c r="G89" s="491"/>
      <c r="H89" s="491"/>
      <c r="I89" s="491"/>
      <c r="J89" s="384"/>
    </row>
    <row r="90" spans="1:14" s="378" customFormat="1">
      <c r="A90" s="351"/>
      <c r="B90" s="351"/>
      <c r="C90" s="351"/>
      <c r="D90" s="351"/>
      <c r="E90" s="351"/>
      <c r="F90" s="351"/>
      <c r="G90" s="351"/>
      <c r="H90" s="351"/>
      <c r="I90" s="351"/>
      <c r="J90" s="351"/>
    </row>
    <row r="91" spans="1:14" s="119" customFormat="1" ht="25.5">
      <c r="B91" s="382"/>
      <c r="C91" s="382" t="s">
        <v>38</v>
      </c>
      <c r="D91" s="382" t="s">
        <v>29</v>
      </c>
      <c r="E91" s="382" t="s">
        <v>41</v>
      </c>
      <c r="F91" s="382" t="s">
        <v>478</v>
      </c>
      <c r="N91" s="388"/>
    </row>
    <row r="92" spans="1:14" s="378" customFormat="1">
      <c r="B92" s="63" t="s">
        <v>17</v>
      </c>
      <c r="C92" s="164">
        <v>2.9000000000000001E-2</v>
      </c>
      <c r="D92" s="165" t="s">
        <v>210</v>
      </c>
      <c r="E92" s="170"/>
      <c r="F92" s="261">
        <v>0.24199999999999999</v>
      </c>
      <c r="N92" s="352"/>
    </row>
    <row r="93" spans="1:14" s="378" customFormat="1">
      <c r="B93" s="63" t="s">
        <v>14</v>
      </c>
      <c r="C93" s="164">
        <v>5.0999999999999997E-2</v>
      </c>
      <c r="D93" s="165" t="s">
        <v>197</v>
      </c>
      <c r="E93" s="171"/>
      <c r="F93" s="261">
        <v>0.24199999999999999</v>
      </c>
      <c r="N93" s="388"/>
    </row>
    <row r="94" spans="1:14" s="378" customFormat="1">
      <c r="B94" s="63" t="s">
        <v>9</v>
      </c>
      <c r="C94" s="164">
        <v>6.2E-2</v>
      </c>
      <c r="D94" s="165" t="s">
        <v>203</v>
      </c>
      <c r="E94" s="170"/>
      <c r="F94" s="261">
        <v>0.24199999999999999</v>
      </c>
      <c r="N94" s="352"/>
    </row>
    <row r="95" spans="1:14" s="378" customFormat="1">
      <c r="B95" s="63" t="s">
        <v>13</v>
      </c>
      <c r="C95" s="164">
        <v>8.5000000000000006E-2</v>
      </c>
      <c r="D95" s="165" t="s">
        <v>195</v>
      </c>
      <c r="E95" s="170"/>
      <c r="F95" s="261">
        <v>0.24199999999999999</v>
      </c>
      <c r="N95" s="388"/>
    </row>
    <row r="96" spans="1:14" s="378" customFormat="1">
      <c r="B96" s="63" t="s">
        <v>4</v>
      </c>
      <c r="C96" s="164">
        <v>0.10199999999999999</v>
      </c>
      <c r="D96" s="165" t="s">
        <v>197</v>
      </c>
      <c r="E96" s="383"/>
      <c r="F96" s="261">
        <v>0.24199999999999999</v>
      </c>
      <c r="N96" s="352"/>
    </row>
    <row r="97" spans="2:14" s="378" customFormat="1">
      <c r="B97" s="63" t="s">
        <v>5</v>
      </c>
      <c r="C97" s="164">
        <v>0.11</v>
      </c>
      <c r="D97" s="165" t="s">
        <v>195</v>
      </c>
      <c r="E97" s="170"/>
      <c r="F97" s="261">
        <v>0.24199999999999999</v>
      </c>
      <c r="N97" s="388"/>
    </row>
    <row r="98" spans="2:14" s="378" customFormat="1">
      <c r="B98" s="63" t="s">
        <v>1</v>
      </c>
      <c r="C98" s="164">
        <v>0.11600000000000001</v>
      </c>
      <c r="D98" s="165" t="s">
        <v>208</v>
      </c>
      <c r="E98" s="170"/>
      <c r="F98" s="261">
        <v>0.24199999999999999</v>
      </c>
      <c r="N98" s="352"/>
    </row>
    <row r="99" spans="2:14" s="378" customFormat="1">
      <c r="B99" s="63" t="s">
        <v>10</v>
      </c>
      <c r="C99" s="164">
        <v>0.11799999999999999</v>
      </c>
      <c r="D99" s="165" t="s">
        <v>218</v>
      </c>
      <c r="E99" s="170"/>
      <c r="F99" s="261">
        <v>0.24199999999999999</v>
      </c>
      <c r="N99" s="388"/>
    </row>
    <row r="100" spans="2:14" s="378" customFormat="1">
      <c r="B100" s="63" t="s">
        <v>15</v>
      </c>
      <c r="C100" s="164">
        <v>0.13200000000000001</v>
      </c>
      <c r="D100" s="165" t="s">
        <v>203</v>
      </c>
      <c r="E100" s="170"/>
      <c r="F100" s="261">
        <v>0.24199999999999999</v>
      </c>
      <c r="N100" s="352"/>
    </row>
    <row r="101" spans="2:14" s="378" customFormat="1">
      <c r="B101" s="63" t="s">
        <v>7</v>
      </c>
      <c r="C101" s="164">
        <v>0.13800000000000001</v>
      </c>
      <c r="D101" s="165" t="s">
        <v>195</v>
      </c>
      <c r="E101" s="170"/>
      <c r="F101" s="261">
        <v>0.24199999999999999</v>
      </c>
      <c r="N101" s="388"/>
    </row>
    <row r="102" spans="2:14" s="378" customFormat="1">
      <c r="B102" s="63" t="s">
        <v>21</v>
      </c>
      <c r="C102" s="164">
        <v>0.14199999999999999</v>
      </c>
      <c r="D102" s="165" t="s">
        <v>204</v>
      </c>
      <c r="E102" s="170"/>
      <c r="F102" s="261">
        <v>0.24199999999999999</v>
      </c>
      <c r="N102" s="352"/>
    </row>
    <row r="103" spans="2:14" s="378" customFormat="1">
      <c r="B103" s="63" t="s">
        <v>18</v>
      </c>
      <c r="C103" s="164">
        <v>0.16800000000000001</v>
      </c>
      <c r="D103" s="165" t="s">
        <v>209</v>
      </c>
      <c r="F103" s="261">
        <v>0.24199999999999999</v>
      </c>
      <c r="N103" s="388"/>
    </row>
    <row r="104" spans="2:14" s="378" customFormat="1">
      <c r="B104" s="63" t="s">
        <v>2</v>
      </c>
      <c r="C104" s="164">
        <v>0.19800000000000001</v>
      </c>
      <c r="D104" s="165" t="s">
        <v>195</v>
      </c>
      <c r="E104" s="170"/>
      <c r="F104" s="261">
        <v>0.24199999999999999</v>
      </c>
      <c r="N104" s="352"/>
    </row>
    <row r="105" spans="2:14" s="378" customFormat="1">
      <c r="B105" s="63" t="s">
        <v>12</v>
      </c>
      <c r="C105" s="164">
        <v>0.27800000000000002</v>
      </c>
      <c r="D105" s="165" t="s">
        <v>217</v>
      </c>
      <c r="E105" s="170"/>
      <c r="F105" s="261">
        <v>0.24199999999999999</v>
      </c>
      <c r="N105" s="388"/>
    </row>
    <row r="106" spans="2:14" s="378" customFormat="1">
      <c r="B106" s="63" t="s">
        <v>3</v>
      </c>
      <c r="C106" s="164">
        <v>0.28100000000000003</v>
      </c>
      <c r="D106" s="165" t="s">
        <v>213</v>
      </c>
      <c r="E106" s="170"/>
      <c r="F106" s="261">
        <v>0.24199999999999999</v>
      </c>
      <c r="N106" s="352"/>
    </row>
    <row r="107" spans="2:14" s="378" customFormat="1">
      <c r="B107" s="63" t="s">
        <v>16</v>
      </c>
      <c r="C107" s="164">
        <v>0.30599999999999999</v>
      </c>
      <c r="D107" s="165" t="s">
        <v>209</v>
      </c>
      <c r="E107" s="170"/>
      <c r="F107" s="261">
        <v>0.24199999999999999</v>
      </c>
      <c r="N107" s="388"/>
    </row>
    <row r="108" spans="2:14" s="378" customFormat="1">
      <c r="B108" s="125" t="s">
        <v>6</v>
      </c>
      <c r="D108" s="168" t="s">
        <v>203</v>
      </c>
      <c r="E108" s="167">
        <v>0.316</v>
      </c>
      <c r="F108" s="261">
        <v>0.24199999999999999</v>
      </c>
      <c r="N108" s="352"/>
    </row>
    <row r="109" spans="2:14" s="378" customFormat="1">
      <c r="B109" s="63" t="s">
        <v>11</v>
      </c>
      <c r="C109" s="164">
        <v>0.33700000000000002</v>
      </c>
      <c r="D109" s="165" t="s">
        <v>209</v>
      </c>
      <c r="E109" s="170"/>
      <c r="F109" s="261">
        <v>0.24199999999999999</v>
      </c>
      <c r="N109" s="388"/>
    </row>
    <row r="110" spans="2:14" s="378" customFormat="1">
      <c r="B110" s="458" t="s">
        <v>20</v>
      </c>
      <c r="C110" s="164">
        <v>0.34599999999999997</v>
      </c>
      <c r="D110" s="165" t="s">
        <v>213</v>
      </c>
      <c r="F110" s="261">
        <v>0.24199999999999999</v>
      </c>
      <c r="N110" s="352"/>
    </row>
    <row r="111" spans="2:14" s="378" customFormat="1">
      <c r="B111" s="63" t="s">
        <v>8</v>
      </c>
      <c r="C111" s="164">
        <v>0.371</v>
      </c>
      <c r="D111" s="165" t="s">
        <v>203</v>
      </c>
      <c r="E111" s="172"/>
      <c r="F111" s="261">
        <v>0.24199999999999999</v>
      </c>
      <c r="N111" s="388"/>
    </row>
    <row r="112" spans="2:14" s="378" customFormat="1">
      <c r="B112" s="63" t="s">
        <v>19</v>
      </c>
      <c r="C112" s="164">
        <v>0.40699999999999997</v>
      </c>
      <c r="D112" s="165" t="s">
        <v>205</v>
      </c>
      <c r="E112" s="110"/>
      <c r="F112" s="261">
        <v>0.24199999999999999</v>
      </c>
      <c r="N112" s="352"/>
    </row>
    <row r="113" spans="1:14" s="378" customFormat="1">
      <c r="B113" s="81" t="s">
        <v>39</v>
      </c>
      <c r="C113" s="316">
        <v>0.14299999999999999</v>
      </c>
      <c r="D113" s="315" t="s">
        <v>201</v>
      </c>
      <c r="E113" s="170"/>
      <c r="F113" s="92"/>
      <c r="N113" s="388"/>
    </row>
    <row r="114" spans="1:14" s="378" customFormat="1">
      <c r="B114" s="81" t="s">
        <v>36</v>
      </c>
      <c r="C114" s="316">
        <v>0.24199999999999999</v>
      </c>
      <c r="D114" s="315" t="s">
        <v>196</v>
      </c>
      <c r="E114" s="170"/>
      <c r="F114" s="92"/>
      <c r="N114" s="352"/>
    </row>
    <row r="115" spans="1:14" s="378" customFormat="1">
      <c r="B115" s="81"/>
      <c r="D115" s="41"/>
      <c r="N115" s="388"/>
    </row>
    <row r="116" spans="1:14" s="378" customFormat="1" ht="24.75" customHeight="1">
      <c r="A116" s="487" t="s">
        <v>479</v>
      </c>
      <c r="B116" s="488"/>
      <c r="C116" s="488"/>
      <c r="D116" s="488"/>
      <c r="E116" s="488"/>
      <c r="F116" s="488"/>
      <c r="G116" s="488"/>
      <c r="H116" s="488"/>
      <c r="I116" s="351"/>
      <c r="J116" s="351"/>
      <c r="N116" s="352"/>
    </row>
    <row r="117" spans="1:14" s="28" customFormat="1" ht="14.25" customHeight="1">
      <c r="A117" s="40"/>
      <c r="B117" s="40"/>
      <c r="C117" s="40"/>
      <c r="D117" s="40"/>
      <c r="E117" s="40"/>
      <c r="F117" s="40"/>
      <c r="G117" s="40"/>
      <c r="H117" s="40"/>
      <c r="I117" s="40"/>
      <c r="J117" s="40"/>
    </row>
    <row r="118" spans="1:14" s="379" customFormat="1">
      <c r="A118" s="491" t="s">
        <v>442</v>
      </c>
      <c r="B118" s="491"/>
      <c r="C118" s="491"/>
      <c r="D118" s="491"/>
      <c r="E118" s="491"/>
      <c r="F118" s="491"/>
      <c r="G118" s="491"/>
      <c r="H118" s="491"/>
      <c r="I118" s="491"/>
      <c r="J118" s="384"/>
    </row>
    <row r="119" spans="1:14" s="378" customFormat="1">
      <c r="A119" s="351"/>
      <c r="B119" s="351"/>
      <c r="C119" s="351"/>
      <c r="D119" s="351"/>
      <c r="E119" s="351"/>
      <c r="F119" s="351"/>
      <c r="G119" s="351"/>
      <c r="H119" s="351"/>
      <c r="I119" s="351"/>
      <c r="J119" s="351"/>
    </row>
    <row r="120" spans="1:14" s="381" customFormat="1" ht="12.75">
      <c r="A120" s="350"/>
      <c r="B120" s="402"/>
      <c r="C120" s="403" t="s">
        <v>38</v>
      </c>
      <c r="D120" s="403" t="s">
        <v>29</v>
      </c>
      <c r="E120" s="350"/>
      <c r="F120" s="350"/>
      <c r="G120" s="350"/>
      <c r="H120" s="350"/>
      <c r="I120" s="350"/>
      <c r="J120" s="350"/>
    </row>
    <row r="121" spans="1:14" s="381" customFormat="1" ht="12.75">
      <c r="A121" s="350"/>
      <c r="B121" s="403">
        <v>2019</v>
      </c>
      <c r="C121" s="404">
        <v>0.315</v>
      </c>
      <c r="D121" s="464" t="s">
        <v>705</v>
      </c>
      <c r="E121" s="350"/>
      <c r="F121" s="350"/>
      <c r="G121" s="350"/>
      <c r="H121" s="350"/>
      <c r="I121" s="350"/>
      <c r="J121" s="350"/>
    </row>
    <row r="122" spans="1:14" s="381" customFormat="1" ht="12.75">
      <c r="A122" s="350"/>
      <c r="B122" s="275" t="s">
        <v>214</v>
      </c>
      <c r="C122" s="405">
        <v>0.308</v>
      </c>
      <c r="D122" s="406" t="s">
        <v>199</v>
      </c>
      <c r="E122" s="350"/>
      <c r="F122" s="350"/>
      <c r="G122" s="350"/>
      <c r="H122" s="350"/>
      <c r="I122" s="350"/>
      <c r="J122" s="350"/>
    </row>
    <row r="123" spans="1:14" s="381" customFormat="1" ht="12.75">
      <c r="A123" s="350"/>
      <c r="B123" s="403">
        <v>2021</v>
      </c>
      <c r="C123" s="405">
        <v>0.30499999999999999</v>
      </c>
      <c r="D123" s="406" t="s">
        <v>203</v>
      </c>
      <c r="E123" s="350"/>
      <c r="F123" s="350"/>
      <c r="G123" s="350"/>
      <c r="H123" s="350"/>
      <c r="I123" s="350"/>
      <c r="J123" s="350"/>
    </row>
    <row r="124" spans="1:14" s="381" customFormat="1" ht="12.75">
      <c r="A124" s="350"/>
      <c r="B124" s="275">
        <v>2022</v>
      </c>
      <c r="C124" s="405">
        <v>0.32200000000000001</v>
      </c>
      <c r="D124" s="406" t="s">
        <v>195</v>
      </c>
      <c r="E124" s="350"/>
      <c r="F124" s="350"/>
      <c r="G124" s="350"/>
      <c r="H124" s="350"/>
      <c r="I124" s="350"/>
      <c r="J124" s="350"/>
    </row>
    <row r="125" spans="1:14" s="381" customFormat="1" ht="12.75">
      <c r="A125" s="350"/>
      <c r="B125" s="275">
        <v>2023</v>
      </c>
      <c r="C125" s="405">
        <v>0.316</v>
      </c>
      <c r="D125" s="406" t="s">
        <v>203</v>
      </c>
      <c r="E125" s="350"/>
      <c r="F125" s="350"/>
      <c r="G125" s="350"/>
      <c r="H125" s="350"/>
      <c r="I125" s="350"/>
      <c r="J125" s="350"/>
    </row>
    <row r="126" spans="1:14" s="381" customFormat="1" ht="12.75">
      <c r="A126" s="350"/>
      <c r="B126" s="350"/>
      <c r="C126" s="350"/>
      <c r="D126" s="350"/>
      <c r="E126" s="350"/>
      <c r="F126" s="350"/>
      <c r="G126" s="350"/>
      <c r="H126" s="350"/>
      <c r="I126" s="350"/>
      <c r="J126" s="350"/>
    </row>
    <row r="127" spans="1:14" s="381" customFormat="1" ht="24.75" customHeight="1">
      <c r="A127" s="484" t="s">
        <v>480</v>
      </c>
      <c r="B127" s="484"/>
      <c r="C127" s="484"/>
      <c r="D127" s="484"/>
      <c r="E127" s="484"/>
      <c r="F127" s="484"/>
      <c r="G127" s="484"/>
      <c r="H127" s="484"/>
      <c r="I127" s="350"/>
      <c r="J127" s="350"/>
    </row>
    <row r="128" spans="1:14" s="381" customFormat="1" ht="12.75">
      <c r="A128" s="484" t="s">
        <v>215</v>
      </c>
      <c r="B128" s="484"/>
      <c r="C128" s="484"/>
      <c r="D128" s="484"/>
      <c r="E128" s="484"/>
      <c r="F128" s="484"/>
      <c r="G128" s="484"/>
      <c r="H128" s="484"/>
      <c r="I128" s="350"/>
      <c r="J128" s="350"/>
    </row>
    <row r="129" spans="1:10" s="348" customFormat="1" ht="12.75">
      <c r="A129" s="347"/>
      <c r="B129" s="347"/>
      <c r="C129" s="347"/>
      <c r="D129" s="347"/>
      <c r="E129" s="347"/>
      <c r="F129" s="347"/>
      <c r="G129" s="347"/>
      <c r="H129" s="347"/>
      <c r="I129" s="347"/>
      <c r="J129" s="347"/>
    </row>
    <row r="130" spans="1:10" s="379" customFormat="1">
      <c r="A130" s="491" t="s">
        <v>443</v>
      </c>
      <c r="B130" s="491"/>
      <c r="C130" s="491"/>
      <c r="D130" s="491"/>
      <c r="E130" s="491"/>
      <c r="F130" s="491"/>
      <c r="G130" s="491"/>
      <c r="H130" s="491"/>
      <c r="I130" s="491"/>
      <c r="J130" s="384"/>
    </row>
    <row r="131" spans="1:10" s="381" customFormat="1" ht="12.75">
      <c r="C131" s="173"/>
    </row>
    <row r="132" spans="1:10" s="381" customFormat="1" ht="38.25">
      <c r="B132" s="100"/>
      <c r="C132" s="174" t="s">
        <v>38</v>
      </c>
      <c r="D132" s="460" t="s">
        <v>481</v>
      </c>
      <c r="E132" s="460" t="s">
        <v>706</v>
      </c>
      <c r="F132" s="382"/>
    </row>
    <row r="133" spans="1:10" s="381" customFormat="1" ht="12.75">
      <c r="B133" s="458" t="s">
        <v>751</v>
      </c>
      <c r="C133" s="476">
        <v>60.1</v>
      </c>
      <c r="D133" s="458">
        <v>3.2</v>
      </c>
      <c r="E133" s="176">
        <v>0.314</v>
      </c>
      <c r="F133" s="382"/>
    </row>
    <row r="134" spans="1:10" s="381" customFormat="1" ht="12.75">
      <c r="B134" s="458" t="s">
        <v>718</v>
      </c>
      <c r="C134" s="476">
        <v>53.1</v>
      </c>
      <c r="D134" s="458">
        <v>4.8</v>
      </c>
      <c r="E134" s="176">
        <v>0.314</v>
      </c>
    </row>
    <row r="135" spans="1:10" s="381" customFormat="1" ht="12.75">
      <c r="B135" s="458" t="s">
        <v>725</v>
      </c>
      <c r="C135" s="476">
        <v>50.4</v>
      </c>
      <c r="D135" s="458">
        <v>2.1</v>
      </c>
      <c r="E135" s="176">
        <v>0.314</v>
      </c>
      <c r="F135" s="383"/>
    </row>
    <row r="136" spans="1:10" s="381" customFormat="1" ht="12.75">
      <c r="B136" s="458" t="s">
        <v>724</v>
      </c>
      <c r="C136" s="476">
        <v>47.9</v>
      </c>
      <c r="D136" s="458">
        <v>5.8</v>
      </c>
      <c r="E136" s="176">
        <v>0.314</v>
      </c>
      <c r="F136" s="383"/>
    </row>
    <row r="137" spans="1:10" s="381" customFormat="1" ht="12.75">
      <c r="B137" s="458" t="s">
        <v>727</v>
      </c>
      <c r="C137" s="476">
        <v>47.3</v>
      </c>
      <c r="D137" s="458">
        <v>2.9</v>
      </c>
      <c r="E137" s="176">
        <v>0.314</v>
      </c>
      <c r="F137" s="383"/>
    </row>
    <row r="138" spans="1:10" s="381" customFormat="1" ht="12.75">
      <c r="B138" s="458" t="s">
        <v>722</v>
      </c>
      <c r="C138" s="476">
        <v>46</v>
      </c>
      <c r="D138" s="458">
        <v>4.9000000000000004</v>
      </c>
      <c r="E138" s="176">
        <v>0.314</v>
      </c>
      <c r="F138" s="383"/>
    </row>
    <row r="139" spans="1:10" s="381" customFormat="1" ht="12.75">
      <c r="B139" s="458" t="s">
        <v>712</v>
      </c>
      <c r="C139" s="476">
        <v>45.7</v>
      </c>
      <c r="D139" s="458">
        <v>3.8</v>
      </c>
      <c r="E139" s="176">
        <v>0.314</v>
      </c>
      <c r="F139" s="383"/>
    </row>
    <row r="140" spans="1:10" s="381" customFormat="1" ht="12.75">
      <c r="B140" s="458" t="s">
        <v>743</v>
      </c>
      <c r="C140" s="476">
        <v>45.7</v>
      </c>
      <c r="D140" s="458">
        <v>7.8</v>
      </c>
      <c r="E140" s="176">
        <v>0.314</v>
      </c>
      <c r="F140" s="383"/>
    </row>
    <row r="141" spans="1:10" s="381" customFormat="1" ht="12.75">
      <c r="B141" s="458" t="s">
        <v>736</v>
      </c>
      <c r="C141" s="476">
        <v>44.4</v>
      </c>
      <c r="D141" s="458">
        <v>5.7</v>
      </c>
      <c r="E141" s="176">
        <v>0.314</v>
      </c>
      <c r="F141" s="383"/>
    </row>
    <row r="142" spans="1:10" s="381" customFormat="1" ht="12.75">
      <c r="B142" s="458" t="s">
        <v>714</v>
      </c>
      <c r="C142" s="476">
        <v>43</v>
      </c>
      <c r="D142" s="458">
        <v>6.2</v>
      </c>
      <c r="E142" s="176">
        <v>0.314</v>
      </c>
    </row>
    <row r="143" spans="1:10" s="381" customFormat="1" ht="12.75">
      <c r="B143" s="458" t="s">
        <v>771</v>
      </c>
      <c r="C143" s="476">
        <v>42.6</v>
      </c>
      <c r="D143" s="458">
        <v>4.4000000000000004</v>
      </c>
      <c r="E143" s="176">
        <v>0.314</v>
      </c>
    </row>
    <row r="144" spans="1:10" s="381" customFormat="1" ht="12.75">
      <c r="B144" s="458" t="s">
        <v>735</v>
      </c>
      <c r="C144" s="476">
        <v>42.3</v>
      </c>
      <c r="D144" s="458">
        <v>4.4000000000000004</v>
      </c>
      <c r="E144" s="176">
        <v>0.314</v>
      </c>
    </row>
    <row r="145" spans="1:25" s="381" customFormat="1" ht="12.75">
      <c r="B145" s="458" t="s">
        <v>755</v>
      </c>
      <c r="C145" s="476">
        <v>41.7</v>
      </c>
      <c r="D145" s="458">
        <v>5.0999999999999996</v>
      </c>
      <c r="E145" s="176">
        <v>0.314</v>
      </c>
    </row>
    <row r="146" spans="1:25" s="381" customFormat="1" ht="12.75">
      <c r="B146" s="458" t="s">
        <v>729</v>
      </c>
      <c r="C146" s="476">
        <v>40.4</v>
      </c>
      <c r="D146" s="458">
        <v>2.5</v>
      </c>
      <c r="E146" s="176">
        <v>0.314</v>
      </c>
    </row>
    <row r="147" spans="1:25" s="381" customFormat="1" ht="12.75">
      <c r="B147" s="458" t="s">
        <v>765</v>
      </c>
      <c r="C147" s="476">
        <v>38.6</v>
      </c>
      <c r="D147" s="458">
        <v>6.1</v>
      </c>
      <c r="E147" s="176">
        <v>0.314</v>
      </c>
    </row>
    <row r="148" spans="1:25" s="381" customFormat="1" ht="12.75">
      <c r="B148" s="458" t="s">
        <v>709</v>
      </c>
      <c r="C148" s="476">
        <v>38.5</v>
      </c>
      <c r="D148" s="458">
        <v>3.2</v>
      </c>
      <c r="E148" s="176">
        <v>0.314</v>
      </c>
    </row>
    <row r="149" spans="1:25" s="381" customFormat="1" ht="12.75">
      <c r="B149" s="458" t="s">
        <v>756</v>
      </c>
      <c r="C149" s="476">
        <v>38.5</v>
      </c>
      <c r="D149" s="458">
        <v>3.7</v>
      </c>
      <c r="E149" s="176">
        <v>0.314</v>
      </c>
    </row>
    <row r="150" spans="1:25" s="381" customFormat="1" ht="12.75">
      <c r="B150" s="458" t="s">
        <v>737</v>
      </c>
      <c r="C150" s="476">
        <v>38.200000000000003</v>
      </c>
      <c r="D150" s="458">
        <v>3.9</v>
      </c>
      <c r="E150" s="176">
        <v>0.314</v>
      </c>
    </row>
    <row r="151" spans="1:25" s="381" customFormat="1" ht="12.75">
      <c r="B151" s="458" t="s">
        <v>767</v>
      </c>
      <c r="C151" s="476">
        <v>38.1</v>
      </c>
      <c r="D151" s="458">
        <v>4.8</v>
      </c>
      <c r="E151" s="176">
        <v>0.314</v>
      </c>
    </row>
    <row r="152" spans="1:25" s="381" customFormat="1" ht="12.75">
      <c r="B152" s="458" t="s">
        <v>710</v>
      </c>
      <c r="C152" s="476">
        <v>37.299999999999997</v>
      </c>
      <c r="D152" s="458">
        <v>5.2</v>
      </c>
      <c r="E152" s="176">
        <v>0.314</v>
      </c>
    </row>
    <row r="153" spans="1:25" s="381" customFormat="1" ht="12.75">
      <c r="B153" s="458" t="s">
        <v>719</v>
      </c>
      <c r="C153" s="476">
        <v>35.6</v>
      </c>
      <c r="D153" s="458">
        <v>4.0999999999999996</v>
      </c>
      <c r="E153" s="176">
        <v>0.314</v>
      </c>
    </row>
    <row r="154" spans="1:25" s="381" customFormat="1" ht="12.75">
      <c r="B154" s="458" t="s">
        <v>721</v>
      </c>
      <c r="C154" s="476">
        <v>35</v>
      </c>
      <c r="D154" s="458">
        <v>3.5</v>
      </c>
      <c r="E154" s="176">
        <v>0.314</v>
      </c>
    </row>
    <row r="155" spans="1:25" s="381" customFormat="1" ht="12.75">
      <c r="B155" s="458" t="s">
        <v>768</v>
      </c>
      <c r="C155" s="476">
        <v>34.200000000000003</v>
      </c>
      <c r="D155" s="458">
        <v>14.7</v>
      </c>
      <c r="E155" s="176">
        <v>0.314</v>
      </c>
    </row>
    <row r="156" spans="1:25" s="381" customFormat="1" ht="12.75">
      <c r="A156" s="350"/>
      <c r="B156" s="458" t="s">
        <v>713</v>
      </c>
      <c r="C156" s="476">
        <v>33.4</v>
      </c>
      <c r="D156" s="458">
        <v>4.8</v>
      </c>
      <c r="E156" s="176">
        <v>0.314</v>
      </c>
      <c r="F156" s="350"/>
      <c r="G156" s="350"/>
      <c r="H156" s="350"/>
      <c r="I156" s="350"/>
      <c r="J156" s="350"/>
      <c r="K156" s="350"/>
      <c r="L156" s="350"/>
      <c r="M156" s="350"/>
      <c r="N156" s="350"/>
      <c r="O156" s="350"/>
      <c r="P156" s="350"/>
      <c r="Q156" s="350"/>
      <c r="R156" s="350"/>
      <c r="S156" s="350"/>
      <c r="T156" s="350"/>
      <c r="U156" s="350"/>
      <c r="V156" s="350"/>
      <c r="W156" s="350"/>
      <c r="X156" s="350"/>
      <c r="Y156" s="350"/>
    </row>
    <row r="157" spans="1:25" s="381" customFormat="1" ht="12.75">
      <c r="A157" s="350"/>
      <c r="B157" s="458" t="s">
        <v>717</v>
      </c>
      <c r="C157" s="476">
        <v>32.6</v>
      </c>
      <c r="D157" s="458">
        <v>6.2</v>
      </c>
      <c r="E157" s="176">
        <v>0.314</v>
      </c>
      <c r="F157" s="350"/>
      <c r="G157" s="350"/>
      <c r="H157" s="350"/>
      <c r="I157" s="350"/>
      <c r="J157" s="350"/>
      <c r="K157" s="350"/>
      <c r="L157" s="350"/>
      <c r="M157" s="350"/>
      <c r="N157" s="350"/>
      <c r="O157" s="350"/>
      <c r="P157" s="350"/>
      <c r="Q157" s="350"/>
      <c r="R157" s="350"/>
      <c r="S157" s="350"/>
      <c r="T157" s="350"/>
      <c r="U157" s="350"/>
      <c r="V157" s="350"/>
      <c r="W157" s="350"/>
      <c r="X157" s="350"/>
      <c r="Y157" s="350"/>
    </row>
    <row r="158" spans="1:25" s="381" customFormat="1" ht="12.75">
      <c r="A158" s="350"/>
      <c r="B158" s="458" t="s">
        <v>715</v>
      </c>
      <c r="C158" s="476">
        <v>32.5</v>
      </c>
      <c r="D158" s="458">
        <v>5.7</v>
      </c>
      <c r="E158" s="176">
        <v>0.314</v>
      </c>
      <c r="F158" s="350"/>
      <c r="G158" s="350"/>
      <c r="H158" s="350"/>
      <c r="I158" s="350"/>
      <c r="J158" s="350"/>
      <c r="K158" s="350"/>
      <c r="L158" s="350"/>
      <c r="M158" s="350"/>
      <c r="N158" s="350"/>
      <c r="O158" s="350"/>
      <c r="P158" s="350"/>
      <c r="Q158" s="350"/>
      <c r="R158" s="350"/>
      <c r="S158" s="350"/>
      <c r="T158" s="350"/>
      <c r="U158" s="350"/>
      <c r="V158" s="350"/>
      <c r="W158" s="350"/>
      <c r="X158" s="350"/>
      <c r="Y158" s="350"/>
    </row>
    <row r="159" spans="1:25" s="381" customFormat="1" ht="12.75">
      <c r="A159" s="350"/>
      <c r="B159" s="458" t="s">
        <v>708</v>
      </c>
      <c r="C159" s="476">
        <v>32.1</v>
      </c>
      <c r="D159" s="458">
        <v>6.2</v>
      </c>
      <c r="E159" s="176">
        <v>0.314</v>
      </c>
      <c r="F159" s="350"/>
      <c r="G159" s="350"/>
      <c r="H159" s="350"/>
      <c r="I159" s="350"/>
      <c r="J159" s="350"/>
      <c r="K159" s="350"/>
      <c r="L159" s="350"/>
      <c r="M159" s="350"/>
      <c r="N159" s="350"/>
      <c r="O159" s="350"/>
      <c r="P159" s="350"/>
      <c r="Q159" s="350"/>
      <c r="R159" s="350"/>
      <c r="S159" s="350"/>
      <c r="T159" s="350"/>
      <c r="U159" s="350"/>
      <c r="V159" s="350"/>
      <c r="W159" s="350"/>
      <c r="X159" s="350"/>
      <c r="Y159" s="350"/>
    </row>
    <row r="160" spans="1:25" s="381" customFormat="1" ht="12.75">
      <c r="A160" s="350"/>
      <c r="B160" s="458" t="s">
        <v>745</v>
      </c>
      <c r="C160" s="476">
        <v>32.1</v>
      </c>
      <c r="D160" s="458">
        <v>4.3</v>
      </c>
      <c r="E160" s="176">
        <v>0.314</v>
      </c>
      <c r="F160" s="350"/>
      <c r="G160" s="350"/>
      <c r="H160" s="350"/>
      <c r="I160" s="350"/>
      <c r="J160" s="350"/>
      <c r="K160" s="350"/>
      <c r="L160" s="350"/>
      <c r="M160" s="350"/>
      <c r="N160" s="350"/>
      <c r="O160" s="350"/>
      <c r="P160" s="350"/>
      <c r="Q160" s="350"/>
      <c r="R160" s="350"/>
      <c r="S160" s="350"/>
      <c r="T160" s="350"/>
      <c r="U160" s="350"/>
      <c r="V160" s="350"/>
      <c r="W160" s="350"/>
      <c r="X160" s="350"/>
      <c r="Y160" s="350"/>
    </row>
    <row r="161" spans="1:25" s="381" customFormat="1" ht="12.75">
      <c r="A161" s="350"/>
      <c r="B161" s="458" t="s">
        <v>723</v>
      </c>
      <c r="C161" s="476">
        <v>31.7</v>
      </c>
      <c r="D161" s="458">
        <v>2.4</v>
      </c>
      <c r="E161" s="176">
        <v>0.314</v>
      </c>
      <c r="F161" s="350"/>
      <c r="G161" s="350"/>
      <c r="H161" s="350"/>
      <c r="I161" s="350"/>
      <c r="J161" s="350"/>
      <c r="K161" s="350"/>
      <c r="L161" s="350"/>
      <c r="M161" s="350"/>
      <c r="N161" s="350"/>
      <c r="O161" s="350"/>
      <c r="P161" s="350"/>
      <c r="Q161" s="350"/>
      <c r="R161" s="350"/>
      <c r="S161" s="350"/>
      <c r="T161" s="350"/>
      <c r="U161" s="350"/>
      <c r="V161" s="350"/>
      <c r="W161" s="350"/>
      <c r="X161" s="350"/>
      <c r="Y161" s="350"/>
    </row>
    <row r="162" spans="1:25" s="381" customFormat="1" ht="12.75">
      <c r="A162" s="350"/>
      <c r="B162" s="458" t="s">
        <v>746</v>
      </c>
      <c r="C162" s="476">
        <v>31.3</v>
      </c>
      <c r="D162" s="458">
        <v>5.2</v>
      </c>
      <c r="E162" s="176">
        <v>0.314</v>
      </c>
      <c r="F162" s="350"/>
      <c r="G162" s="350"/>
      <c r="H162" s="350"/>
      <c r="I162" s="350"/>
      <c r="J162" s="350"/>
      <c r="K162" s="350"/>
      <c r="L162" s="350"/>
      <c r="M162" s="350"/>
      <c r="N162" s="350"/>
      <c r="O162" s="350"/>
      <c r="P162" s="350"/>
      <c r="Q162" s="350"/>
      <c r="R162" s="350"/>
      <c r="S162" s="350"/>
      <c r="T162" s="350"/>
      <c r="U162" s="350"/>
      <c r="V162" s="350"/>
      <c r="W162" s="350"/>
      <c r="X162" s="350"/>
      <c r="Y162" s="350"/>
    </row>
    <row r="163" spans="1:25" s="381" customFormat="1" ht="12.75">
      <c r="A163" s="350"/>
      <c r="B163" s="458" t="s">
        <v>744</v>
      </c>
      <c r="C163" s="476">
        <v>30.5</v>
      </c>
      <c r="D163" s="458">
        <v>3.5</v>
      </c>
      <c r="E163" s="176">
        <v>0.314</v>
      </c>
      <c r="F163" s="350"/>
      <c r="G163" s="350"/>
      <c r="H163" s="350"/>
      <c r="I163" s="350"/>
      <c r="J163" s="350"/>
      <c r="K163" s="350"/>
      <c r="L163" s="350"/>
      <c r="M163" s="350"/>
      <c r="N163" s="350"/>
      <c r="O163" s="350"/>
      <c r="P163" s="350"/>
      <c r="Q163" s="350"/>
      <c r="R163" s="350"/>
      <c r="S163" s="350"/>
      <c r="T163" s="350"/>
      <c r="U163" s="350"/>
      <c r="V163" s="350"/>
      <c r="W163" s="350"/>
      <c r="X163" s="350"/>
      <c r="Y163" s="350"/>
    </row>
    <row r="164" spans="1:25" s="381" customFormat="1" ht="12.75">
      <c r="A164" s="350"/>
      <c r="B164" s="458" t="s">
        <v>731</v>
      </c>
      <c r="C164" s="476">
        <v>30.3</v>
      </c>
      <c r="D164" s="458">
        <v>6.7</v>
      </c>
      <c r="E164" s="176">
        <v>0.314</v>
      </c>
      <c r="F164" s="350"/>
      <c r="G164" s="350"/>
      <c r="H164" s="350"/>
      <c r="I164" s="350"/>
      <c r="J164" s="350"/>
      <c r="K164" s="350"/>
      <c r="L164" s="350"/>
      <c r="M164" s="350"/>
      <c r="N164" s="350"/>
      <c r="O164" s="350"/>
      <c r="P164" s="350"/>
      <c r="Q164" s="350"/>
      <c r="R164" s="350"/>
      <c r="S164" s="350"/>
      <c r="T164" s="350"/>
      <c r="U164" s="350"/>
      <c r="V164" s="350"/>
      <c r="W164" s="350"/>
      <c r="X164" s="350"/>
      <c r="Y164" s="350"/>
    </row>
    <row r="165" spans="1:25" s="381" customFormat="1" ht="12.75">
      <c r="A165" s="350"/>
      <c r="B165" s="458" t="s">
        <v>752</v>
      </c>
      <c r="C165" s="476">
        <v>29</v>
      </c>
      <c r="D165" s="458">
        <v>3.1</v>
      </c>
      <c r="E165" s="176">
        <v>0.314</v>
      </c>
      <c r="F165" s="350"/>
      <c r="G165" s="350"/>
      <c r="H165" s="350"/>
      <c r="I165" s="350"/>
      <c r="J165" s="350"/>
      <c r="K165" s="350"/>
      <c r="L165" s="350"/>
      <c r="M165" s="350"/>
      <c r="N165" s="350"/>
      <c r="O165" s="350"/>
      <c r="P165" s="350"/>
      <c r="Q165" s="350"/>
      <c r="R165" s="350"/>
      <c r="S165" s="350"/>
      <c r="T165" s="350"/>
      <c r="U165" s="350"/>
      <c r="V165" s="350"/>
      <c r="W165" s="350"/>
      <c r="X165" s="350"/>
      <c r="Y165" s="350"/>
    </row>
    <row r="166" spans="1:25" s="381" customFormat="1" ht="12.75">
      <c r="A166" s="350"/>
      <c r="B166" s="458" t="s">
        <v>749</v>
      </c>
      <c r="C166" s="476">
        <v>28.6</v>
      </c>
      <c r="D166" s="458">
        <v>4.2</v>
      </c>
      <c r="E166" s="176">
        <v>0.314</v>
      </c>
      <c r="F166" s="350"/>
      <c r="G166" s="350"/>
      <c r="H166" s="350"/>
      <c r="I166" s="350"/>
      <c r="J166" s="350"/>
      <c r="K166" s="350"/>
      <c r="L166" s="350"/>
      <c r="M166" s="350"/>
      <c r="N166" s="350"/>
      <c r="O166" s="350"/>
      <c r="P166" s="350"/>
      <c r="Q166" s="350"/>
      <c r="R166" s="350"/>
      <c r="S166" s="350"/>
      <c r="T166" s="350"/>
      <c r="U166" s="350"/>
      <c r="V166" s="350"/>
      <c r="W166" s="350"/>
      <c r="X166" s="350"/>
      <c r="Y166" s="350"/>
    </row>
    <row r="167" spans="1:25" s="381" customFormat="1" ht="12.75">
      <c r="A167" s="350"/>
      <c r="B167" s="458" t="s">
        <v>716</v>
      </c>
      <c r="C167" s="476">
        <v>27.8</v>
      </c>
      <c r="D167" s="458">
        <v>4.3</v>
      </c>
      <c r="E167" s="176">
        <v>0.314</v>
      </c>
      <c r="F167" s="350"/>
      <c r="G167" s="350"/>
      <c r="H167" s="350"/>
      <c r="I167" s="350"/>
      <c r="J167" s="350"/>
      <c r="K167" s="350"/>
      <c r="L167" s="350"/>
      <c r="M167" s="350"/>
      <c r="N167" s="350"/>
      <c r="O167" s="350"/>
      <c r="P167" s="350"/>
      <c r="Q167" s="350"/>
      <c r="R167" s="350"/>
      <c r="S167" s="350"/>
      <c r="T167" s="350"/>
      <c r="U167" s="350"/>
      <c r="V167" s="350"/>
      <c r="W167" s="350"/>
      <c r="X167" s="350"/>
      <c r="Y167" s="350"/>
    </row>
    <row r="168" spans="1:25" s="381" customFormat="1" ht="12.75">
      <c r="A168" s="350"/>
      <c r="B168" s="458" t="s">
        <v>747</v>
      </c>
      <c r="C168" s="476">
        <v>27.4</v>
      </c>
      <c r="D168" s="458">
        <v>7.5</v>
      </c>
      <c r="E168" s="176">
        <v>0.314</v>
      </c>
      <c r="F168" s="350"/>
      <c r="G168" s="350"/>
      <c r="H168" s="350"/>
      <c r="I168" s="350"/>
      <c r="J168" s="350"/>
      <c r="K168" s="350"/>
      <c r="L168" s="350"/>
      <c r="M168" s="350"/>
      <c r="N168" s="350"/>
      <c r="O168" s="350"/>
      <c r="P168" s="350"/>
      <c r="Q168" s="350"/>
      <c r="R168" s="350"/>
      <c r="S168" s="350"/>
      <c r="T168" s="350"/>
      <c r="U168" s="350"/>
      <c r="V168" s="350"/>
      <c r="W168" s="350"/>
      <c r="X168" s="350"/>
      <c r="Y168" s="350"/>
    </row>
    <row r="169" spans="1:25" s="381" customFormat="1" ht="12.75">
      <c r="A169" s="350"/>
      <c r="B169" s="458" t="s">
        <v>738</v>
      </c>
      <c r="C169" s="476">
        <v>27.2</v>
      </c>
      <c r="D169" s="458">
        <v>3.5</v>
      </c>
      <c r="E169" s="176">
        <v>0.314</v>
      </c>
      <c r="F169" s="350"/>
      <c r="G169" s="350"/>
      <c r="H169" s="350"/>
      <c r="I169" s="350"/>
      <c r="J169" s="350"/>
      <c r="K169" s="350"/>
      <c r="L169" s="350"/>
      <c r="M169" s="350"/>
      <c r="N169" s="350"/>
      <c r="O169" s="350"/>
      <c r="P169" s="350"/>
      <c r="Q169" s="350"/>
      <c r="R169" s="350"/>
      <c r="S169" s="350"/>
      <c r="T169" s="350"/>
      <c r="U169" s="350"/>
      <c r="V169" s="350"/>
      <c r="W169" s="350"/>
      <c r="X169" s="350"/>
      <c r="Y169" s="350"/>
    </row>
    <row r="170" spans="1:25" s="381" customFormat="1" ht="12.75">
      <c r="A170" s="350"/>
      <c r="B170" s="458" t="s">
        <v>758</v>
      </c>
      <c r="C170" s="476">
        <v>27</v>
      </c>
      <c r="D170" s="458">
        <v>3.7</v>
      </c>
      <c r="E170" s="176">
        <v>0.314</v>
      </c>
      <c r="F170" s="350"/>
      <c r="G170" s="350"/>
      <c r="H170" s="350"/>
      <c r="I170" s="350"/>
      <c r="J170" s="350"/>
      <c r="K170" s="350"/>
      <c r="L170" s="350"/>
      <c r="M170" s="350"/>
      <c r="N170" s="350"/>
      <c r="O170" s="350"/>
      <c r="P170" s="350"/>
      <c r="Q170" s="350"/>
      <c r="R170" s="350"/>
      <c r="S170" s="350"/>
      <c r="T170" s="350"/>
      <c r="U170" s="350"/>
      <c r="V170" s="350"/>
      <c r="W170" s="350"/>
      <c r="X170" s="350"/>
      <c r="Y170" s="350"/>
    </row>
    <row r="171" spans="1:25" s="381" customFormat="1" ht="12.75">
      <c r="A171" s="350"/>
      <c r="B171" s="458" t="s">
        <v>766</v>
      </c>
      <c r="C171" s="476">
        <v>26.6</v>
      </c>
      <c r="D171" s="458">
        <v>2.4</v>
      </c>
      <c r="E171" s="176">
        <v>0.314</v>
      </c>
      <c r="F171" s="350"/>
      <c r="G171" s="350"/>
      <c r="H171" s="350"/>
      <c r="I171" s="350"/>
      <c r="J171" s="350"/>
      <c r="K171" s="350"/>
      <c r="L171" s="350"/>
      <c r="M171" s="350"/>
      <c r="N171" s="350"/>
      <c r="O171" s="350"/>
      <c r="P171" s="350"/>
      <c r="Q171" s="350"/>
      <c r="R171" s="350"/>
      <c r="S171" s="350"/>
      <c r="T171" s="350"/>
      <c r="U171" s="350"/>
      <c r="V171" s="350"/>
      <c r="W171" s="350"/>
      <c r="X171" s="350"/>
      <c r="Y171" s="350"/>
    </row>
    <row r="172" spans="1:25" s="381" customFormat="1" ht="12.75">
      <c r="A172" s="350"/>
      <c r="B172" s="458" t="s">
        <v>775</v>
      </c>
      <c r="C172" s="476">
        <v>26.6</v>
      </c>
      <c r="D172" s="458">
        <v>5.8</v>
      </c>
      <c r="E172" s="176">
        <v>0.314</v>
      </c>
      <c r="F172" s="350"/>
      <c r="G172" s="350"/>
      <c r="H172" s="350"/>
      <c r="I172" s="350"/>
      <c r="J172" s="350"/>
      <c r="K172" s="350"/>
      <c r="L172" s="350"/>
      <c r="M172" s="350"/>
      <c r="N172" s="350"/>
      <c r="O172" s="350"/>
      <c r="P172" s="350"/>
      <c r="Q172" s="350"/>
      <c r="R172" s="350"/>
      <c r="S172" s="350"/>
      <c r="T172" s="350"/>
      <c r="U172" s="350"/>
      <c r="V172" s="350"/>
      <c r="W172" s="350"/>
      <c r="X172" s="350"/>
      <c r="Y172" s="350"/>
    </row>
    <row r="173" spans="1:25" s="381" customFormat="1" ht="12.75">
      <c r="A173" s="350"/>
      <c r="B173" s="458" t="s">
        <v>740</v>
      </c>
      <c r="C173" s="476">
        <v>25.6</v>
      </c>
      <c r="D173" s="458">
        <v>3.6</v>
      </c>
      <c r="E173" s="176">
        <v>0.314</v>
      </c>
      <c r="F173" s="350"/>
      <c r="G173" s="350"/>
      <c r="H173" s="350"/>
      <c r="I173" s="350"/>
      <c r="J173" s="350"/>
      <c r="K173" s="350"/>
      <c r="L173" s="350"/>
      <c r="M173" s="350"/>
      <c r="N173" s="350"/>
      <c r="O173" s="350"/>
      <c r="P173" s="350"/>
      <c r="Q173" s="350"/>
      <c r="R173" s="350"/>
      <c r="S173" s="350"/>
      <c r="T173" s="350"/>
      <c r="U173" s="350"/>
      <c r="V173" s="350"/>
      <c r="W173" s="350"/>
      <c r="X173" s="350"/>
      <c r="Y173" s="350"/>
    </row>
    <row r="174" spans="1:25" s="381" customFormat="1" ht="12.75">
      <c r="A174" s="350"/>
      <c r="B174" s="458" t="s">
        <v>760</v>
      </c>
      <c r="C174" s="476">
        <v>25.4</v>
      </c>
      <c r="D174" s="458">
        <v>7.7</v>
      </c>
      <c r="E174" s="176">
        <v>0.314</v>
      </c>
      <c r="F174" s="350"/>
      <c r="G174" s="350"/>
      <c r="H174" s="350"/>
      <c r="I174" s="350"/>
      <c r="J174" s="350"/>
      <c r="K174" s="350"/>
      <c r="L174" s="350"/>
      <c r="M174" s="350"/>
      <c r="N174" s="350"/>
      <c r="O174" s="350"/>
      <c r="P174" s="350"/>
      <c r="Q174" s="350"/>
      <c r="R174" s="350"/>
      <c r="S174" s="350"/>
      <c r="T174" s="350"/>
      <c r="U174" s="350"/>
      <c r="V174" s="350"/>
      <c r="W174" s="350"/>
      <c r="X174" s="350"/>
      <c r="Y174" s="350"/>
    </row>
    <row r="175" spans="1:25" s="381" customFormat="1" ht="12.75">
      <c r="A175" s="350"/>
      <c r="B175" s="458" t="s">
        <v>762</v>
      </c>
      <c r="C175" s="476">
        <v>25.2</v>
      </c>
      <c r="D175" s="458">
        <v>3.7</v>
      </c>
      <c r="E175" s="176">
        <v>0.314</v>
      </c>
      <c r="F175" s="350"/>
      <c r="G175" s="350"/>
      <c r="H175" s="350"/>
      <c r="I175" s="350"/>
      <c r="J175" s="350"/>
      <c r="K175" s="350"/>
      <c r="L175" s="350"/>
      <c r="M175" s="350"/>
      <c r="N175" s="350"/>
      <c r="O175" s="350"/>
      <c r="P175" s="350"/>
      <c r="Q175" s="350"/>
      <c r="R175" s="350"/>
      <c r="S175" s="350"/>
      <c r="T175" s="350"/>
      <c r="U175" s="350"/>
      <c r="V175" s="350"/>
      <c r="W175" s="350"/>
      <c r="X175" s="350"/>
      <c r="Y175" s="350"/>
    </row>
    <row r="176" spans="1:25" s="381" customFormat="1" ht="12.75">
      <c r="A176" s="350"/>
      <c r="B176" s="458" t="s">
        <v>763</v>
      </c>
      <c r="C176" s="476">
        <v>24.2</v>
      </c>
      <c r="D176" s="458">
        <v>4.4000000000000004</v>
      </c>
      <c r="E176" s="176">
        <v>0.314</v>
      </c>
      <c r="F176" s="350"/>
      <c r="G176" s="350"/>
      <c r="H176" s="350"/>
      <c r="I176" s="350"/>
      <c r="J176" s="350"/>
      <c r="K176" s="350"/>
      <c r="L176" s="350"/>
      <c r="M176" s="350"/>
      <c r="N176" s="350"/>
      <c r="O176" s="350"/>
      <c r="P176" s="350"/>
      <c r="Q176" s="350"/>
      <c r="R176" s="350"/>
      <c r="S176" s="350"/>
      <c r="T176" s="350"/>
      <c r="U176" s="350"/>
      <c r="V176" s="350"/>
      <c r="W176" s="350"/>
      <c r="X176" s="350"/>
      <c r="Y176" s="350"/>
    </row>
    <row r="177" spans="1:25" s="381" customFormat="1" ht="12.75">
      <c r="A177" s="350"/>
      <c r="B177" s="458" t="s">
        <v>757</v>
      </c>
      <c r="C177" s="476">
        <v>21.4</v>
      </c>
      <c r="D177" s="458">
        <v>2.2999999999999998</v>
      </c>
      <c r="E177" s="176">
        <v>0.314</v>
      </c>
      <c r="F177" s="350"/>
      <c r="G177" s="350"/>
      <c r="H177" s="350"/>
      <c r="I177" s="350"/>
      <c r="J177" s="350"/>
      <c r="K177" s="350"/>
      <c r="L177" s="350"/>
      <c r="M177" s="350"/>
      <c r="N177" s="350"/>
      <c r="O177" s="350"/>
      <c r="P177" s="350"/>
      <c r="Q177" s="350"/>
      <c r="R177" s="350"/>
      <c r="S177" s="350"/>
      <c r="T177" s="350"/>
      <c r="U177" s="350"/>
      <c r="V177" s="350"/>
      <c r="W177" s="350"/>
      <c r="X177" s="350"/>
      <c r="Y177" s="350"/>
    </row>
    <row r="178" spans="1:25" s="381" customFormat="1" ht="12.75">
      <c r="A178" s="350"/>
      <c r="B178" s="458" t="s">
        <v>764</v>
      </c>
      <c r="C178" s="476">
        <v>21</v>
      </c>
      <c r="D178" s="458">
        <v>5.8</v>
      </c>
      <c r="E178" s="176">
        <v>0.314</v>
      </c>
      <c r="F178" s="350"/>
      <c r="G178" s="350"/>
      <c r="H178" s="350"/>
      <c r="I178" s="350"/>
      <c r="J178" s="350"/>
      <c r="K178" s="350"/>
      <c r="L178" s="350"/>
      <c r="M178" s="350"/>
      <c r="N178" s="350"/>
      <c r="O178" s="350"/>
      <c r="P178" s="350"/>
      <c r="Q178" s="350"/>
      <c r="R178" s="350"/>
      <c r="S178" s="350"/>
      <c r="T178" s="350"/>
      <c r="U178" s="350"/>
      <c r="V178" s="350"/>
      <c r="W178" s="350"/>
      <c r="X178" s="350"/>
      <c r="Y178" s="350"/>
    </row>
    <row r="179" spans="1:25" s="381" customFormat="1" ht="12.75">
      <c r="A179" s="350"/>
      <c r="B179" s="458" t="s">
        <v>732</v>
      </c>
      <c r="C179" s="476">
        <v>20.399999999999999</v>
      </c>
      <c r="D179" s="458">
        <v>4.4000000000000004</v>
      </c>
      <c r="E179" s="176">
        <v>0.314</v>
      </c>
      <c r="F179" s="350"/>
      <c r="G179" s="350"/>
      <c r="H179" s="350"/>
      <c r="I179" s="350"/>
      <c r="J179" s="350"/>
      <c r="K179" s="350"/>
      <c r="L179" s="350"/>
      <c r="M179" s="350"/>
      <c r="N179" s="350"/>
      <c r="O179" s="350"/>
      <c r="P179" s="350"/>
      <c r="Q179" s="350"/>
      <c r="R179" s="350"/>
      <c r="S179" s="350"/>
      <c r="T179" s="350"/>
      <c r="U179" s="350"/>
      <c r="V179" s="350"/>
      <c r="W179" s="350"/>
      <c r="X179" s="350"/>
      <c r="Y179" s="350"/>
    </row>
    <row r="180" spans="1:25" s="381" customFormat="1" ht="12.75">
      <c r="A180" s="350"/>
      <c r="B180" s="458" t="s">
        <v>711</v>
      </c>
      <c r="C180" s="476">
        <v>19.899999999999999</v>
      </c>
      <c r="D180" s="458">
        <v>7.6</v>
      </c>
      <c r="E180" s="176">
        <v>0.314</v>
      </c>
      <c r="F180" s="350"/>
      <c r="G180" s="350"/>
      <c r="H180" s="350"/>
      <c r="I180" s="350"/>
      <c r="J180" s="350"/>
      <c r="K180" s="350"/>
      <c r="L180" s="350"/>
      <c r="M180" s="350"/>
      <c r="N180" s="350"/>
      <c r="O180" s="350"/>
      <c r="P180" s="350"/>
      <c r="Q180" s="350"/>
      <c r="R180" s="350"/>
      <c r="S180" s="350"/>
      <c r="T180" s="350"/>
      <c r="U180" s="350"/>
      <c r="V180" s="350"/>
      <c r="W180" s="350"/>
      <c r="X180" s="350"/>
      <c r="Y180" s="350"/>
    </row>
    <row r="181" spans="1:25" s="381" customFormat="1" ht="12.75">
      <c r="A181" s="350"/>
      <c r="B181" s="458" t="s">
        <v>742</v>
      </c>
      <c r="C181" s="476">
        <v>19.5</v>
      </c>
      <c r="D181" s="458">
        <v>3.9</v>
      </c>
      <c r="E181" s="176">
        <v>0.314</v>
      </c>
      <c r="F181" s="350"/>
      <c r="G181" s="350"/>
      <c r="H181" s="350"/>
      <c r="I181" s="350"/>
      <c r="J181" s="350"/>
      <c r="K181" s="350"/>
      <c r="L181" s="350"/>
      <c r="M181" s="350"/>
      <c r="N181" s="350"/>
      <c r="O181" s="350"/>
      <c r="P181" s="350"/>
      <c r="Q181" s="350"/>
      <c r="R181" s="350"/>
      <c r="S181" s="350"/>
      <c r="T181" s="350"/>
      <c r="U181" s="350"/>
      <c r="V181" s="350"/>
      <c r="W181" s="350"/>
      <c r="X181" s="350"/>
      <c r="Y181" s="350"/>
    </row>
    <row r="182" spans="1:25" s="381" customFormat="1" ht="12.75">
      <c r="A182" s="350"/>
      <c r="B182" s="458" t="s">
        <v>769</v>
      </c>
      <c r="C182" s="476">
        <v>19.2</v>
      </c>
      <c r="D182" s="458">
        <v>3.9</v>
      </c>
      <c r="E182" s="176">
        <v>0.314</v>
      </c>
      <c r="F182" s="350"/>
      <c r="G182" s="350"/>
      <c r="H182" s="350"/>
      <c r="I182" s="350"/>
      <c r="J182" s="350"/>
      <c r="K182" s="350"/>
      <c r="L182" s="350"/>
      <c r="M182" s="350"/>
      <c r="N182" s="350"/>
      <c r="O182" s="350"/>
      <c r="P182" s="350"/>
      <c r="Q182" s="350"/>
      <c r="R182" s="350"/>
      <c r="S182" s="350"/>
      <c r="T182" s="350"/>
      <c r="U182" s="350"/>
      <c r="V182" s="350"/>
      <c r="W182" s="350"/>
      <c r="X182" s="350"/>
      <c r="Y182" s="350"/>
    </row>
    <row r="183" spans="1:25" s="381" customFormat="1" ht="12.75">
      <c r="A183" s="350"/>
      <c r="B183" s="458" t="s">
        <v>707</v>
      </c>
      <c r="C183" s="476">
        <v>18.8</v>
      </c>
      <c r="D183" s="458">
        <v>6</v>
      </c>
      <c r="E183" s="176">
        <v>0.314</v>
      </c>
      <c r="F183" s="350"/>
      <c r="G183" s="350"/>
      <c r="H183" s="350"/>
      <c r="I183" s="350"/>
      <c r="J183" s="350"/>
      <c r="K183" s="350"/>
      <c r="L183" s="350"/>
      <c r="M183" s="350"/>
      <c r="N183" s="350"/>
      <c r="O183" s="350"/>
      <c r="P183" s="350"/>
      <c r="Q183" s="350"/>
      <c r="R183" s="350"/>
      <c r="S183" s="350"/>
      <c r="T183" s="350"/>
      <c r="U183" s="350"/>
      <c r="V183" s="350"/>
      <c r="W183" s="350"/>
      <c r="X183" s="350"/>
      <c r="Y183" s="350"/>
    </row>
    <row r="184" spans="1:25" s="381" customFormat="1" ht="12.75">
      <c r="A184" s="350"/>
      <c r="B184" s="458" t="s">
        <v>773</v>
      </c>
      <c r="C184" s="476">
        <v>18.5</v>
      </c>
      <c r="D184" s="458">
        <v>5.4</v>
      </c>
      <c r="E184" s="176">
        <v>0.314</v>
      </c>
      <c r="F184" s="350"/>
      <c r="G184" s="350"/>
      <c r="H184" s="350"/>
      <c r="I184" s="350"/>
      <c r="J184" s="350"/>
      <c r="K184" s="350"/>
      <c r="L184" s="350"/>
      <c r="M184" s="350"/>
      <c r="N184" s="350"/>
      <c r="O184" s="350"/>
      <c r="P184" s="350"/>
      <c r="Q184" s="350"/>
      <c r="R184" s="350"/>
      <c r="S184" s="350"/>
      <c r="T184" s="350"/>
      <c r="U184" s="350"/>
      <c r="V184" s="350"/>
      <c r="W184" s="350"/>
      <c r="X184" s="350"/>
      <c r="Y184" s="350"/>
    </row>
    <row r="185" spans="1:25" s="381" customFormat="1" ht="12.75">
      <c r="A185" s="350"/>
      <c r="B185" s="458" t="s">
        <v>726</v>
      </c>
      <c r="C185" s="476">
        <v>17.8</v>
      </c>
      <c r="D185" s="458">
        <v>3.6</v>
      </c>
      <c r="E185" s="176">
        <v>0.314</v>
      </c>
      <c r="F185" s="350"/>
      <c r="G185" s="350"/>
      <c r="H185" s="350"/>
      <c r="I185" s="350"/>
      <c r="J185" s="350"/>
      <c r="K185" s="350"/>
      <c r="L185" s="350"/>
      <c r="M185" s="350"/>
      <c r="N185" s="350"/>
      <c r="O185" s="350"/>
      <c r="P185" s="350"/>
      <c r="Q185" s="350"/>
      <c r="R185" s="350"/>
      <c r="S185" s="350"/>
      <c r="T185" s="350"/>
      <c r="U185" s="350"/>
      <c r="V185" s="350"/>
      <c r="W185" s="350"/>
      <c r="X185" s="350"/>
      <c r="Y185" s="350"/>
    </row>
    <row r="186" spans="1:25" s="381" customFormat="1" ht="12.75">
      <c r="A186" s="350"/>
      <c r="B186" s="458" t="s">
        <v>728</v>
      </c>
      <c r="C186" s="476">
        <v>17.5</v>
      </c>
      <c r="D186" s="458">
        <v>3.7</v>
      </c>
      <c r="E186" s="176">
        <v>0.314</v>
      </c>
      <c r="F186" s="350"/>
      <c r="G186" s="350"/>
      <c r="H186" s="350"/>
      <c r="I186" s="350"/>
      <c r="J186" s="350"/>
      <c r="K186" s="350"/>
      <c r="L186" s="350"/>
      <c r="M186" s="350"/>
      <c r="N186" s="350"/>
      <c r="O186" s="350"/>
      <c r="P186" s="350"/>
      <c r="Q186" s="350"/>
      <c r="R186" s="350"/>
      <c r="S186" s="350"/>
      <c r="T186" s="350"/>
      <c r="U186" s="350"/>
      <c r="V186" s="350"/>
      <c r="W186" s="350"/>
      <c r="X186" s="350"/>
      <c r="Y186" s="350"/>
    </row>
    <row r="187" spans="1:25" s="381" customFormat="1" ht="12.75">
      <c r="A187" s="350"/>
      <c r="B187" s="458" t="s">
        <v>750</v>
      </c>
      <c r="C187" s="476">
        <v>17</v>
      </c>
      <c r="D187" s="458">
        <v>2.4</v>
      </c>
      <c r="E187" s="176">
        <v>0.314</v>
      </c>
      <c r="F187" s="350"/>
      <c r="G187" s="350"/>
      <c r="H187" s="350"/>
      <c r="I187" s="350"/>
      <c r="J187" s="350"/>
      <c r="K187" s="350"/>
      <c r="L187" s="350"/>
      <c r="M187" s="350"/>
      <c r="N187" s="350"/>
      <c r="O187" s="350"/>
      <c r="P187" s="350"/>
      <c r="Q187" s="350"/>
      <c r="R187" s="350"/>
      <c r="S187" s="350"/>
      <c r="T187" s="350"/>
      <c r="U187" s="350"/>
      <c r="V187" s="350"/>
      <c r="W187" s="350"/>
      <c r="X187" s="350"/>
      <c r="Y187" s="350"/>
    </row>
    <row r="188" spans="1:25" s="381" customFormat="1" ht="12.75">
      <c r="A188" s="350"/>
      <c r="B188" s="458" t="s">
        <v>761</v>
      </c>
      <c r="C188" s="476">
        <v>17</v>
      </c>
      <c r="D188" s="458">
        <v>9</v>
      </c>
      <c r="E188" s="176">
        <v>0.314</v>
      </c>
      <c r="F188" s="350"/>
      <c r="G188" s="350"/>
      <c r="H188" s="350"/>
      <c r="I188" s="350"/>
      <c r="J188" s="350"/>
      <c r="K188" s="350"/>
      <c r="L188" s="350"/>
      <c r="M188" s="350"/>
      <c r="N188" s="350"/>
      <c r="O188" s="350"/>
      <c r="P188" s="350"/>
      <c r="Q188" s="350"/>
      <c r="R188" s="350"/>
      <c r="S188" s="350"/>
      <c r="T188" s="350"/>
      <c r="U188" s="350"/>
      <c r="V188" s="350"/>
      <c r="W188" s="350"/>
      <c r="X188" s="350"/>
      <c r="Y188" s="350"/>
    </row>
    <row r="189" spans="1:25" s="381" customFormat="1" ht="12.75">
      <c r="A189" s="350"/>
      <c r="B189" s="458" t="s">
        <v>770</v>
      </c>
      <c r="C189" s="476">
        <v>16.7</v>
      </c>
      <c r="D189" s="458">
        <v>4.2</v>
      </c>
      <c r="E189" s="176">
        <v>0.314</v>
      </c>
      <c r="F189" s="350"/>
      <c r="G189" s="350"/>
      <c r="H189" s="350"/>
      <c r="I189" s="350"/>
      <c r="J189" s="350"/>
      <c r="K189" s="350"/>
      <c r="L189" s="350"/>
      <c r="M189" s="350"/>
      <c r="N189" s="350"/>
      <c r="O189" s="350"/>
      <c r="P189" s="350"/>
      <c r="Q189" s="350"/>
      <c r="R189" s="350"/>
      <c r="S189" s="350"/>
      <c r="T189" s="350"/>
      <c r="U189" s="350"/>
      <c r="V189" s="350"/>
      <c r="W189" s="350"/>
      <c r="X189" s="350"/>
      <c r="Y189" s="350"/>
    </row>
    <row r="190" spans="1:25" s="381" customFormat="1" ht="12.75">
      <c r="A190" s="350"/>
      <c r="B190" s="458" t="s">
        <v>730</v>
      </c>
      <c r="C190" s="476">
        <v>16.399999999999999</v>
      </c>
      <c r="D190" s="458">
        <v>3.8</v>
      </c>
      <c r="E190" s="176">
        <v>0.314</v>
      </c>
      <c r="F190" s="350"/>
      <c r="G190" s="350"/>
      <c r="H190" s="350"/>
      <c r="I190" s="350"/>
      <c r="J190" s="350"/>
      <c r="K190" s="350"/>
      <c r="L190" s="350"/>
      <c r="M190" s="350"/>
      <c r="N190" s="350"/>
      <c r="O190" s="350"/>
      <c r="P190" s="350"/>
      <c r="Q190" s="350"/>
      <c r="R190" s="350"/>
      <c r="S190" s="350"/>
      <c r="T190" s="350"/>
      <c r="U190" s="350"/>
      <c r="V190" s="350"/>
      <c r="W190" s="350"/>
      <c r="X190" s="350"/>
      <c r="Y190" s="350"/>
    </row>
    <row r="191" spans="1:25" s="381" customFormat="1" ht="12.75">
      <c r="A191" s="350"/>
      <c r="B191" s="458" t="s">
        <v>754</v>
      </c>
      <c r="C191" s="476">
        <v>16.100000000000001</v>
      </c>
      <c r="D191" s="458">
        <v>3.7</v>
      </c>
      <c r="E191" s="176">
        <v>0.314</v>
      </c>
      <c r="F191" s="350"/>
      <c r="G191" s="350"/>
      <c r="H191" s="350"/>
      <c r="I191" s="350"/>
      <c r="J191" s="350"/>
      <c r="K191" s="350"/>
      <c r="L191" s="350"/>
      <c r="M191" s="350"/>
      <c r="N191" s="350"/>
      <c r="O191" s="350"/>
      <c r="P191" s="350"/>
      <c r="Q191" s="350"/>
      <c r="R191" s="350"/>
      <c r="S191" s="350"/>
      <c r="T191" s="350"/>
      <c r="U191" s="350"/>
      <c r="V191" s="350"/>
      <c r="W191" s="350"/>
      <c r="X191" s="350"/>
      <c r="Y191" s="350"/>
    </row>
    <row r="192" spans="1:25" s="381" customFormat="1" ht="12.75">
      <c r="A192" s="350"/>
      <c r="B192" s="458" t="s">
        <v>739</v>
      </c>
      <c r="C192" s="476">
        <v>16</v>
      </c>
      <c r="D192" s="458">
        <v>3</v>
      </c>
      <c r="E192" s="176">
        <v>0.314</v>
      </c>
      <c r="F192" s="350"/>
      <c r="G192" s="350"/>
      <c r="H192" s="350"/>
      <c r="I192" s="350"/>
      <c r="J192" s="350"/>
      <c r="K192" s="350"/>
      <c r="L192" s="350"/>
      <c r="M192" s="350"/>
      <c r="N192" s="350"/>
      <c r="O192" s="350"/>
      <c r="P192" s="350"/>
      <c r="Q192" s="350"/>
      <c r="R192" s="350"/>
      <c r="S192" s="350"/>
      <c r="T192" s="350"/>
      <c r="U192" s="350"/>
      <c r="V192" s="350"/>
      <c r="W192" s="350"/>
      <c r="X192" s="350"/>
      <c r="Y192" s="350"/>
    </row>
    <row r="193" spans="1:25" s="381" customFormat="1" ht="12.75">
      <c r="A193" s="350"/>
      <c r="B193" s="458" t="s">
        <v>720</v>
      </c>
      <c r="C193" s="476">
        <v>15.7</v>
      </c>
      <c r="D193" s="458">
        <v>3.8</v>
      </c>
      <c r="E193" s="176">
        <v>0.314</v>
      </c>
      <c r="F193" s="350"/>
      <c r="G193" s="350"/>
      <c r="H193" s="350"/>
      <c r="I193" s="350"/>
      <c r="J193" s="350"/>
      <c r="K193" s="350"/>
      <c r="L193" s="350"/>
      <c r="M193" s="350"/>
      <c r="N193" s="350"/>
      <c r="O193" s="350"/>
      <c r="P193" s="350"/>
      <c r="Q193" s="350"/>
      <c r="R193" s="350"/>
      <c r="S193" s="350"/>
      <c r="T193" s="350"/>
      <c r="U193" s="350"/>
      <c r="V193" s="350"/>
      <c r="W193" s="350"/>
      <c r="X193" s="350"/>
      <c r="Y193" s="350"/>
    </row>
    <row r="194" spans="1:25" s="381" customFormat="1" ht="12.75">
      <c r="A194" s="350"/>
      <c r="B194" s="458" t="s">
        <v>734</v>
      </c>
      <c r="C194" s="476">
        <v>15.1</v>
      </c>
      <c r="D194" s="458">
        <v>4.9000000000000004</v>
      </c>
      <c r="E194" s="176">
        <v>0.314</v>
      </c>
      <c r="F194" s="350"/>
      <c r="G194" s="350"/>
      <c r="H194" s="350"/>
      <c r="I194" s="350"/>
      <c r="J194" s="350"/>
      <c r="K194" s="350"/>
      <c r="L194" s="350"/>
      <c r="M194" s="350"/>
      <c r="N194" s="350"/>
      <c r="O194" s="350"/>
      <c r="P194" s="350"/>
      <c r="Q194" s="350"/>
      <c r="R194" s="350"/>
      <c r="S194" s="350"/>
      <c r="T194" s="350"/>
      <c r="U194" s="350"/>
      <c r="V194" s="350"/>
      <c r="W194" s="350"/>
      <c r="X194" s="350"/>
      <c r="Y194" s="350"/>
    </row>
    <row r="195" spans="1:25" s="381" customFormat="1" ht="12.75">
      <c r="A195" s="350"/>
      <c r="B195" s="458" t="s">
        <v>748</v>
      </c>
      <c r="C195" s="476">
        <v>14.4</v>
      </c>
      <c r="D195" s="458">
        <v>3.3</v>
      </c>
      <c r="E195" s="176">
        <v>0.314</v>
      </c>
      <c r="F195" s="350"/>
      <c r="G195" s="350"/>
      <c r="H195" s="350"/>
      <c r="I195" s="350"/>
      <c r="J195" s="350"/>
      <c r="K195" s="350"/>
      <c r="L195" s="350"/>
      <c r="M195" s="350"/>
      <c r="N195" s="350"/>
      <c r="O195" s="350"/>
      <c r="P195" s="350"/>
      <c r="Q195" s="350"/>
      <c r="R195" s="350"/>
      <c r="S195" s="350"/>
      <c r="T195" s="350"/>
      <c r="U195" s="350"/>
      <c r="V195" s="350"/>
      <c r="W195" s="350"/>
      <c r="X195" s="350"/>
      <c r="Y195" s="350"/>
    </row>
    <row r="196" spans="1:25" s="381" customFormat="1" ht="12.75">
      <c r="A196" s="350"/>
      <c r="B196" s="458" t="s">
        <v>772</v>
      </c>
      <c r="C196" s="476">
        <v>14</v>
      </c>
      <c r="D196" s="458">
        <v>3</v>
      </c>
      <c r="E196" s="176">
        <v>0.314</v>
      </c>
      <c r="F196" s="350"/>
      <c r="G196" s="350"/>
      <c r="H196" s="350"/>
      <c r="I196" s="350"/>
      <c r="J196" s="350"/>
      <c r="K196" s="350"/>
      <c r="L196" s="350"/>
      <c r="M196" s="350"/>
      <c r="N196" s="350"/>
      <c r="O196" s="350"/>
      <c r="P196" s="350"/>
      <c r="Q196" s="350"/>
      <c r="R196" s="350"/>
      <c r="S196" s="350"/>
      <c r="T196" s="350"/>
      <c r="U196" s="350"/>
      <c r="V196" s="350"/>
      <c r="W196" s="350"/>
      <c r="X196" s="350"/>
      <c r="Y196" s="350"/>
    </row>
    <row r="197" spans="1:25" s="381" customFormat="1" ht="12.75">
      <c r="A197" s="350"/>
      <c r="B197" s="458" t="s">
        <v>733</v>
      </c>
      <c r="C197" s="476">
        <v>13.1</v>
      </c>
      <c r="D197" s="458">
        <v>2.6</v>
      </c>
      <c r="E197" s="176">
        <v>0.314</v>
      </c>
      <c r="F197" s="350"/>
      <c r="G197" s="350"/>
      <c r="H197" s="350"/>
      <c r="I197" s="350"/>
      <c r="J197" s="350"/>
      <c r="K197" s="350"/>
      <c r="L197" s="350"/>
      <c r="M197" s="350"/>
      <c r="N197" s="350"/>
      <c r="O197" s="350"/>
      <c r="P197" s="350"/>
      <c r="Q197" s="350"/>
      <c r="R197" s="350"/>
      <c r="S197" s="350"/>
      <c r="T197" s="350"/>
      <c r="U197" s="350"/>
      <c r="V197" s="350"/>
      <c r="W197" s="350"/>
      <c r="X197" s="350"/>
      <c r="Y197" s="350"/>
    </row>
    <row r="198" spans="1:25" s="381" customFormat="1" ht="12.75">
      <c r="A198" s="350"/>
      <c r="B198" s="458" t="s">
        <v>759</v>
      </c>
      <c r="C198" s="476">
        <v>12.8</v>
      </c>
      <c r="D198" s="458">
        <v>3.9</v>
      </c>
      <c r="E198" s="176">
        <v>0.314</v>
      </c>
      <c r="F198" s="350"/>
      <c r="G198" s="350"/>
      <c r="H198" s="350"/>
      <c r="I198" s="350"/>
      <c r="J198" s="350"/>
      <c r="K198" s="350"/>
      <c r="L198" s="350"/>
      <c r="M198" s="350"/>
      <c r="N198" s="350"/>
      <c r="O198" s="350"/>
      <c r="P198" s="350"/>
      <c r="Q198" s="350"/>
      <c r="R198" s="350"/>
      <c r="S198" s="350"/>
      <c r="T198" s="350"/>
      <c r="U198" s="350"/>
      <c r="V198" s="350"/>
      <c r="W198" s="350"/>
      <c r="X198" s="350"/>
      <c r="Y198" s="350"/>
    </row>
    <row r="199" spans="1:25" s="381" customFormat="1" ht="12.75">
      <c r="A199" s="350"/>
      <c r="B199" s="458" t="s">
        <v>753</v>
      </c>
      <c r="C199" s="476">
        <v>12</v>
      </c>
      <c r="D199" s="458">
        <v>3.9</v>
      </c>
      <c r="E199" s="176">
        <v>0.314</v>
      </c>
      <c r="F199" s="350"/>
      <c r="G199" s="350"/>
      <c r="H199" s="350"/>
      <c r="I199" s="350"/>
      <c r="J199" s="350"/>
      <c r="K199" s="350"/>
      <c r="L199" s="350"/>
      <c r="M199" s="350"/>
      <c r="N199" s="350"/>
      <c r="O199" s="350"/>
      <c r="P199" s="350"/>
      <c r="Q199" s="350"/>
      <c r="R199" s="350"/>
      <c r="S199" s="350"/>
      <c r="T199" s="350"/>
      <c r="U199" s="350"/>
      <c r="V199" s="350"/>
      <c r="W199" s="350"/>
      <c r="X199" s="350"/>
      <c r="Y199" s="350"/>
    </row>
    <row r="200" spans="1:25" s="381" customFormat="1" ht="12.75">
      <c r="A200" s="350"/>
      <c r="B200" s="458" t="s">
        <v>774</v>
      </c>
      <c r="C200" s="476">
        <v>11.8</v>
      </c>
      <c r="D200" s="458">
        <v>4.3</v>
      </c>
      <c r="E200" s="176">
        <v>0.314</v>
      </c>
      <c r="F200" s="350"/>
      <c r="G200" s="350"/>
      <c r="H200" s="350"/>
      <c r="I200" s="350"/>
      <c r="J200" s="350"/>
      <c r="K200" s="350"/>
      <c r="L200" s="350"/>
      <c r="M200" s="350"/>
      <c r="N200" s="350"/>
      <c r="O200" s="350"/>
      <c r="P200" s="350"/>
      <c r="Q200" s="350"/>
      <c r="R200" s="350"/>
      <c r="S200" s="350"/>
      <c r="T200" s="350"/>
      <c r="U200" s="350"/>
      <c r="V200" s="350"/>
      <c r="W200" s="350"/>
      <c r="X200" s="350"/>
      <c r="Y200" s="350"/>
    </row>
    <row r="201" spans="1:25" s="381" customFormat="1" ht="12.75">
      <c r="A201" s="350"/>
      <c r="B201" s="458" t="s">
        <v>776</v>
      </c>
      <c r="C201" s="476">
        <v>9.4</v>
      </c>
      <c r="D201" s="458">
        <v>2.4</v>
      </c>
      <c r="E201" s="176">
        <v>0.314</v>
      </c>
      <c r="F201" s="350"/>
      <c r="G201" s="350"/>
      <c r="H201" s="350"/>
      <c r="I201" s="350"/>
      <c r="J201" s="350"/>
      <c r="K201" s="350"/>
      <c r="L201" s="350"/>
      <c r="M201" s="350"/>
      <c r="N201" s="350"/>
      <c r="O201" s="350"/>
      <c r="P201" s="350"/>
      <c r="Q201" s="350"/>
      <c r="R201" s="350"/>
      <c r="S201" s="350"/>
      <c r="T201" s="350"/>
      <c r="U201" s="350"/>
      <c r="V201" s="350"/>
      <c r="W201" s="350"/>
      <c r="X201" s="350"/>
      <c r="Y201" s="350"/>
    </row>
    <row r="202" spans="1:25" s="381" customFormat="1" ht="12.75">
      <c r="A202" s="350"/>
      <c r="B202" s="458" t="s">
        <v>741</v>
      </c>
      <c r="C202" s="476">
        <v>8.1</v>
      </c>
      <c r="D202" s="458">
        <v>2.8</v>
      </c>
      <c r="E202" s="176">
        <v>0.314</v>
      </c>
      <c r="F202" s="350"/>
      <c r="G202" s="350"/>
      <c r="H202" s="350"/>
      <c r="I202" s="350"/>
      <c r="J202" s="350"/>
      <c r="K202" s="350"/>
      <c r="L202" s="350"/>
      <c r="M202" s="350"/>
      <c r="N202" s="350"/>
      <c r="O202" s="350"/>
      <c r="P202" s="350"/>
      <c r="Q202" s="350"/>
      <c r="R202" s="350"/>
      <c r="S202" s="350"/>
      <c r="T202" s="350"/>
      <c r="U202" s="350"/>
      <c r="V202" s="350"/>
      <c r="W202" s="350"/>
      <c r="X202" s="350"/>
      <c r="Y202" s="350"/>
    </row>
    <row r="203" spans="1:25" s="381" customFormat="1" ht="12.75">
      <c r="A203" s="350"/>
      <c r="B203" s="350"/>
      <c r="C203" s="350"/>
      <c r="D203" s="350"/>
      <c r="E203" s="350"/>
      <c r="F203" s="350"/>
      <c r="G203" s="350"/>
      <c r="H203" s="350"/>
      <c r="I203" s="350"/>
      <c r="J203" s="350"/>
      <c r="K203" s="350"/>
      <c r="L203" s="350"/>
      <c r="M203" s="350"/>
      <c r="N203" s="350"/>
      <c r="O203" s="350"/>
      <c r="P203" s="350"/>
      <c r="Q203" s="350"/>
      <c r="R203" s="350"/>
      <c r="S203" s="350"/>
      <c r="T203" s="350"/>
      <c r="U203" s="350"/>
      <c r="V203" s="350"/>
      <c r="W203" s="350"/>
      <c r="X203" s="350"/>
      <c r="Y203" s="350"/>
    </row>
    <row r="204" spans="1:25" s="381" customFormat="1" ht="25.5" customHeight="1">
      <c r="A204" s="484" t="s">
        <v>482</v>
      </c>
      <c r="B204" s="488"/>
      <c r="C204" s="488"/>
      <c r="D204" s="488"/>
      <c r="E204" s="488"/>
      <c r="F204" s="488"/>
      <c r="G204" s="488"/>
      <c r="H204" s="488"/>
      <c r="I204" s="350"/>
      <c r="J204" s="350"/>
    </row>
    <row r="205" spans="1:25" s="378" customFormat="1">
      <c r="A205" s="351"/>
      <c r="B205" s="351"/>
      <c r="C205" s="351"/>
      <c r="D205" s="351"/>
      <c r="E205" s="351"/>
      <c r="F205" s="351"/>
      <c r="G205" s="351"/>
      <c r="H205" s="351"/>
      <c r="I205" s="351"/>
      <c r="J205" s="351"/>
    </row>
    <row r="206" spans="1:25" s="379" customFormat="1">
      <c r="A206" s="491" t="s">
        <v>483</v>
      </c>
      <c r="B206" s="491"/>
      <c r="C206" s="491"/>
      <c r="D206" s="491"/>
      <c r="E206" s="491"/>
      <c r="F206" s="491"/>
      <c r="G206" s="491"/>
      <c r="H206" s="491"/>
      <c r="I206" s="491"/>
      <c r="J206" s="384"/>
    </row>
    <row r="207" spans="1:25" s="27" customFormat="1">
      <c r="A207" s="24"/>
      <c r="B207" s="24"/>
      <c r="C207" s="24"/>
      <c r="D207" s="24"/>
      <c r="E207" s="24"/>
      <c r="F207" s="24"/>
      <c r="G207" s="24"/>
      <c r="H207" s="24"/>
      <c r="I207" s="24"/>
      <c r="J207" s="24"/>
    </row>
    <row r="208" spans="1:25" s="378" customFormat="1" ht="25.5">
      <c r="B208" s="381"/>
      <c r="C208" s="382" t="s">
        <v>40</v>
      </c>
      <c r="D208" s="382" t="s">
        <v>29</v>
      </c>
      <c r="E208" s="359" t="s">
        <v>41</v>
      </c>
      <c r="F208" s="382" t="s">
        <v>484</v>
      </c>
    </row>
    <row r="209" spans="1:13" s="119" customFormat="1">
      <c r="A209" s="378"/>
      <c r="B209" s="60" t="s">
        <v>19</v>
      </c>
      <c r="C209" s="164">
        <v>0.45400000000000001</v>
      </c>
      <c r="D209" s="165" t="s">
        <v>210</v>
      </c>
      <c r="E209" s="383"/>
      <c r="F209" s="164">
        <v>0.66700000000000004</v>
      </c>
      <c r="G209" s="378"/>
      <c r="H209" s="378"/>
      <c r="I209" s="378"/>
    </row>
    <row r="210" spans="1:13" s="141" customFormat="1">
      <c r="B210" s="60" t="s">
        <v>20</v>
      </c>
      <c r="C210" s="164">
        <v>0.47399999999999998</v>
      </c>
      <c r="D210" s="165" t="s">
        <v>208</v>
      </c>
      <c r="E210" s="383"/>
      <c r="F210" s="164">
        <v>0.66700000000000004</v>
      </c>
      <c r="M210" s="388"/>
    </row>
    <row r="211" spans="1:13" s="378" customFormat="1">
      <c r="B211" s="60" t="s">
        <v>8</v>
      </c>
      <c r="C211" s="164">
        <v>0.51400000000000001</v>
      </c>
      <c r="D211" s="165" t="s">
        <v>197</v>
      </c>
      <c r="E211" s="383"/>
      <c r="F211" s="164">
        <v>0.66700000000000004</v>
      </c>
      <c r="M211" s="352"/>
    </row>
    <row r="212" spans="1:13" s="378" customFormat="1">
      <c r="B212" s="60" t="s">
        <v>11</v>
      </c>
      <c r="C212" s="164">
        <v>0.52700000000000002</v>
      </c>
      <c r="D212" s="165" t="s">
        <v>208</v>
      </c>
      <c r="E212" s="383"/>
      <c r="F212" s="164">
        <v>0.66700000000000004</v>
      </c>
      <c r="M212" s="388"/>
    </row>
    <row r="213" spans="1:13" s="378" customFormat="1">
      <c r="B213" s="69" t="s">
        <v>6</v>
      </c>
      <c r="D213" s="168" t="s">
        <v>205</v>
      </c>
      <c r="E213" s="167">
        <v>0.56299999999999994</v>
      </c>
      <c r="F213" s="164">
        <v>0.66700000000000004</v>
      </c>
      <c r="M213" s="352"/>
    </row>
    <row r="214" spans="1:13" s="378" customFormat="1">
      <c r="B214" s="60" t="s">
        <v>16</v>
      </c>
      <c r="C214" s="164">
        <v>0.626</v>
      </c>
      <c r="D214" s="165" t="s">
        <v>217</v>
      </c>
      <c r="E214" s="383"/>
      <c r="F214" s="164">
        <v>0.66700000000000004</v>
      </c>
      <c r="M214" s="388"/>
    </row>
    <row r="215" spans="1:13" s="378" customFormat="1">
      <c r="B215" s="60" t="s">
        <v>12</v>
      </c>
      <c r="C215" s="164">
        <v>0.63400000000000001</v>
      </c>
      <c r="D215" s="165" t="s">
        <v>216</v>
      </c>
      <c r="E215" s="383"/>
      <c r="F215" s="164">
        <v>0.66700000000000004</v>
      </c>
      <c r="M215" s="352"/>
    </row>
    <row r="216" spans="1:13" s="378" customFormat="1">
      <c r="B216" s="60" t="s">
        <v>3</v>
      </c>
      <c r="C216" s="164">
        <v>0.65600000000000003</v>
      </c>
      <c r="D216" s="165" t="s">
        <v>217</v>
      </c>
      <c r="E216" s="383"/>
      <c r="F216" s="164">
        <v>0.66700000000000004</v>
      </c>
      <c r="M216" s="388"/>
    </row>
    <row r="217" spans="1:13" s="378" customFormat="1">
      <c r="B217" s="60" t="s">
        <v>21</v>
      </c>
      <c r="C217" s="164">
        <v>0.68300000000000005</v>
      </c>
      <c r="D217" s="165" t="s">
        <v>212</v>
      </c>
      <c r="E217" s="383"/>
      <c r="F217" s="164">
        <v>0.66700000000000004</v>
      </c>
      <c r="M217" s="352"/>
    </row>
    <row r="218" spans="1:13" s="378" customFormat="1">
      <c r="B218" s="60" t="s">
        <v>18</v>
      </c>
      <c r="C218" s="164">
        <v>0.73</v>
      </c>
      <c r="D218" s="165" t="s">
        <v>217</v>
      </c>
      <c r="E218" s="383"/>
      <c r="F218" s="164">
        <v>0.66700000000000004</v>
      </c>
      <c r="M218" s="388"/>
    </row>
    <row r="219" spans="1:13" s="378" customFormat="1">
      <c r="B219" s="60" t="s">
        <v>2</v>
      </c>
      <c r="C219" s="164">
        <v>0.74399999999999999</v>
      </c>
      <c r="D219" s="165" t="s">
        <v>203</v>
      </c>
      <c r="E219" s="383"/>
      <c r="F219" s="164">
        <v>0.66700000000000004</v>
      </c>
      <c r="M219" s="352"/>
    </row>
    <row r="220" spans="1:13" s="378" customFormat="1">
      <c r="B220" s="60" t="s">
        <v>15</v>
      </c>
      <c r="C220" s="164">
        <v>0.78400000000000003</v>
      </c>
      <c r="D220" s="165" t="s">
        <v>197</v>
      </c>
      <c r="E220" s="383"/>
      <c r="F220" s="164">
        <v>0.66700000000000004</v>
      </c>
      <c r="M220" s="388"/>
    </row>
    <row r="221" spans="1:13" s="378" customFormat="1">
      <c r="B221" s="60" t="s">
        <v>7</v>
      </c>
      <c r="C221" s="164">
        <v>0.81899999999999995</v>
      </c>
      <c r="D221" s="165" t="s">
        <v>205</v>
      </c>
      <c r="E221" s="383"/>
      <c r="F221" s="164">
        <v>0.66700000000000004</v>
      </c>
      <c r="M221" s="352"/>
    </row>
    <row r="222" spans="1:13" s="378" customFormat="1">
      <c r="B222" s="60" t="s">
        <v>10</v>
      </c>
      <c r="C222" s="164">
        <v>0.83099999999999996</v>
      </c>
      <c r="D222" s="165" t="s">
        <v>212</v>
      </c>
      <c r="E222" s="383"/>
      <c r="F222" s="164">
        <v>0.66700000000000004</v>
      </c>
      <c r="M222" s="388"/>
    </row>
    <row r="223" spans="1:13" s="378" customFormat="1">
      <c r="B223" s="175" t="s">
        <v>13</v>
      </c>
      <c r="C223" s="164">
        <v>0.84599999999999997</v>
      </c>
      <c r="D223" s="165" t="s">
        <v>209</v>
      </c>
      <c r="E223" s="383"/>
      <c r="F223" s="164">
        <v>0.66700000000000004</v>
      </c>
      <c r="M223" s="352"/>
    </row>
    <row r="224" spans="1:13" s="378" customFormat="1">
      <c r="B224" s="60" t="s">
        <v>4</v>
      </c>
      <c r="C224" s="164">
        <v>0.85899999999999999</v>
      </c>
      <c r="D224" s="165" t="s">
        <v>193</v>
      </c>
      <c r="E224" s="383"/>
      <c r="F224" s="164">
        <v>0.66700000000000004</v>
      </c>
      <c r="M224" s="388"/>
    </row>
    <row r="225" spans="1:15" s="378" customFormat="1">
      <c r="B225" s="60" t="s">
        <v>5</v>
      </c>
      <c r="C225" s="164">
        <v>0.86399999999999999</v>
      </c>
      <c r="D225" s="165" t="s">
        <v>203</v>
      </c>
      <c r="E225" s="383"/>
      <c r="F225" s="164">
        <v>0.66700000000000004</v>
      </c>
      <c r="M225" s="352"/>
    </row>
    <row r="226" spans="1:15" s="378" customFormat="1">
      <c r="B226" s="60" t="s">
        <v>1</v>
      </c>
      <c r="C226" s="164">
        <v>0.86599999999999999</v>
      </c>
      <c r="D226" s="165" t="s">
        <v>218</v>
      </c>
      <c r="E226" s="383"/>
      <c r="F226" s="164">
        <v>0.66700000000000004</v>
      </c>
      <c r="M226" s="388"/>
    </row>
    <row r="227" spans="1:15" s="378" customFormat="1">
      <c r="B227" s="60" t="s">
        <v>9</v>
      </c>
      <c r="C227" s="164">
        <v>0.90200000000000002</v>
      </c>
      <c r="D227" s="165" t="s">
        <v>197</v>
      </c>
      <c r="E227" s="383"/>
      <c r="F227" s="164">
        <v>0.66700000000000004</v>
      </c>
      <c r="M227" s="352"/>
    </row>
    <row r="228" spans="1:15" s="378" customFormat="1">
      <c r="B228" s="60" t="s">
        <v>14</v>
      </c>
      <c r="C228" s="164">
        <v>0.90600000000000003</v>
      </c>
      <c r="D228" s="165" t="s">
        <v>207</v>
      </c>
      <c r="E228" s="383"/>
      <c r="F228" s="164">
        <v>0.66700000000000004</v>
      </c>
      <c r="M228" s="388"/>
    </row>
    <row r="229" spans="1:15" s="378" customFormat="1">
      <c r="B229" s="60" t="s">
        <v>17</v>
      </c>
      <c r="C229" s="164">
        <v>0.90800000000000003</v>
      </c>
      <c r="D229" s="165" t="s">
        <v>193</v>
      </c>
      <c r="E229" s="383"/>
      <c r="F229" s="164">
        <v>0.66700000000000004</v>
      </c>
      <c r="M229" s="352"/>
    </row>
    <row r="230" spans="1:15" s="378" customFormat="1">
      <c r="B230" s="177" t="s">
        <v>36</v>
      </c>
      <c r="C230" s="316">
        <v>0.66700000000000004</v>
      </c>
      <c r="D230" s="315" t="s">
        <v>199</v>
      </c>
      <c r="E230" s="383"/>
      <c r="F230" s="178"/>
      <c r="M230" s="388"/>
    </row>
    <row r="231" spans="1:15" s="378" customFormat="1">
      <c r="B231" s="177" t="s">
        <v>39</v>
      </c>
      <c r="C231" s="316">
        <v>0.77500000000000002</v>
      </c>
      <c r="D231" s="315" t="s">
        <v>201</v>
      </c>
      <c r="E231" s="383"/>
      <c r="F231" s="178"/>
      <c r="M231" s="352"/>
    </row>
    <row r="232" spans="1:15" s="378" customFormat="1">
      <c r="B232" s="63"/>
      <c r="C232" s="26"/>
      <c r="D232" s="383"/>
      <c r="M232" s="388"/>
    </row>
    <row r="233" spans="1:15" s="381" customFormat="1" ht="16.5" customHeight="1">
      <c r="A233" s="484" t="s">
        <v>485</v>
      </c>
      <c r="B233" s="488"/>
      <c r="C233" s="488"/>
      <c r="D233" s="488"/>
      <c r="E233" s="488"/>
      <c r="F233" s="488"/>
      <c r="G233" s="488"/>
      <c r="H233" s="488"/>
      <c r="I233" s="350"/>
      <c r="J233" s="350"/>
      <c r="M233" s="352"/>
    </row>
    <row r="234" spans="1:15" s="378" customFormat="1">
      <c r="M234" s="388"/>
    </row>
    <row r="235" spans="1:15" s="379" customFormat="1">
      <c r="A235" s="491" t="s">
        <v>444</v>
      </c>
      <c r="B235" s="491"/>
      <c r="C235" s="491"/>
      <c r="D235" s="491"/>
      <c r="E235" s="491"/>
      <c r="F235" s="491"/>
      <c r="G235" s="491"/>
      <c r="H235" s="491"/>
      <c r="I235" s="491"/>
      <c r="J235" s="384"/>
    </row>
    <row r="236" spans="1:15" s="378" customFormat="1">
      <c r="A236" s="351"/>
      <c r="B236" s="351"/>
      <c r="C236" s="351"/>
      <c r="D236" s="351"/>
      <c r="E236" s="351"/>
      <c r="F236" s="351"/>
      <c r="G236" s="351"/>
      <c r="H236" s="351"/>
      <c r="I236" s="351"/>
      <c r="J236" s="351"/>
    </row>
    <row r="237" spans="1:15" s="381" customFormat="1" ht="12.75">
      <c r="A237" s="100"/>
      <c r="B237" s="382"/>
      <c r="C237" s="382" t="s">
        <v>40</v>
      </c>
      <c r="D237" s="382" t="s">
        <v>29</v>
      </c>
      <c r="E237" s="100"/>
      <c r="F237" s="100"/>
      <c r="G237" s="100"/>
      <c r="H237" s="100"/>
      <c r="I237" s="100"/>
      <c r="J237" s="100"/>
      <c r="K237" s="100"/>
      <c r="L237" s="100"/>
      <c r="M237" s="100"/>
      <c r="N237" s="100"/>
      <c r="O237" s="100"/>
    </row>
    <row r="238" spans="1:15" s="381" customFormat="1" ht="12.75">
      <c r="A238" s="350"/>
      <c r="B238" s="169">
        <v>2019</v>
      </c>
      <c r="C238" s="465">
        <v>0.59</v>
      </c>
      <c r="D238" s="110" t="s">
        <v>210</v>
      </c>
      <c r="E238" s="350"/>
      <c r="F238" s="350"/>
      <c r="G238" s="350"/>
      <c r="H238" s="350"/>
      <c r="I238" s="350"/>
      <c r="J238" s="350"/>
    </row>
    <row r="239" spans="1:15" s="381" customFormat="1" ht="12.75">
      <c r="A239" s="350"/>
      <c r="B239" s="383" t="s">
        <v>214</v>
      </c>
      <c r="C239" s="164">
        <v>0.59699999999999998</v>
      </c>
      <c r="D239" s="165" t="s">
        <v>198</v>
      </c>
      <c r="E239" s="350"/>
      <c r="F239" s="350"/>
      <c r="G239" s="350"/>
      <c r="H239" s="350"/>
      <c r="I239" s="350"/>
      <c r="J239" s="350"/>
    </row>
    <row r="240" spans="1:15" s="381" customFormat="1" ht="12.75">
      <c r="A240" s="350"/>
      <c r="B240" s="169">
        <v>2021</v>
      </c>
      <c r="C240" s="164">
        <v>0.59299999999999997</v>
      </c>
      <c r="D240" s="165" t="s">
        <v>210</v>
      </c>
      <c r="E240" s="350"/>
      <c r="F240" s="350"/>
      <c r="G240" s="350"/>
      <c r="H240" s="350"/>
      <c r="I240" s="350"/>
      <c r="J240" s="350"/>
    </row>
    <row r="241" spans="1:10" s="381" customFormat="1" ht="12.75">
      <c r="A241" s="350"/>
      <c r="B241" s="383">
        <v>2022</v>
      </c>
      <c r="C241" s="164">
        <v>0.57699999999999996</v>
      </c>
      <c r="D241" s="165" t="s">
        <v>205</v>
      </c>
      <c r="E241" s="350"/>
      <c r="F241" s="350"/>
      <c r="G241" s="350"/>
      <c r="H241" s="350"/>
      <c r="I241" s="350"/>
      <c r="J241" s="350"/>
    </row>
    <row r="242" spans="1:10" s="381" customFormat="1" ht="12.75">
      <c r="A242" s="350"/>
      <c r="B242" s="383">
        <v>2023</v>
      </c>
      <c r="C242" s="164">
        <v>0.56299999999999994</v>
      </c>
      <c r="D242" s="165" t="s">
        <v>205</v>
      </c>
      <c r="E242" s="350"/>
      <c r="F242" s="350"/>
      <c r="G242" s="350"/>
      <c r="H242" s="350"/>
      <c r="I242" s="350"/>
      <c r="J242" s="350"/>
    </row>
    <row r="243" spans="1:10" s="381" customFormat="1" ht="12.75"/>
    <row r="244" spans="1:10" s="381" customFormat="1" ht="27.75" customHeight="1">
      <c r="A244" s="484" t="s">
        <v>486</v>
      </c>
      <c r="B244" s="488"/>
      <c r="C244" s="488"/>
      <c r="D244" s="488"/>
      <c r="E244" s="488"/>
      <c r="F244" s="488"/>
      <c r="G244" s="488"/>
      <c r="H244" s="488"/>
      <c r="I244" s="350"/>
      <c r="J244" s="350"/>
    </row>
    <row r="245" spans="1:10" s="381" customFormat="1">
      <c r="A245" s="484" t="s">
        <v>215</v>
      </c>
      <c r="B245" s="488"/>
      <c r="C245" s="488"/>
      <c r="D245" s="488"/>
      <c r="E245" s="488"/>
      <c r="F245" s="488"/>
      <c r="G245" s="488"/>
      <c r="H245" s="488"/>
      <c r="I245" s="350"/>
      <c r="J245" s="350"/>
    </row>
    <row r="246" spans="1:10" s="348" customFormat="1" ht="12.75">
      <c r="A246" s="347"/>
      <c r="B246" s="347"/>
      <c r="C246" s="347"/>
      <c r="D246" s="347"/>
      <c r="E246" s="347"/>
      <c r="F246" s="347"/>
      <c r="G246" s="347"/>
      <c r="H246" s="347"/>
      <c r="I246" s="347"/>
      <c r="J246" s="347"/>
    </row>
    <row r="247" spans="1:10" s="129" customFormat="1">
      <c r="A247" s="492" t="s">
        <v>487</v>
      </c>
      <c r="B247" s="492"/>
      <c r="C247" s="492"/>
      <c r="D247" s="492"/>
      <c r="E247" s="492"/>
      <c r="F247" s="492"/>
      <c r="G247" s="492"/>
      <c r="H247" s="492"/>
      <c r="I247" s="492"/>
      <c r="J247" s="104"/>
    </row>
    <row r="248" spans="1:10" s="378" customFormat="1"/>
    <row r="249" spans="1:10" s="378" customFormat="1" ht="26.25">
      <c r="B249" s="321"/>
      <c r="C249" s="360" t="s">
        <v>488</v>
      </c>
      <c r="D249" s="359" t="s">
        <v>41</v>
      </c>
    </row>
    <row r="250" spans="1:10" s="378" customFormat="1">
      <c r="B250" s="350" t="s">
        <v>17</v>
      </c>
      <c r="C250" s="311">
        <v>14457</v>
      </c>
      <c r="D250" s="20"/>
    </row>
    <row r="251" spans="1:10" s="378" customFormat="1">
      <c r="B251" s="350" t="s">
        <v>14</v>
      </c>
      <c r="C251" s="311">
        <v>15601</v>
      </c>
      <c r="D251" s="20"/>
    </row>
    <row r="252" spans="1:10" s="378" customFormat="1">
      <c r="B252" s="350" t="s">
        <v>10</v>
      </c>
      <c r="C252" s="311">
        <v>21375</v>
      </c>
      <c r="D252" s="20"/>
    </row>
    <row r="253" spans="1:10" s="378" customFormat="1">
      <c r="B253" s="350" t="s">
        <v>1</v>
      </c>
      <c r="C253" s="311">
        <v>24700</v>
      </c>
      <c r="D253" s="20"/>
    </row>
    <row r="254" spans="1:10" s="378" customFormat="1">
      <c r="B254" s="350" t="s">
        <v>4</v>
      </c>
      <c r="C254" s="311">
        <v>28066</v>
      </c>
      <c r="D254" s="20"/>
    </row>
    <row r="255" spans="1:10" s="378" customFormat="1">
      <c r="B255" s="350" t="s">
        <v>21</v>
      </c>
      <c r="C255" s="311">
        <v>36936</v>
      </c>
      <c r="D255" s="20"/>
    </row>
    <row r="256" spans="1:10" s="378" customFormat="1">
      <c r="B256" s="350" t="s">
        <v>18</v>
      </c>
      <c r="C256" s="311">
        <v>56576</v>
      </c>
      <c r="D256" s="20"/>
    </row>
    <row r="257" spans="1:10" s="378" customFormat="1">
      <c r="B257" s="350" t="s">
        <v>9</v>
      </c>
      <c r="C257" s="311">
        <v>65193</v>
      </c>
      <c r="D257" s="20"/>
    </row>
    <row r="258" spans="1:10" s="378" customFormat="1">
      <c r="B258" s="350" t="s">
        <v>3</v>
      </c>
      <c r="C258" s="311">
        <v>72571</v>
      </c>
      <c r="D258" s="20"/>
    </row>
    <row r="259" spans="1:10" s="378" customFormat="1">
      <c r="B259" s="350" t="s">
        <v>12</v>
      </c>
      <c r="C259" s="311">
        <v>83499</v>
      </c>
      <c r="D259" s="20"/>
    </row>
    <row r="260" spans="1:10" s="378" customFormat="1">
      <c r="B260" s="350" t="s">
        <v>5</v>
      </c>
      <c r="C260" s="311">
        <v>95459</v>
      </c>
      <c r="D260" s="20"/>
    </row>
    <row r="261" spans="1:10" s="378" customFormat="1">
      <c r="B261" s="350" t="s">
        <v>2</v>
      </c>
      <c r="C261" s="311">
        <v>105163</v>
      </c>
      <c r="D261" s="20"/>
    </row>
    <row r="262" spans="1:10" s="378" customFormat="1">
      <c r="B262" s="350" t="s">
        <v>15</v>
      </c>
      <c r="C262" s="311">
        <v>119468</v>
      </c>
      <c r="D262" s="20"/>
    </row>
    <row r="263" spans="1:10" s="378" customFormat="1">
      <c r="B263" s="463" t="s">
        <v>20</v>
      </c>
      <c r="C263" s="311">
        <v>120358</v>
      </c>
    </row>
    <row r="264" spans="1:10" s="378" customFormat="1">
      <c r="B264" s="350" t="s">
        <v>7</v>
      </c>
      <c r="C264" s="311">
        <v>132581</v>
      </c>
      <c r="D264" s="20"/>
    </row>
    <row r="265" spans="1:10" s="378" customFormat="1">
      <c r="B265" s="350" t="s">
        <v>11</v>
      </c>
      <c r="C265" s="311">
        <v>133400</v>
      </c>
      <c r="D265" s="20"/>
    </row>
    <row r="266" spans="1:10" s="378" customFormat="1">
      <c r="B266" s="350" t="s">
        <v>19</v>
      </c>
      <c r="C266" s="311">
        <v>136981</v>
      </c>
      <c r="D266" s="20"/>
    </row>
    <row r="267" spans="1:10" s="378" customFormat="1">
      <c r="B267" s="350" t="s">
        <v>13</v>
      </c>
      <c r="C267" s="311">
        <v>164877</v>
      </c>
      <c r="D267" s="20"/>
    </row>
    <row r="268" spans="1:10" s="378" customFormat="1">
      <c r="B268" s="350" t="s">
        <v>8</v>
      </c>
      <c r="C268" s="311">
        <v>183408</v>
      </c>
      <c r="D268" s="20"/>
    </row>
    <row r="269" spans="1:10" s="378" customFormat="1">
      <c r="B269" s="321" t="s">
        <v>6</v>
      </c>
      <c r="D269" s="343">
        <v>198181</v>
      </c>
    </row>
    <row r="270" spans="1:10" s="378" customFormat="1">
      <c r="B270" s="350" t="s">
        <v>16</v>
      </c>
      <c r="C270" s="311">
        <v>198748</v>
      </c>
      <c r="D270" s="20"/>
    </row>
    <row r="271" spans="1:10" s="378" customFormat="1">
      <c r="B271" s="317" t="s">
        <v>36</v>
      </c>
      <c r="C271" s="312">
        <v>2007598</v>
      </c>
      <c r="D271" s="20"/>
    </row>
    <row r="272" spans="1:10" s="378" customFormat="1">
      <c r="A272" s="351"/>
      <c r="B272" s="351"/>
      <c r="C272" s="351"/>
      <c r="D272" s="351"/>
      <c r="E272" s="351"/>
      <c r="F272" s="351"/>
      <c r="G272" s="351"/>
      <c r="H272" s="351"/>
      <c r="I272" s="351"/>
      <c r="J272" s="351"/>
    </row>
    <row r="273" spans="1:10" s="378" customFormat="1" ht="21" customHeight="1">
      <c r="A273" s="489" t="s">
        <v>489</v>
      </c>
      <c r="B273" s="490"/>
      <c r="C273" s="490"/>
      <c r="D273" s="490"/>
      <c r="E273" s="490"/>
      <c r="F273" s="490"/>
      <c r="G273" s="490"/>
      <c r="H273" s="490"/>
      <c r="I273" s="354"/>
      <c r="J273" s="351"/>
    </row>
    <row r="274" spans="1:10" s="378" customFormat="1" ht="36" customHeight="1">
      <c r="A274" s="487" t="s">
        <v>490</v>
      </c>
      <c r="B274" s="488"/>
      <c r="C274" s="488"/>
      <c r="D274" s="488"/>
      <c r="E274" s="488"/>
      <c r="F274" s="488"/>
      <c r="G274" s="488"/>
      <c r="H274" s="488"/>
      <c r="I274" s="351"/>
      <c r="J274" s="351"/>
    </row>
    <row r="275" spans="1:10" s="77" customFormat="1" ht="21" customHeight="1">
      <c r="A275" s="487"/>
      <c r="B275" s="487"/>
      <c r="C275" s="72"/>
      <c r="D275" s="72"/>
      <c r="E275" s="72"/>
      <c r="F275" s="72"/>
      <c r="G275" s="72"/>
      <c r="H275" s="72"/>
      <c r="I275" s="72"/>
      <c r="J275" s="72"/>
    </row>
    <row r="276" spans="1:10" s="379" customFormat="1">
      <c r="A276" s="491" t="s">
        <v>445</v>
      </c>
      <c r="B276" s="491"/>
      <c r="C276" s="491"/>
      <c r="D276" s="491"/>
      <c r="E276" s="491"/>
      <c r="F276" s="491"/>
      <c r="G276" s="491"/>
      <c r="H276" s="491"/>
      <c r="I276" s="491"/>
      <c r="J276" s="384"/>
    </row>
    <row r="277" spans="1:10" s="378" customFormat="1"/>
    <row r="278" spans="1:10" s="381" customFormat="1" ht="63.75">
      <c r="B278" s="175" t="s">
        <v>135</v>
      </c>
      <c r="C278" s="382" t="s">
        <v>136</v>
      </c>
      <c r="D278" s="382" t="s">
        <v>137</v>
      </c>
    </row>
    <row r="279" spans="1:10" s="381" customFormat="1" ht="12.75">
      <c r="B279" s="175" t="s">
        <v>138</v>
      </c>
      <c r="C279" s="458">
        <v>58664</v>
      </c>
      <c r="D279" s="111">
        <v>0.29601223124315701</v>
      </c>
    </row>
    <row r="280" spans="1:10" s="381" customFormat="1" ht="12.75">
      <c r="B280" s="180" t="s">
        <v>139</v>
      </c>
      <c r="C280" s="458">
        <v>65272</v>
      </c>
      <c r="D280" s="111">
        <v>0.32935548816485899</v>
      </c>
    </row>
    <row r="281" spans="1:10" s="381" customFormat="1" ht="12.75">
      <c r="B281" s="181" t="s">
        <v>140</v>
      </c>
      <c r="C281" s="458">
        <v>74245</v>
      </c>
      <c r="D281" s="111">
        <v>0.374632280591984</v>
      </c>
    </row>
    <row r="282" spans="1:10" s="381" customFormat="1" ht="12.75"/>
    <row r="283" spans="1:10" s="378" customFormat="1" ht="21" customHeight="1">
      <c r="A283" s="489" t="s">
        <v>489</v>
      </c>
      <c r="B283" s="490"/>
      <c r="C283" s="490"/>
      <c r="D283" s="490"/>
      <c r="E283" s="490"/>
      <c r="F283" s="490"/>
      <c r="G283" s="490"/>
      <c r="H283" s="490"/>
      <c r="I283" s="354"/>
      <c r="J283" s="351"/>
    </row>
    <row r="284" spans="1:10" s="378" customFormat="1" ht="36" customHeight="1">
      <c r="A284" s="487" t="s">
        <v>490</v>
      </c>
      <c r="B284" s="488"/>
      <c r="C284" s="488"/>
      <c r="D284" s="488"/>
      <c r="E284" s="488"/>
      <c r="F284" s="488"/>
      <c r="G284" s="488"/>
      <c r="H284" s="488"/>
      <c r="I284" s="351"/>
      <c r="J284" s="351"/>
    </row>
    <row r="285" spans="1:10" s="378" customFormat="1"/>
    <row r="286" spans="1:10" s="134" customFormat="1">
      <c r="A286" s="491" t="s">
        <v>446</v>
      </c>
      <c r="B286" s="491"/>
      <c r="C286" s="491"/>
      <c r="D286" s="491"/>
      <c r="E286" s="491"/>
      <c r="F286" s="491"/>
      <c r="G286" s="491"/>
      <c r="H286" s="491"/>
      <c r="I286" s="491"/>
      <c r="J286" s="155"/>
    </row>
    <row r="287" spans="1:10" s="159" customFormat="1" ht="12.75"/>
    <row r="288" spans="1:10" s="159" customFormat="1" ht="25.5">
      <c r="B288" s="359" t="s">
        <v>498</v>
      </c>
      <c r="C288" s="14" t="s">
        <v>499</v>
      </c>
      <c r="D288" s="17"/>
      <c r="E288" s="14"/>
      <c r="F288" s="17"/>
      <c r="G288" s="14"/>
      <c r="H288" s="17"/>
      <c r="J288" s="455"/>
    </row>
    <row r="289" spans="1:12" s="159" customFormat="1">
      <c r="A289" s="136"/>
      <c r="B289" s="98" t="s">
        <v>766</v>
      </c>
      <c r="C289" s="98">
        <v>9807</v>
      </c>
      <c r="G289" s="127"/>
      <c r="H289" s="156"/>
      <c r="J289" s="455"/>
      <c r="K289" s="175"/>
      <c r="L289" s="179"/>
    </row>
    <row r="290" spans="1:12" s="159" customFormat="1">
      <c r="A290" s="136"/>
      <c r="B290" s="98" t="s">
        <v>723</v>
      </c>
      <c r="C290" s="98">
        <v>9248</v>
      </c>
      <c r="G290" s="127"/>
      <c r="H290" s="156"/>
      <c r="J290" s="455"/>
      <c r="K290" s="175"/>
      <c r="L290" s="179"/>
    </row>
    <row r="291" spans="1:12" s="159" customFormat="1">
      <c r="A291" s="136"/>
      <c r="B291" s="98" t="s">
        <v>757</v>
      </c>
      <c r="C291" s="98">
        <v>7324</v>
      </c>
      <c r="G291" s="127"/>
      <c r="H291" s="156"/>
      <c r="I291" s="133"/>
      <c r="J291" s="455"/>
      <c r="K291" s="175"/>
      <c r="L291" s="179"/>
    </row>
    <row r="292" spans="1:12" s="159" customFormat="1">
      <c r="A292" s="136"/>
      <c r="B292" s="98" t="s">
        <v>725</v>
      </c>
      <c r="C292" s="98">
        <v>6921</v>
      </c>
      <c r="G292" s="127"/>
      <c r="I292" s="133"/>
      <c r="J292" s="455"/>
      <c r="K292" s="175"/>
      <c r="L292" s="179"/>
    </row>
    <row r="293" spans="1:12" s="159" customFormat="1">
      <c r="A293" s="136"/>
      <c r="B293" s="98" t="s">
        <v>729</v>
      </c>
      <c r="C293" s="98">
        <v>6782</v>
      </c>
      <c r="G293" s="127"/>
      <c r="I293" s="133"/>
      <c r="J293" s="455"/>
      <c r="K293" s="175"/>
      <c r="L293" s="179"/>
    </row>
    <row r="294" spans="1:12" s="159" customFormat="1">
      <c r="A294" s="136"/>
      <c r="B294" s="98" t="s">
        <v>721</v>
      </c>
      <c r="C294" s="98">
        <v>6541</v>
      </c>
      <c r="G294" s="127"/>
      <c r="I294" s="133"/>
      <c r="J294" s="455"/>
      <c r="K294" s="175"/>
      <c r="L294" s="179"/>
    </row>
    <row r="295" spans="1:12" s="159" customFormat="1">
      <c r="A295" s="136"/>
      <c r="B295" s="98" t="s">
        <v>727</v>
      </c>
      <c r="C295" s="98">
        <v>6383</v>
      </c>
      <c r="G295" s="127"/>
      <c r="I295" s="133"/>
      <c r="J295" s="455"/>
      <c r="K295" s="175"/>
      <c r="L295" s="179"/>
    </row>
    <row r="296" spans="1:12" s="159" customFormat="1">
      <c r="A296" s="136"/>
      <c r="B296" s="98" t="s">
        <v>709</v>
      </c>
      <c r="C296" s="98">
        <v>5822</v>
      </c>
      <c r="G296" s="127"/>
      <c r="I296" s="133"/>
      <c r="J296" s="455"/>
      <c r="K296" s="175"/>
      <c r="L296" s="179"/>
    </row>
    <row r="297" spans="1:12" s="159" customFormat="1">
      <c r="A297" s="136"/>
      <c r="B297" s="98" t="s">
        <v>737</v>
      </c>
      <c r="C297" s="98">
        <v>5749</v>
      </c>
      <c r="G297" s="127"/>
      <c r="I297" s="133"/>
      <c r="J297" s="455"/>
      <c r="K297" s="175"/>
      <c r="L297" s="179"/>
    </row>
    <row r="298" spans="1:12" s="159" customFormat="1">
      <c r="A298" s="136"/>
      <c r="B298" s="98" t="s">
        <v>712</v>
      </c>
      <c r="C298" s="98">
        <v>4999</v>
      </c>
      <c r="G298" s="127"/>
      <c r="I298" s="133"/>
      <c r="J298" s="455"/>
      <c r="K298" s="175"/>
      <c r="L298" s="179"/>
    </row>
    <row r="299" spans="1:12" s="159" customFormat="1">
      <c r="A299" s="136"/>
      <c r="B299" s="98" t="s">
        <v>752</v>
      </c>
      <c r="C299" s="98">
        <v>4925</v>
      </c>
      <c r="G299" s="127"/>
      <c r="I299" s="133"/>
      <c r="J299" s="455"/>
      <c r="K299" s="175"/>
      <c r="L299" s="179"/>
    </row>
    <row r="300" spans="1:12" s="159" customFormat="1">
      <c r="A300" s="136"/>
      <c r="B300" s="98" t="s">
        <v>767</v>
      </c>
      <c r="C300" s="98">
        <v>4760</v>
      </c>
      <c r="G300" s="127"/>
      <c r="I300" s="133"/>
      <c r="J300" s="455"/>
      <c r="K300" s="175"/>
      <c r="L300" s="179"/>
    </row>
    <row r="301" spans="1:12" s="159" customFormat="1">
      <c r="A301" s="136"/>
      <c r="B301" s="98" t="s">
        <v>719</v>
      </c>
      <c r="C301" s="98">
        <v>4554</v>
      </c>
      <c r="G301" s="127"/>
      <c r="I301" s="133"/>
      <c r="J301" s="455"/>
      <c r="K301" s="175"/>
      <c r="L301" s="179"/>
    </row>
    <row r="302" spans="1:12" s="159" customFormat="1">
      <c r="A302" s="136"/>
      <c r="B302" s="98" t="s">
        <v>776</v>
      </c>
      <c r="C302" s="98">
        <v>4202</v>
      </c>
      <c r="G302" s="127"/>
      <c r="I302" s="133"/>
      <c r="J302" s="455"/>
      <c r="K302" s="175"/>
      <c r="L302" s="179"/>
    </row>
    <row r="303" spans="1:12" s="159" customFormat="1">
      <c r="A303" s="136"/>
      <c r="B303" s="98" t="s">
        <v>739</v>
      </c>
      <c r="C303" s="98">
        <v>4180</v>
      </c>
      <c r="G303" s="127"/>
      <c r="I303" s="133"/>
      <c r="J303" s="455"/>
      <c r="K303" s="175"/>
      <c r="L303" s="179"/>
    </row>
    <row r="304" spans="1:12" s="159" customFormat="1">
      <c r="A304" s="136"/>
      <c r="B304" s="98" t="s">
        <v>728</v>
      </c>
      <c r="C304" s="98">
        <v>3916</v>
      </c>
      <c r="G304" s="127"/>
      <c r="I304" s="133"/>
      <c r="J304" s="455"/>
      <c r="K304" s="175"/>
      <c r="L304" s="179"/>
    </row>
    <row r="305" spans="1:12" s="159" customFormat="1">
      <c r="A305" s="136"/>
      <c r="B305" s="98" t="s">
        <v>744</v>
      </c>
      <c r="C305" s="98">
        <v>3903</v>
      </c>
      <c r="E305" s="127"/>
      <c r="G305" s="127"/>
      <c r="I305" s="133"/>
      <c r="J305" s="455"/>
      <c r="K305" s="175"/>
      <c r="L305" s="179"/>
    </row>
    <row r="306" spans="1:12" s="159" customFormat="1">
      <c r="A306" s="136"/>
      <c r="B306" s="98" t="s">
        <v>738</v>
      </c>
      <c r="C306" s="98">
        <v>3893</v>
      </c>
      <c r="E306" s="127"/>
      <c r="G306" s="127"/>
      <c r="I306" s="133"/>
      <c r="J306" s="455"/>
      <c r="K306" s="175"/>
      <c r="L306" s="157"/>
    </row>
    <row r="307" spans="1:12" s="159" customFormat="1">
      <c r="A307" s="136"/>
      <c r="B307" s="98" t="s">
        <v>754</v>
      </c>
      <c r="C307" s="98">
        <v>3830</v>
      </c>
      <c r="E307" s="127"/>
      <c r="G307" s="127"/>
      <c r="I307" s="133"/>
      <c r="J307" s="455"/>
      <c r="K307" s="175"/>
      <c r="L307" s="157"/>
    </row>
    <row r="308" spans="1:12" s="159" customFormat="1">
      <c r="A308" s="136"/>
      <c r="B308" s="98" t="s">
        <v>762</v>
      </c>
      <c r="C308" s="98">
        <v>3559</v>
      </c>
      <c r="E308" s="127"/>
      <c r="G308" s="127"/>
      <c r="I308" s="133"/>
      <c r="J308" s="455"/>
      <c r="K308" s="175"/>
      <c r="L308" s="157"/>
    </row>
    <row r="309" spans="1:12" s="159" customFormat="1">
      <c r="A309" s="136"/>
      <c r="B309" s="98" t="s">
        <v>716</v>
      </c>
      <c r="C309" s="98">
        <v>3553</v>
      </c>
      <c r="E309" s="127"/>
      <c r="G309" s="127"/>
      <c r="I309" s="133"/>
      <c r="J309" s="455"/>
      <c r="K309" s="175"/>
      <c r="L309" s="157"/>
    </row>
    <row r="310" spans="1:12" s="159" customFormat="1">
      <c r="A310" s="136"/>
      <c r="B310" s="98" t="s">
        <v>756</v>
      </c>
      <c r="C310" s="98">
        <v>3043</v>
      </c>
      <c r="E310" s="127"/>
      <c r="G310" s="127"/>
      <c r="I310" s="133"/>
      <c r="J310" s="455"/>
      <c r="K310" s="175"/>
      <c r="L310" s="157"/>
    </row>
    <row r="311" spans="1:12" s="159" customFormat="1">
      <c r="A311" s="136"/>
      <c r="B311" s="98" t="s">
        <v>745</v>
      </c>
      <c r="C311" s="98">
        <v>2975</v>
      </c>
      <c r="E311" s="127"/>
      <c r="G311" s="127"/>
      <c r="I311" s="133"/>
      <c r="J311" s="455"/>
      <c r="K311" s="175"/>
      <c r="L311" s="157"/>
    </row>
    <row r="312" spans="1:12" s="159" customFormat="1">
      <c r="B312" s="98" t="s">
        <v>763</v>
      </c>
      <c r="C312" s="98">
        <v>2816</v>
      </c>
      <c r="J312" s="455"/>
      <c r="K312" s="175"/>
      <c r="L312" s="157"/>
    </row>
    <row r="313" spans="1:12" s="151" customFormat="1">
      <c r="B313" s="98" t="s">
        <v>726</v>
      </c>
      <c r="C313" s="98">
        <v>2802</v>
      </c>
      <c r="J313" s="455"/>
    </row>
    <row r="314" spans="1:12" s="151" customFormat="1">
      <c r="B314" s="98" t="s">
        <v>748</v>
      </c>
      <c r="C314" s="98">
        <v>2761</v>
      </c>
      <c r="J314" s="455"/>
    </row>
    <row r="315" spans="1:12" s="151" customFormat="1">
      <c r="B315" s="98" t="s">
        <v>751</v>
      </c>
      <c r="C315" s="98">
        <v>2707</v>
      </c>
      <c r="J315" s="455"/>
    </row>
    <row r="316" spans="1:12" s="151" customFormat="1">
      <c r="B316" s="98" t="s">
        <v>731</v>
      </c>
      <c r="C316" s="98">
        <v>2640</v>
      </c>
      <c r="J316" s="455"/>
    </row>
    <row r="317" spans="1:12" s="151" customFormat="1">
      <c r="B317" s="98" t="s">
        <v>724</v>
      </c>
      <c r="C317" s="98">
        <v>2587</v>
      </c>
      <c r="J317" s="455"/>
    </row>
    <row r="318" spans="1:12" s="151" customFormat="1">
      <c r="B318" s="98" t="s">
        <v>758</v>
      </c>
      <c r="C318" s="98">
        <v>2568</v>
      </c>
      <c r="J318" s="455"/>
    </row>
    <row r="319" spans="1:12" s="151" customFormat="1">
      <c r="B319" s="98" t="s">
        <v>770</v>
      </c>
      <c r="C319" s="98">
        <v>2498</v>
      </c>
      <c r="J319" s="455"/>
    </row>
    <row r="320" spans="1:12" s="151" customFormat="1">
      <c r="B320" s="98" t="s">
        <v>713</v>
      </c>
      <c r="C320" s="98">
        <v>2443</v>
      </c>
      <c r="J320" s="455"/>
    </row>
    <row r="321" spans="2:10" s="151" customFormat="1">
      <c r="B321" s="98" t="s">
        <v>771</v>
      </c>
      <c r="C321" s="98">
        <v>2356</v>
      </c>
      <c r="J321" s="455"/>
    </row>
    <row r="322" spans="2:10" s="151" customFormat="1">
      <c r="B322" s="98" t="s">
        <v>759</v>
      </c>
      <c r="C322" s="98">
        <v>2326</v>
      </c>
      <c r="J322" s="455"/>
    </row>
    <row r="323" spans="2:10" s="151" customFormat="1">
      <c r="B323" s="98" t="s">
        <v>714</v>
      </c>
      <c r="C323" s="98">
        <v>2263</v>
      </c>
      <c r="J323" s="455"/>
    </row>
    <row r="324" spans="2:10" s="151" customFormat="1">
      <c r="B324" s="98" t="s">
        <v>718</v>
      </c>
      <c r="C324" s="98">
        <v>2193</v>
      </c>
      <c r="J324" s="455"/>
    </row>
    <row r="325" spans="2:10" s="151" customFormat="1">
      <c r="B325" s="98" t="s">
        <v>773</v>
      </c>
      <c r="C325" s="98">
        <v>2177</v>
      </c>
      <c r="J325" s="455"/>
    </row>
    <row r="326" spans="2:10" s="151" customFormat="1">
      <c r="B326" s="98" t="s">
        <v>750</v>
      </c>
      <c r="C326" s="98">
        <v>2157</v>
      </c>
      <c r="J326" s="455"/>
    </row>
    <row r="327" spans="2:10" s="151" customFormat="1">
      <c r="B327" s="98" t="s">
        <v>769</v>
      </c>
      <c r="C327" s="98">
        <v>2136</v>
      </c>
      <c r="J327" s="455"/>
    </row>
    <row r="328" spans="2:10" s="151" customFormat="1">
      <c r="B328" s="98" t="s">
        <v>733</v>
      </c>
      <c r="C328" s="98">
        <v>2089</v>
      </c>
      <c r="J328" s="455"/>
    </row>
    <row r="329" spans="2:10" s="151" customFormat="1">
      <c r="B329" s="98" t="s">
        <v>755</v>
      </c>
      <c r="C329" s="98">
        <v>2024</v>
      </c>
      <c r="J329" s="455"/>
    </row>
    <row r="330" spans="2:10" s="151" customFormat="1">
      <c r="B330" s="98" t="s">
        <v>772</v>
      </c>
      <c r="C330" s="98">
        <v>2004</v>
      </c>
      <c r="J330" s="455"/>
    </row>
    <row r="331" spans="2:10" s="151" customFormat="1">
      <c r="B331" s="98" t="s">
        <v>707</v>
      </c>
      <c r="C331" s="98">
        <v>1963</v>
      </c>
      <c r="J331" s="455"/>
    </row>
    <row r="332" spans="2:10" s="151" customFormat="1">
      <c r="B332" s="98" t="s">
        <v>735</v>
      </c>
      <c r="C332" s="98">
        <v>1945</v>
      </c>
      <c r="J332" s="455"/>
    </row>
    <row r="333" spans="2:10" s="151" customFormat="1">
      <c r="B333" s="98" t="s">
        <v>742</v>
      </c>
      <c r="C333" s="98">
        <v>1928</v>
      </c>
      <c r="J333" s="455"/>
    </row>
    <row r="334" spans="2:10" s="151" customFormat="1">
      <c r="B334" s="98" t="s">
        <v>775</v>
      </c>
      <c r="C334" s="98">
        <v>1876</v>
      </c>
      <c r="J334" s="455"/>
    </row>
    <row r="335" spans="2:10" s="151" customFormat="1">
      <c r="B335" s="98" t="s">
        <v>710</v>
      </c>
      <c r="C335" s="98">
        <v>1862</v>
      </c>
      <c r="J335" s="455"/>
    </row>
    <row r="336" spans="2:10" s="151" customFormat="1">
      <c r="B336" s="98" t="s">
        <v>740</v>
      </c>
      <c r="C336" s="98">
        <v>1784</v>
      </c>
      <c r="J336" s="455"/>
    </row>
    <row r="337" spans="2:10" s="151" customFormat="1">
      <c r="B337" s="98" t="s">
        <v>717</v>
      </c>
      <c r="C337" s="98">
        <v>1765</v>
      </c>
      <c r="J337" s="455"/>
    </row>
    <row r="338" spans="2:10" s="151" customFormat="1">
      <c r="B338" s="98" t="s">
        <v>753</v>
      </c>
      <c r="C338" s="98">
        <v>1733</v>
      </c>
      <c r="J338" s="455"/>
    </row>
    <row r="339" spans="2:10" s="151" customFormat="1">
      <c r="B339" s="98" t="s">
        <v>774</v>
      </c>
      <c r="C339" s="98">
        <v>1576</v>
      </c>
      <c r="J339" s="455"/>
    </row>
    <row r="340" spans="2:10" s="151" customFormat="1">
      <c r="B340" s="98" t="s">
        <v>736</v>
      </c>
      <c r="C340" s="98">
        <v>1490</v>
      </c>
      <c r="J340" s="455"/>
    </row>
    <row r="341" spans="2:10" s="151" customFormat="1">
      <c r="B341" s="98" t="s">
        <v>749</v>
      </c>
      <c r="C341" s="98">
        <v>1468</v>
      </c>
      <c r="J341" s="455"/>
    </row>
    <row r="342" spans="2:10" s="151" customFormat="1">
      <c r="B342" s="98" t="s">
        <v>720</v>
      </c>
      <c r="C342" s="98">
        <v>1412</v>
      </c>
      <c r="J342" s="455"/>
    </row>
    <row r="343" spans="2:10" s="151" customFormat="1">
      <c r="B343" s="98" t="s">
        <v>741</v>
      </c>
      <c r="C343" s="98">
        <v>1323</v>
      </c>
      <c r="J343" s="455"/>
    </row>
    <row r="344" spans="2:10" s="151" customFormat="1">
      <c r="B344" s="98" t="s">
        <v>715</v>
      </c>
      <c r="C344" s="98">
        <v>1299</v>
      </c>
      <c r="J344" s="455"/>
    </row>
    <row r="345" spans="2:10" s="151" customFormat="1">
      <c r="B345" s="98" t="s">
        <v>747</v>
      </c>
      <c r="C345" s="98">
        <v>1282</v>
      </c>
      <c r="J345" s="455"/>
    </row>
    <row r="346" spans="2:10" s="151" customFormat="1">
      <c r="B346" s="98" t="s">
        <v>730</v>
      </c>
      <c r="C346" s="98">
        <v>1163</v>
      </c>
      <c r="J346" s="455"/>
    </row>
    <row r="347" spans="2:10" s="151" customFormat="1">
      <c r="B347" s="98" t="s">
        <v>734</v>
      </c>
      <c r="C347" s="98">
        <v>1163</v>
      </c>
      <c r="J347" s="455"/>
    </row>
    <row r="348" spans="2:10" s="151" customFormat="1">
      <c r="B348" s="98" t="s">
        <v>722</v>
      </c>
      <c r="C348" s="98">
        <v>1139</v>
      </c>
      <c r="J348" s="455"/>
    </row>
    <row r="349" spans="2:10" s="151" customFormat="1">
      <c r="B349" s="98" t="s">
        <v>746</v>
      </c>
      <c r="C349" s="98">
        <v>1109</v>
      </c>
      <c r="J349" s="455"/>
    </row>
    <row r="350" spans="2:10" s="151" customFormat="1">
      <c r="B350" s="98" t="s">
        <v>732</v>
      </c>
      <c r="C350" s="98">
        <v>1022</v>
      </c>
      <c r="J350" s="455"/>
    </row>
    <row r="351" spans="2:10" s="151" customFormat="1">
      <c r="B351" s="98" t="s">
        <v>711</v>
      </c>
      <c r="C351" s="98">
        <v>928</v>
      </c>
      <c r="J351" s="455"/>
    </row>
    <row r="352" spans="2:10" s="151" customFormat="1">
      <c r="B352" s="98" t="s">
        <v>760</v>
      </c>
      <c r="C352" s="98">
        <v>877</v>
      </c>
      <c r="J352" s="455"/>
    </row>
    <row r="353" spans="1:12" s="151" customFormat="1">
      <c r="B353" s="98" t="s">
        <v>743</v>
      </c>
      <c r="C353" s="98">
        <v>750</v>
      </c>
      <c r="J353" s="455"/>
    </row>
    <row r="354" spans="1:12" s="151" customFormat="1">
      <c r="B354" s="98" t="s">
        <v>764</v>
      </c>
      <c r="C354" s="98">
        <v>523</v>
      </c>
      <c r="J354" s="455"/>
    </row>
    <row r="355" spans="1:12" s="151" customFormat="1">
      <c r="B355" s="98" t="s">
        <v>765</v>
      </c>
      <c r="C355" s="98">
        <v>489</v>
      </c>
      <c r="J355" s="455"/>
    </row>
    <row r="356" spans="1:12" s="151" customFormat="1">
      <c r="B356" s="98" t="s">
        <v>708</v>
      </c>
      <c r="C356" s="98">
        <v>346</v>
      </c>
      <c r="J356" s="455"/>
    </row>
    <row r="357" spans="1:12" s="151" customFormat="1">
      <c r="B357" s="98" t="s">
        <v>768</v>
      </c>
      <c r="C357" s="98">
        <v>38</v>
      </c>
      <c r="J357" s="455"/>
    </row>
    <row r="358" spans="1:12" s="151" customFormat="1">
      <c r="B358" s="98" t="s">
        <v>761</v>
      </c>
      <c r="C358" s="98">
        <v>33</v>
      </c>
    </row>
    <row r="359" spans="1:12" s="151" customFormat="1"/>
    <row r="360" spans="1:12" s="159" customFormat="1" ht="27" customHeight="1">
      <c r="A360" s="484" t="s">
        <v>500</v>
      </c>
      <c r="B360" s="484"/>
      <c r="C360" s="484"/>
      <c r="D360" s="484"/>
      <c r="E360" s="484"/>
      <c r="F360" s="484"/>
      <c r="G360" s="484"/>
      <c r="H360" s="484"/>
      <c r="I360" s="157"/>
      <c r="K360" s="175"/>
      <c r="L360" s="157"/>
    </row>
    <row r="361" spans="1:12" s="159" customFormat="1" ht="12.75">
      <c r="A361" s="484"/>
      <c r="B361" s="484"/>
      <c r="C361" s="484"/>
      <c r="D361" s="484"/>
      <c r="E361" s="484"/>
      <c r="F361" s="484"/>
      <c r="G361" s="484"/>
      <c r="H361" s="484"/>
      <c r="I361" s="157"/>
      <c r="K361" s="175"/>
      <c r="L361" s="157"/>
    </row>
    <row r="363" spans="1:12" s="129" customFormat="1">
      <c r="A363" s="353" t="s">
        <v>491</v>
      </c>
    </row>
    <row r="364" spans="1:12" s="378" customFormat="1"/>
    <row r="365" spans="1:12" s="378" customFormat="1" ht="53.25" customHeight="1">
      <c r="A365" s="199"/>
      <c r="B365" s="407" t="s">
        <v>41</v>
      </c>
      <c r="C365" s="408" t="s">
        <v>141</v>
      </c>
      <c r="D365" s="359" t="s">
        <v>41</v>
      </c>
      <c r="E365" s="359" t="s">
        <v>492</v>
      </c>
    </row>
    <row r="366" spans="1:12" s="378" customFormat="1">
      <c r="A366" s="200"/>
      <c r="B366" s="409" t="s">
        <v>16</v>
      </c>
      <c r="C366" s="410">
        <v>0.33580115287000001</v>
      </c>
      <c r="D366" s="383"/>
      <c r="E366" s="178">
        <v>0.21</v>
      </c>
    </row>
    <row r="367" spans="1:12" s="378" customFormat="1">
      <c r="A367" s="200"/>
      <c r="B367" s="411" t="s">
        <v>17</v>
      </c>
      <c r="C367" s="410">
        <v>0.31455365452</v>
      </c>
      <c r="D367" s="383"/>
      <c r="E367" s="178">
        <v>0.21</v>
      </c>
    </row>
    <row r="368" spans="1:12" s="378" customFormat="1">
      <c r="A368" s="200"/>
      <c r="B368" s="409" t="s">
        <v>15</v>
      </c>
      <c r="C368" s="410">
        <v>0.31106109706000001</v>
      </c>
      <c r="D368" s="383"/>
      <c r="E368" s="178">
        <v>0.21</v>
      </c>
    </row>
    <row r="369" spans="1:11" s="378" customFormat="1">
      <c r="A369" s="200"/>
      <c r="B369" s="409" t="s">
        <v>21</v>
      </c>
      <c r="C369" s="410">
        <v>0.29588823882999998</v>
      </c>
      <c r="D369" s="383"/>
      <c r="E369" s="178">
        <v>0.21</v>
      </c>
    </row>
    <row r="370" spans="1:11" s="378" customFormat="1">
      <c r="A370" s="200"/>
      <c r="B370" s="411" t="s">
        <v>19</v>
      </c>
      <c r="C370" s="410">
        <v>0.27035108629999999</v>
      </c>
      <c r="D370" s="383"/>
      <c r="E370" s="178">
        <v>0.21</v>
      </c>
    </row>
    <row r="371" spans="1:11" s="378" customFormat="1">
      <c r="A371" s="200"/>
      <c r="B371" s="409" t="s">
        <v>20</v>
      </c>
      <c r="C371" s="410">
        <v>0.26977240166999999</v>
      </c>
      <c r="E371" s="178">
        <v>0.21</v>
      </c>
    </row>
    <row r="372" spans="1:11" s="378" customFormat="1">
      <c r="A372" s="200"/>
      <c r="B372" s="409" t="s">
        <v>12</v>
      </c>
      <c r="C372" s="410">
        <v>0.26496799756</v>
      </c>
      <c r="D372" s="383"/>
      <c r="E372" s="178">
        <v>0.21</v>
      </c>
    </row>
    <row r="373" spans="1:11" s="378" customFormat="1">
      <c r="A373" s="200"/>
      <c r="B373" s="409" t="s">
        <v>18</v>
      </c>
      <c r="C373" s="410">
        <v>0.24598409300999999</v>
      </c>
      <c r="E373" s="178">
        <v>0.21</v>
      </c>
    </row>
    <row r="374" spans="1:11" s="378" customFormat="1">
      <c r="A374" s="200"/>
      <c r="B374" s="409" t="s">
        <v>11</v>
      </c>
      <c r="C374" s="410">
        <v>0.23243611942</v>
      </c>
      <c r="D374" s="383"/>
      <c r="E374" s="178">
        <v>0.21</v>
      </c>
    </row>
    <row r="375" spans="1:11" s="378" customFormat="1" ht="18.75" thickBot="1">
      <c r="A375" s="200"/>
      <c r="B375" s="409" t="s">
        <v>5</v>
      </c>
      <c r="C375" s="410">
        <v>0.20649138521999999</v>
      </c>
      <c r="D375" s="383"/>
      <c r="E375" s="178">
        <v>0.21</v>
      </c>
      <c r="G375" s="182"/>
      <c r="H375" s="183"/>
      <c r="I375" s="184"/>
      <c r="J375" s="183"/>
      <c r="K375" s="183"/>
    </row>
    <row r="376" spans="1:11" s="378" customFormat="1" ht="18.75" thickBot="1">
      <c r="A376" s="200"/>
      <c r="B376" s="409" t="s">
        <v>9</v>
      </c>
      <c r="C376" s="410">
        <v>0.20253164557</v>
      </c>
      <c r="D376" s="383"/>
      <c r="E376" s="178">
        <v>0.21</v>
      </c>
      <c r="G376" s="182"/>
      <c r="H376" s="183"/>
      <c r="I376" s="184"/>
      <c r="J376" s="183"/>
      <c r="K376" s="183"/>
    </row>
    <row r="377" spans="1:11" s="378" customFormat="1" ht="18.75" thickBot="1">
      <c r="A377" s="200"/>
      <c r="B377" s="409" t="s">
        <v>14</v>
      </c>
      <c r="C377" s="410">
        <v>0.19926797071999999</v>
      </c>
      <c r="D377" s="383"/>
      <c r="E377" s="178">
        <v>0.21</v>
      </c>
      <c r="G377" s="182"/>
      <c r="H377" s="183"/>
      <c r="I377" s="184"/>
      <c r="J377" s="183"/>
      <c r="K377" s="183"/>
    </row>
    <row r="378" spans="1:11" s="378" customFormat="1" ht="18.75" thickBot="1">
      <c r="A378" s="200"/>
      <c r="B378" s="409" t="s">
        <v>10</v>
      </c>
      <c r="C378" s="410">
        <v>0.18003489414000001</v>
      </c>
      <c r="D378" s="383"/>
      <c r="E378" s="178">
        <v>0.21</v>
      </c>
      <c r="G378" s="182"/>
      <c r="H378" s="183"/>
      <c r="I378" s="184"/>
      <c r="J378" s="183"/>
      <c r="K378" s="183"/>
    </row>
    <row r="379" spans="1:11" s="378" customFormat="1" ht="18.75" thickBot="1">
      <c r="A379" s="200"/>
      <c r="B379" s="409" t="s">
        <v>8</v>
      </c>
      <c r="C379" s="410">
        <v>0.17385718296</v>
      </c>
      <c r="D379" s="383"/>
      <c r="E379" s="178">
        <v>0.21</v>
      </c>
      <c r="G379" s="182"/>
      <c r="H379" s="183"/>
      <c r="I379" s="184"/>
      <c r="J379" s="183"/>
      <c r="K379" s="183"/>
    </row>
    <row r="380" spans="1:11" s="378" customFormat="1" ht="18.75" thickBot="1">
      <c r="A380" s="200"/>
      <c r="B380" s="409" t="s">
        <v>4</v>
      </c>
      <c r="C380" s="410">
        <v>0.17218613946</v>
      </c>
      <c r="D380" s="383"/>
      <c r="E380" s="178">
        <v>0.21</v>
      </c>
      <c r="G380" s="182"/>
      <c r="H380" s="183"/>
      <c r="I380" s="184"/>
      <c r="J380" s="183"/>
      <c r="K380" s="183"/>
    </row>
    <row r="381" spans="1:11" s="378" customFormat="1" ht="18.75" thickBot="1">
      <c r="A381" s="200"/>
      <c r="B381" s="411" t="s">
        <v>7</v>
      </c>
      <c r="C381" s="410">
        <v>0.15980490282000001</v>
      </c>
      <c r="D381" s="383"/>
      <c r="E381" s="178">
        <v>0.21</v>
      </c>
      <c r="G381" s="182"/>
      <c r="H381" s="183"/>
      <c r="I381" s="184"/>
      <c r="J381" s="183"/>
      <c r="K381" s="183"/>
    </row>
    <row r="382" spans="1:11" s="378" customFormat="1" ht="18.75" thickBot="1">
      <c r="A382" s="200"/>
      <c r="B382" s="412" t="s">
        <v>6</v>
      </c>
      <c r="D382" s="413">
        <v>0.14838393241</v>
      </c>
      <c r="E382" s="178">
        <v>0.21</v>
      </c>
      <c r="G382" s="182"/>
      <c r="H382" s="183"/>
      <c r="I382" s="184"/>
      <c r="J382" s="183"/>
      <c r="K382" s="183"/>
    </row>
    <row r="383" spans="1:11" s="378" customFormat="1" ht="18.75" thickBot="1">
      <c r="A383" s="200"/>
      <c r="B383" s="414" t="s">
        <v>3</v>
      </c>
      <c r="C383" s="410">
        <v>0.13894751174</v>
      </c>
      <c r="D383" s="383"/>
      <c r="E383" s="178">
        <v>0.21</v>
      </c>
      <c r="G383" s="182"/>
      <c r="H383" s="183"/>
      <c r="I383" s="184"/>
      <c r="J383" s="183"/>
      <c r="K383" s="183"/>
    </row>
    <row r="384" spans="1:11" s="378" customFormat="1" ht="18.75" thickBot="1">
      <c r="A384" s="200"/>
      <c r="B384" s="414" t="s">
        <v>13</v>
      </c>
      <c r="C384" s="410">
        <v>0.12793593281000001</v>
      </c>
      <c r="D384" s="383"/>
      <c r="E384" s="178">
        <v>0.21</v>
      </c>
      <c r="G384" s="182"/>
      <c r="H384" s="183"/>
      <c r="I384" s="184"/>
      <c r="J384" s="183"/>
      <c r="K384" s="183"/>
    </row>
    <row r="385" spans="1:15" s="378" customFormat="1" ht="18.75" thickBot="1">
      <c r="A385" s="200"/>
      <c r="B385" s="409" t="s">
        <v>2</v>
      </c>
      <c r="C385" s="410">
        <v>0.12302857088999999</v>
      </c>
      <c r="D385" s="383"/>
      <c r="E385" s="178">
        <v>0.21</v>
      </c>
      <c r="G385" s="182"/>
      <c r="H385" s="183"/>
      <c r="I385" s="184"/>
      <c r="J385" s="183"/>
      <c r="K385" s="183"/>
    </row>
    <row r="386" spans="1:15" s="378" customFormat="1" ht="18.75" thickBot="1">
      <c r="A386" s="200"/>
      <c r="B386" s="411" t="s">
        <v>1</v>
      </c>
      <c r="C386" s="410">
        <v>0.12011975066</v>
      </c>
      <c r="D386" s="383"/>
      <c r="E386" s="178">
        <v>0.21</v>
      </c>
      <c r="G386" s="182"/>
      <c r="H386" s="183"/>
      <c r="I386" s="184"/>
      <c r="J386" s="183"/>
      <c r="K386" s="183"/>
    </row>
    <row r="387" spans="1:15" s="378" customFormat="1" ht="18.75" thickBot="1">
      <c r="A387" s="201"/>
      <c r="B387" s="290" t="s">
        <v>36</v>
      </c>
      <c r="C387" s="415">
        <v>0.21</v>
      </c>
      <c r="D387" s="383"/>
      <c r="E387" s="383"/>
      <c r="G387" s="182"/>
      <c r="H387" s="183"/>
      <c r="I387" s="184"/>
      <c r="J387" s="183"/>
      <c r="K387" s="183"/>
    </row>
    <row r="388" spans="1:15" s="378" customFormat="1" ht="18.75" thickBot="1">
      <c r="B388" s="202"/>
      <c r="J388" s="183"/>
      <c r="K388" s="184"/>
      <c r="L388" s="184"/>
      <c r="M388" s="54"/>
      <c r="N388" s="183"/>
      <c r="O388" s="183"/>
    </row>
    <row r="389" spans="1:15" s="381" customFormat="1" ht="29.25" customHeight="1">
      <c r="A389" s="484" t="s">
        <v>493</v>
      </c>
      <c r="B389" s="484"/>
      <c r="C389" s="484"/>
      <c r="D389" s="484"/>
      <c r="E389" s="484"/>
      <c r="F389" s="484"/>
      <c r="G389" s="484"/>
      <c r="H389" s="484"/>
    </row>
    <row r="390" spans="1:15" s="378" customFormat="1" ht="27.75" customHeight="1">
      <c r="A390" s="484" t="s">
        <v>494</v>
      </c>
      <c r="B390" s="484"/>
      <c r="C390" s="484"/>
      <c r="D390" s="484"/>
      <c r="E390" s="484"/>
      <c r="F390" s="484"/>
      <c r="G390" s="484"/>
      <c r="H390" s="484"/>
    </row>
    <row r="391" spans="1:15" s="378" customFormat="1" ht="30" customHeight="1">
      <c r="A391" s="485" t="s">
        <v>495</v>
      </c>
      <c r="B391" s="484"/>
      <c r="C391" s="484"/>
      <c r="D391" s="484"/>
      <c r="E391" s="484"/>
      <c r="F391" s="484"/>
      <c r="G391" s="484"/>
      <c r="H391" s="484"/>
    </row>
    <row r="392" spans="1:15" s="378" customFormat="1"/>
    <row r="393" spans="1:15" s="129" customFormat="1">
      <c r="A393" s="353" t="s">
        <v>447</v>
      </c>
    </row>
    <row r="394" spans="1:15" s="378" customFormat="1">
      <c r="A394" s="141"/>
    </row>
    <row r="395" spans="1:15" s="381" customFormat="1" ht="75.75" customHeight="1">
      <c r="A395" s="380"/>
      <c r="B395" s="391"/>
      <c r="C395" s="305" t="s">
        <v>496</v>
      </c>
    </row>
    <row r="396" spans="1:15" s="381" customFormat="1" ht="12.75">
      <c r="A396" s="380"/>
      <c r="B396" s="246">
        <v>2020</v>
      </c>
      <c r="C396" s="466">
        <v>0.19</v>
      </c>
    </row>
    <row r="397" spans="1:15" s="381" customFormat="1" ht="12.75">
      <c r="A397" s="380"/>
      <c r="B397" s="246">
        <v>2021</v>
      </c>
      <c r="C397" s="467">
        <v>0.15</v>
      </c>
    </row>
    <row r="398" spans="1:15" s="381" customFormat="1" ht="12.75">
      <c r="A398" s="380"/>
      <c r="B398" s="246">
        <v>2022</v>
      </c>
      <c r="C398" s="468">
        <v>0.15</v>
      </c>
    </row>
    <row r="399" spans="1:15" s="381" customFormat="1" ht="12.75">
      <c r="A399" s="380"/>
      <c r="B399" s="246">
        <v>2023</v>
      </c>
      <c r="C399" s="416">
        <v>0.15372594258</v>
      </c>
    </row>
    <row r="400" spans="1:15" s="381" customFormat="1" ht="12.75">
      <c r="A400" s="380"/>
      <c r="B400" s="383">
        <v>2024</v>
      </c>
      <c r="C400" s="416">
        <v>0.14838393241</v>
      </c>
    </row>
    <row r="401" spans="1:8" s="381" customFormat="1" ht="12.75">
      <c r="A401" s="380"/>
      <c r="C401" s="321"/>
    </row>
    <row r="402" spans="1:8" s="378" customFormat="1" ht="16.5" customHeight="1">
      <c r="A402" s="484" t="s">
        <v>493</v>
      </c>
      <c r="B402" s="484"/>
      <c r="C402" s="484"/>
      <c r="D402" s="484"/>
      <c r="E402" s="484"/>
      <c r="F402" s="484"/>
      <c r="G402" s="484"/>
      <c r="H402" s="484"/>
    </row>
    <row r="403" spans="1:8" s="381" customFormat="1" ht="27" customHeight="1">
      <c r="A403" s="485" t="s">
        <v>495</v>
      </c>
      <c r="B403" s="484"/>
      <c r="C403" s="484"/>
      <c r="D403" s="484"/>
      <c r="E403" s="484"/>
      <c r="F403" s="484"/>
      <c r="G403" s="484"/>
      <c r="H403" s="484"/>
    </row>
    <row r="404" spans="1:8" s="381" customFormat="1" ht="37.5" customHeight="1">
      <c r="A404" s="486" t="s">
        <v>497</v>
      </c>
      <c r="B404" s="484"/>
      <c r="C404" s="484"/>
      <c r="D404" s="484"/>
      <c r="E404" s="484"/>
      <c r="F404" s="484"/>
      <c r="G404" s="484"/>
      <c r="H404" s="484"/>
    </row>
    <row r="405" spans="1:8" s="381" customFormat="1" ht="12.75">
      <c r="A405" s="398"/>
    </row>
  </sheetData>
  <sortState xmlns:xlrd2="http://schemas.microsoft.com/office/spreadsheetml/2017/richdata2" ref="B289:C358">
    <sortCondition descending="1" ref="C289:C358"/>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87" zoomScale="80" zoomScaleNormal="80" workbookViewId="0">
      <selection activeCell="G190" sqref="G190"/>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3.7109375" customWidth="1"/>
    <col min="11" max="11" width="12.7109375" customWidth="1"/>
  </cols>
  <sheetData>
    <row r="1" spans="1:13" s="384" customFormat="1">
      <c r="A1" s="384" t="s">
        <v>159</v>
      </c>
    </row>
    <row r="2" spans="1:13" s="378" customFormat="1"/>
    <row r="3" spans="1:13" s="378" customFormat="1" ht="25.5">
      <c r="B3" s="381"/>
      <c r="C3" s="382" t="s">
        <v>43</v>
      </c>
      <c r="D3" s="382" t="s">
        <v>44</v>
      </c>
      <c r="E3" s="382" t="s">
        <v>45</v>
      </c>
      <c r="F3" s="382" t="s">
        <v>220</v>
      </c>
      <c r="G3" s="382" t="s">
        <v>46</v>
      </c>
      <c r="H3" s="382" t="s">
        <v>221</v>
      </c>
      <c r="I3" s="382" t="s">
        <v>47</v>
      </c>
      <c r="J3" s="382" t="s">
        <v>48</v>
      </c>
      <c r="K3" s="382" t="s">
        <v>49</v>
      </c>
    </row>
    <row r="4" spans="1:13" s="378" customFormat="1">
      <c r="A4" s="63"/>
      <c r="B4" s="63" t="s">
        <v>18</v>
      </c>
      <c r="C4" s="154">
        <v>1670</v>
      </c>
      <c r="D4" s="154">
        <v>1052</v>
      </c>
      <c r="E4" s="154">
        <v>1469</v>
      </c>
      <c r="F4" s="154">
        <v>1403</v>
      </c>
      <c r="G4" s="154">
        <v>916</v>
      </c>
      <c r="H4" s="154">
        <v>1985</v>
      </c>
      <c r="I4" s="154">
        <v>1335</v>
      </c>
      <c r="J4" s="154">
        <v>9828</v>
      </c>
      <c r="K4" s="417">
        <v>117942</v>
      </c>
      <c r="M4" s="185"/>
    </row>
    <row r="5" spans="1:13" s="378" customFormat="1">
      <c r="A5" s="63"/>
      <c r="B5" s="125" t="s">
        <v>6</v>
      </c>
      <c r="C5" s="29">
        <v>2046</v>
      </c>
      <c r="D5" s="29">
        <v>1166</v>
      </c>
      <c r="E5" s="29">
        <v>1400</v>
      </c>
      <c r="F5" s="29">
        <v>1425</v>
      </c>
      <c r="G5" s="29">
        <v>1081</v>
      </c>
      <c r="H5" s="29">
        <v>2181</v>
      </c>
      <c r="I5" s="29">
        <v>1637</v>
      </c>
      <c r="J5" s="29">
        <v>10935</v>
      </c>
      <c r="K5" s="418">
        <v>131215</v>
      </c>
    </row>
    <row r="6" spans="1:13" s="378" customFormat="1" ht="25.5" customHeight="1">
      <c r="A6" s="63"/>
      <c r="B6" s="63" t="s">
        <v>5</v>
      </c>
      <c r="C6" s="154">
        <v>2040</v>
      </c>
      <c r="D6" s="154">
        <v>1079</v>
      </c>
      <c r="E6" s="154">
        <v>1628</v>
      </c>
      <c r="F6" s="154">
        <v>1403</v>
      </c>
      <c r="G6" s="154">
        <v>1049</v>
      </c>
      <c r="H6" s="154">
        <v>2199</v>
      </c>
      <c r="I6" s="154">
        <v>1678</v>
      </c>
      <c r="J6" s="154">
        <v>11076</v>
      </c>
      <c r="K6" s="417">
        <v>132914</v>
      </c>
    </row>
    <row r="7" spans="1:13" s="378" customFormat="1">
      <c r="A7" s="63"/>
      <c r="B7" s="63" t="s">
        <v>15</v>
      </c>
      <c r="C7" s="154">
        <v>1645</v>
      </c>
      <c r="D7" s="154">
        <v>1111</v>
      </c>
      <c r="E7" s="154">
        <v>1517</v>
      </c>
      <c r="F7" s="154">
        <v>1403</v>
      </c>
      <c r="G7" s="154">
        <v>927</v>
      </c>
      <c r="H7" s="154">
        <v>1943</v>
      </c>
      <c r="I7" s="154">
        <v>1355</v>
      </c>
      <c r="J7" s="154">
        <v>9901</v>
      </c>
      <c r="K7" s="417">
        <v>118814</v>
      </c>
    </row>
    <row r="8" spans="1:13" s="378" customFormat="1">
      <c r="A8" s="63"/>
      <c r="B8" s="63" t="s">
        <v>14</v>
      </c>
      <c r="C8" s="154">
        <v>1569</v>
      </c>
      <c r="D8" s="154">
        <v>1176</v>
      </c>
      <c r="E8" s="154">
        <v>1544</v>
      </c>
      <c r="F8" s="154">
        <v>1403</v>
      </c>
      <c r="G8" s="154">
        <v>924</v>
      </c>
      <c r="H8" s="154">
        <v>2017</v>
      </c>
      <c r="I8" s="154">
        <v>1388</v>
      </c>
      <c r="J8" s="154">
        <v>10021</v>
      </c>
      <c r="K8" s="417">
        <v>120253</v>
      </c>
    </row>
    <row r="9" spans="1:13" s="378" customFormat="1" ht="25.5" customHeight="1">
      <c r="A9" s="63"/>
      <c r="B9" s="63" t="s">
        <v>21</v>
      </c>
      <c r="C9" s="154">
        <v>1545</v>
      </c>
      <c r="D9" s="154">
        <v>978</v>
      </c>
      <c r="E9" s="154">
        <v>1530</v>
      </c>
      <c r="F9" s="154">
        <v>1425</v>
      </c>
      <c r="G9" s="154">
        <v>849</v>
      </c>
      <c r="H9" s="154">
        <v>1976</v>
      </c>
      <c r="I9" s="154">
        <v>1266</v>
      </c>
      <c r="J9" s="154">
        <v>9568</v>
      </c>
      <c r="K9" s="417">
        <v>114822</v>
      </c>
    </row>
    <row r="10" spans="1:13" s="378" customFormat="1">
      <c r="A10" s="63"/>
      <c r="B10" s="63" t="s">
        <v>16</v>
      </c>
      <c r="C10" s="154">
        <v>1775</v>
      </c>
      <c r="D10" s="154">
        <v>1196</v>
      </c>
      <c r="E10" s="154">
        <v>1351</v>
      </c>
      <c r="F10" s="154">
        <v>1403</v>
      </c>
      <c r="G10" s="154">
        <v>999</v>
      </c>
      <c r="H10" s="154">
        <v>2077</v>
      </c>
      <c r="I10" s="154">
        <v>1448</v>
      </c>
      <c r="J10" s="154">
        <v>10248</v>
      </c>
      <c r="K10" s="417">
        <v>122979</v>
      </c>
    </row>
    <row r="11" spans="1:13" s="378" customFormat="1" ht="25.5" customHeight="1">
      <c r="A11" s="63"/>
      <c r="B11" s="63" t="s">
        <v>9</v>
      </c>
      <c r="C11" s="154">
        <v>1809</v>
      </c>
      <c r="D11" s="154">
        <v>1030</v>
      </c>
      <c r="E11" s="154">
        <v>1652</v>
      </c>
      <c r="F11" s="154">
        <v>1403</v>
      </c>
      <c r="G11" s="154">
        <v>955</v>
      </c>
      <c r="H11" s="154">
        <v>2128</v>
      </c>
      <c r="I11" s="154">
        <v>1516</v>
      </c>
      <c r="J11" s="154">
        <v>10493</v>
      </c>
      <c r="K11" s="417">
        <v>125916</v>
      </c>
    </row>
    <row r="12" spans="1:13" s="378" customFormat="1">
      <c r="A12" s="63"/>
      <c r="B12" s="63" t="s">
        <v>19</v>
      </c>
      <c r="C12" s="154">
        <v>2299</v>
      </c>
      <c r="D12" s="154">
        <v>1030</v>
      </c>
      <c r="E12" s="154">
        <v>1015</v>
      </c>
      <c r="F12" s="154">
        <v>1403</v>
      </c>
      <c r="G12" s="154">
        <v>1120</v>
      </c>
      <c r="H12" s="154">
        <v>2235</v>
      </c>
      <c r="I12" s="154">
        <v>1558</v>
      </c>
      <c r="J12" s="154">
        <v>10660</v>
      </c>
      <c r="K12" s="417">
        <v>127925</v>
      </c>
    </row>
    <row r="13" spans="1:13" s="378" customFormat="1" ht="25.5" customHeight="1">
      <c r="A13" s="63"/>
      <c r="B13" s="63" t="s">
        <v>1</v>
      </c>
      <c r="C13" s="154">
        <v>2124</v>
      </c>
      <c r="D13" s="154">
        <v>1109</v>
      </c>
      <c r="E13" s="154">
        <v>1755</v>
      </c>
      <c r="F13" s="154">
        <v>1425</v>
      </c>
      <c r="G13" s="154">
        <v>1088</v>
      </c>
      <c r="H13" s="154">
        <v>2138</v>
      </c>
      <c r="I13" s="154">
        <v>1775</v>
      </c>
      <c r="J13" s="154">
        <v>11413</v>
      </c>
      <c r="K13" s="417">
        <v>136958</v>
      </c>
    </row>
    <row r="14" spans="1:13" s="378" customFormat="1">
      <c r="A14" s="63"/>
      <c r="B14" s="63" t="s">
        <v>12</v>
      </c>
      <c r="C14" s="154">
        <v>1998</v>
      </c>
      <c r="D14" s="154">
        <v>1117</v>
      </c>
      <c r="E14" s="154">
        <v>1509</v>
      </c>
      <c r="F14" s="154">
        <v>1403</v>
      </c>
      <c r="G14" s="154">
        <v>1048</v>
      </c>
      <c r="H14" s="154">
        <v>2097</v>
      </c>
      <c r="I14" s="154">
        <v>1588</v>
      </c>
      <c r="J14" s="154">
        <v>10759</v>
      </c>
      <c r="K14" s="417">
        <v>129113</v>
      </c>
    </row>
    <row r="15" spans="1:13" s="378" customFormat="1">
      <c r="A15" s="63"/>
      <c r="B15" s="63" t="s">
        <v>8</v>
      </c>
      <c r="C15" s="154">
        <v>2253</v>
      </c>
      <c r="D15" s="154">
        <v>1046</v>
      </c>
      <c r="E15" s="154">
        <v>1526</v>
      </c>
      <c r="F15" s="154">
        <v>1403</v>
      </c>
      <c r="G15" s="154">
        <v>1110</v>
      </c>
      <c r="H15" s="154">
        <v>2197</v>
      </c>
      <c r="I15" s="154">
        <v>1731</v>
      </c>
      <c r="J15" s="154">
        <v>11266</v>
      </c>
      <c r="K15" s="417">
        <v>135189</v>
      </c>
    </row>
    <row r="16" spans="1:13" s="378" customFormat="1" ht="25.5" customHeight="1">
      <c r="A16" s="63"/>
      <c r="B16" s="63" t="s">
        <v>7</v>
      </c>
      <c r="C16" s="154">
        <v>1955</v>
      </c>
      <c r="D16" s="154">
        <v>1166</v>
      </c>
      <c r="E16" s="154">
        <v>1548</v>
      </c>
      <c r="F16" s="154">
        <v>1403</v>
      </c>
      <c r="G16" s="154">
        <v>1050</v>
      </c>
      <c r="H16" s="154">
        <v>2171</v>
      </c>
      <c r="I16" s="154">
        <v>1636</v>
      </c>
      <c r="J16" s="154">
        <v>10929</v>
      </c>
      <c r="K16" s="417">
        <v>131147</v>
      </c>
    </row>
    <row r="17" spans="1:11" s="378" customFormat="1">
      <c r="A17" s="63"/>
      <c r="B17" s="63" t="s">
        <v>2</v>
      </c>
      <c r="C17" s="154">
        <v>2262</v>
      </c>
      <c r="D17" s="154">
        <v>1174</v>
      </c>
      <c r="E17" s="154">
        <v>1622</v>
      </c>
      <c r="F17" s="154">
        <v>1425</v>
      </c>
      <c r="G17" s="154">
        <v>1156</v>
      </c>
      <c r="H17" s="154">
        <v>2261</v>
      </c>
      <c r="I17" s="154">
        <v>1878</v>
      </c>
      <c r="J17" s="154">
        <v>11778</v>
      </c>
      <c r="K17" s="417">
        <v>141336</v>
      </c>
    </row>
    <row r="18" spans="1:11" s="378" customFormat="1">
      <c r="A18" s="63"/>
      <c r="B18" s="63" t="s">
        <v>13</v>
      </c>
      <c r="C18" s="154">
        <v>1879</v>
      </c>
      <c r="D18" s="154">
        <v>1081</v>
      </c>
      <c r="E18" s="154">
        <v>1574</v>
      </c>
      <c r="F18" s="154">
        <v>1403</v>
      </c>
      <c r="G18" s="154">
        <v>996</v>
      </c>
      <c r="H18" s="154">
        <v>2171</v>
      </c>
      <c r="I18" s="154">
        <v>1564</v>
      </c>
      <c r="J18" s="154">
        <v>10669</v>
      </c>
      <c r="K18" s="417">
        <v>128030</v>
      </c>
    </row>
    <row r="19" spans="1:11" s="378" customFormat="1">
      <c r="A19" s="380"/>
      <c r="B19" s="458" t="s">
        <v>20</v>
      </c>
      <c r="C19" s="154">
        <v>1705</v>
      </c>
      <c r="D19" s="154">
        <v>1106</v>
      </c>
      <c r="E19" s="154">
        <v>1435</v>
      </c>
      <c r="F19" s="154">
        <v>1425</v>
      </c>
      <c r="G19" s="154">
        <v>946</v>
      </c>
      <c r="H19" s="154">
        <v>2153</v>
      </c>
      <c r="I19" s="154">
        <v>1438</v>
      </c>
      <c r="J19" s="154">
        <v>10208</v>
      </c>
      <c r="K19" s="417">
        <v>122499</v>
      </c>
    </row>
    <row r="20" spans="1:11" s="378" customFormat="1">
      <c r="A20" s="63"/>
      <c r="B20" s="63" t="s">
        <v>17</v>
      </c>
      <c r="C20" s="154">
        <v>1448</v>
      </c>
      <c r="D20" s="154">
        <v>1136</v>
      </c>
      <c r="E20" s="154">
        <v>1684</v>
      </c>
      <c r="F20" s="154">
        <v>1425</v>
      </c>
      <c r="G20" s="154">
        <v>869</v>
      </c>
      <c r="H20" s="154">
        <v>1963</v>
      </c>
      <c r="I20" s="154">
        <v>1349</v>
      </c>
      <c r="J20" s="154">
        <v>9874</v>
      </c>
      <c r="K20" s="417">
        <v>118487</v>
      </c>
    </row>
    <row r="21" spans="1:11" s="378" customFormat="1">
      <c r="A21" s="63"/>
      <c r="B21" s="63" t="s">
        <v>3</v>
      </c>
      <c r="C21" s="154">
        <v>2391</v>
      </c>
      <c r="D21" s="154">
        <v>1147</v>
      </c>
      <c r="E21" s="154">
        <v>1648</v>
      </c>
      <c r="F21" s="154">
        <v>1403</v>
      </c>
      <c r="G21" s="154">
        <v>1190</v>
      </c>
      <c r="H21" s="154">
        <v>2270</v>
      </c>
      <c r="I21" s="154">
        <v>1936</v>
      </c>
      <c r="J21" s="154">
        <v>11984</v>
      </c>
      <c r="K21" s="417">
        <v>143308</v>
      </c>
    </row>
    <row r="22" spans="1:11" s="378" customFormat="1">
      <c r="A22" s="63"/>
      <c r="B22" s="63" t="s">
        <v>4</v>
      </c>
      <c r="C22" s="154">
        <v>1828</v>
      </c>
      <c r="D22" s="154">
        <v>1084</v>
      </c>
      <c r="E22" s="154">
        <v>1732</v>
      </c>
      <c r="F22" s="154">
        <v>1425</v>
      </c>
      <c r="G22" s="154">
        <v>980</v>
      </c>
      <c r="H22" s="154">
        <v>2117</v>
      </c>
      <c r="I22" s="154">
        <v>1588</v>
      </c>
      <c r="J22" s="154">
        <v>10754</v>
      </c>
      <c r="K22" s="417">
        <v>129044</v>
      </c>
    </row>
    <row r="23" spans="1:11" s="378" customFormat="1">
      <c r="A23" s="63"/>
      <c r="B23" s="63" t="s">
        <v>11</v>
      </c>
      <c r="C23" s="154">
        <v>2024</v>
      </c>
      <c r="D23" s="154">
        <v>1128</v>
      </c>
      <c r="E23" s="154">
        <v>1457</v>
      </c>
      <c r="F23" s="154">
        <v>1403</v>
      </c>
      <c r="G23" s="154">
        <v>1060</v>
      </c>
      <c r="H23" s="154">
        <v>2102</v>
      </c>
      <c r="I23" s="154">
        <v>1589</v>
      </c>
      <c r="J23" s="154">
        <v>10764</v>
      </c>
      <c r="K23" s="417">
        <v>129165</v>
      </c>
    </row>
    <row r="24" spans="1:11" s="378" customFormat="1">
      <c r="A24" s="63"/>
      <c r="B24" s="63" t="s">
        <v>10</v>
      </c>
      <c r="C24" s="154">
        <v>1540</v>
      </c>
      <c r="D24" s="154">
        <v>1068</v>
      </c>
      <c r="E24" s="154">
        <v>1673</v>
      </c>
      <c r="F24" s="154">
        <v>1425</v>
      </c>
      <c r="G24" s="154">
        <v>877</v>
      </c>
      <c r="H24" s="154">
        <v>2004</v>
      </c>
      <c r="I24" s="154">
        <v>1371</v>
      </c>
      <c r="J24" s="154">
        <v>9957</v>
      </c>
      <c r="K24" s="417">
        <v>119487</v>
      </c>
    </row>
    <row r="25" spans="1:11" s="378" customFormat="1">
      <c r="B25" s="125" t="s">
        <v>6</v>
      </c>
      <c r="C25" s="29">
        <v>2046</v>
      </c>
      <c r="D25" s="29">
        <v>1166</v>
      </c>
      <c r="E25" s="29">
        <v>1400</v>
      </c>
      <c r="F25" s="29">
        <v>1425</v>
      </c>
      <c r="G25" s="29">
        <v>1081</v>
      </c>
      <c r="H25" s="29">
        <v>2181</v>
      </c>
      <c r="I25" s="29">
        <v>1637</v>
      </c>
      <c r="J25" s="29">
        <v>10935</v>
      </c>
      <c r="K25" s="418">
        <v>131215</v>
      </c>
    </row>
    <row r="26" spans="1:11" s="378" customFormat="1">
      <c r="B26" s="380"/>
      <c r="C26" s="29"/>
      <c r="D26" s="29"/>
      <c r="E26" s="29"/>
      <c r="F26" s="29"/>
      <c r="G26" s="29"/>
      <c r="H26" s="29"/>
      <c r="I26" s="29"/>
      <c r="J26" s="29"/>
      <c r="K26" s="33"/>
    </row>
    <row r="27" spans="1:11" s="378" customFormat="1">
      <c r="A27" s="495" t="s">
        <v>501</v>
      </c>
      <c r="B27" s="496"/>
      <c r="C27" s="496"/>
      <c r="D27" s="496"/>
      <c r="E27" s="496"/>
      <c r="F27" s="496"/>
      <c r="G27" s="496"/>
      <c r="H27" s="496"/>
      <c r="I27" s="356"/>
    </row>
    <row r="28" spans="1:11" s="378" customFormat="1" ht="30.6" customHeight="1">
      <c r="A28" s="497" t="s">
        <v>502</v>
      </c>
      <c r="B28" s="498"/>
      <c r="C28" s="498"/>
      <c r="D28" s="498"/>
      <c r="E28" s="498"/>
      <c r="F28" s="498"/>
      <c r="G28" s="498"/>
      <c r="H28" s="498"/>
      <c r="I28" s="357"/>
    </row>
    <row r="29" spans="1:11" s="378" customFormat="1"/>
    <row r="30" spans="1:11" s="379" customFormat="1">
      <c r="A30" s="384" t="s">
        <v>160</v>
      </c>
    </row>
    <row r="31" spans="1:11" s="378" customFormat="1"/>
    <row r="32" spans="1:11" s="378" customFormat="1">
      <c r="B32" s="381" t="s">
        <v>41</v>
      </c>
      <c r="C32" s="381" t="s">
        <v>50</v>
      </c>
      <c r="D32" s="381" t="s">
        <v>41</v>
      </c>
    </row>
    <row r="33" spans="1:4" s="378" customFormat="1">
      <c r="A33" s="140"/>
      <c r="B33" s="63" t="s">
        <v>21</v>
      </c>
      <c r="C33" s="417">
        <v>114822</v>
      </c>
    </row>
    <row r="34" spans="1:4" s="378" customFormat="1">
      <c r="B34" s="63" t="s">
        <v>18</v>
      </c>
      <c r="C34" s="417">
        <v>117942</v>
      </c>
    </row>
    <row r="35" spans="1:4" s="378" customFormat="1">
      <c r="B35" s="63" t="s">
        <v>17</v>
      </c>
      <c r="C35" s="417">
        <v>118487</v>
      </c>
    </row>
    <row r="36" spans="1:4" s="378" customFormat="1">
      <c r="B36" s="63" t="s">
        <v>15</v>
      </c>
      <c r="C36" s="417">
        <v>118814</v>
      </c>
    </row>
    <row r="37" spans="1:4" s="378" customFormat="1">
      <c r="B37" s="63" t="s">
        <v>10</v>
      </c>
      <c r="C37" s="417">
        <v>119487</v>
      </c>
    </row>
    <row r="38" spans="1:4" s="378" customFormat="1">
      <c r="B38" s="63" t="s">
        <v>14</v>
      </c>
      <c r="C38" s="417">
        <v>120253</v>
      </c>
    </row>
    <row r="39" spans="1:4" s="378" customFormat="1">
      <c r="B39" s="481" t="s">
        <v>20</v>
      </c>
      <c r="C39" s="417">
        <v>122499</v>
      </c>
    </row>
    <row r="40" spans="1:4" s="378" customFormat="1">
      <c r="B40" s="63" t="s">
        <v>16</v>
      </c>
      <c r="C40" s="417">
        <v>122979</v>
      </c>
    </row>
    <row r="41" spans="1:4" s="378" customFormat="1">
      <c r="B41" s="63" t="s">
        <v>9</v>
      </c>
      <c r="C41" s="417">
        <v>125916</v>
      </c>
    </row>
    <row r="42" spans="1:4" s="378" customFormat="1">
      <c r="B42" s="63" t="s">
        <v>19</v>
      </c>
      <c r="C42" s="417">
        <v>127925</v>
      </c>
    </row>
    <row r="43" spans="1:4" s="378" customFormat="1">
      <c r="B43" s="63" t="s">
        <v>13</v>
      </c>
      <c r="C43" s="417">
        <v>128030</v>
      </c>
    </row>
    <row r="44" spans="1:4" s="378" customFormat="1">
      <c r="B44" s="63" t="s">
        <v>4</v>
      </c>
      <c r="C44" s="417">
        <v>129044</v>
      </c>
    </row>
    <row r="45" spans="1:4" s="378" customFormat="1">
      <c r="B45" s="63" t="s">
        <v>12</v>
      </c>
      <c r="C45" s="417">
        <v>129113</v>
      </c>
      <c r="D45" s="33"/>
    </row>
    <row r="46" spans="1:4" s="378" customFormat="1">
      <c r="B46" s="63" t="s">
        <v>11</v>
      </c>
      <c r="C46" s="417">
        <v>129165</v>
      </c>
    </row>
    <row r="47" spans="1:4" s="378" customFormat="1">
      <c r="B47" s="63" t="s">
        <v>7</v>
      </c>
      <c r="C47" s="417">
        <v>131147</v>
      </c>
    </row>
    <row r="48" spans="1:4" s="378" customFormat="1">
      <c r="B48" s="125" t="s">
        <v>6</v>
      </c>
      <c r="D48" s="418">
        <v>131215</v>
      </c>
    </row>
    <row r="49" spans="1:14" s="378" customFormat="1">
      <c r="B49" s="63" t="s">
        <v>5</v>
      </c>
      <c r="C49" s="417">
        <v>132914</v>
      </c>
    </row>
    <row r="50" spans="1:14" s="378" customFormat="1">
      <c r="B50" s="63" t="s">
        <v>8</v>
      </c>
      <c r="C50" s="417">
        <v>135189</v>
      </c>
    </row>
    <row r="51" spans="1:14" s="378" customFormat="1">
      <c r="B51" s="63" t="s">
        <v>1</v>
      </c>
      <c r="C51" s="417">
        <v>136958</v>
      </c>
    </row>
    <row r="52" spans="1:14" s="378" customFormat="1">
      <c r="B52" s="63" t="s">
        <v>2</v>
      </c>
      <c r="C52" s="417">
        <v>141336</v>
      </c>
    </row>
    <row r="53" spans="1:14" s="378" customFormat="1">
      <c r="A53" s="140"/>
      <c r="B53" s="63" t="s">
        <v>3</v>
      </c>
      <c r="C53" s="417">
        <v>143308</v>
      </c>
    </row>
    <row r="54" spans="1:14" s="378" customFormat="1"/>
    <row r="55" spans="1:14" s="378" customFormat="1">
      <c r="A55" s="495" t="s">
        <v>501</v>
      </c>
      <c r="B55" s="496"/>
      <c r="C55" s="496"/>
      <c r="D55" s="496"/>
      <c r="E55" s="496"/>
      <c r="F55" s="496"/>
      <c r="G55" s="496"/>
      <c r="H55" s="496"/>
      <c r="I55" s="356"/>
    </row>
    <row r="56" spans="1:14" s="378" customFormat="1" ht="35.25" customHeight="1">
      <c r="A56" s="497" t="s">
        <v>502</v>
      </c>
      <c r="B56" s="498"/>
      <c r="C56" s="498"/>
      <c r="D56" s="498"/>
      <c r="E56" s="498"/>
      <c r="F56" s="498"/>
      <c r="G56" s="498"/>
      <c r="H56" s="498"/>
      <c r="I56" s="357"/>
    </row>
    <row r="57" spans="1:14" s="378" customFormat="1"/>
    <row r="58" spans="1:14" s="379" customFormat="1">
      <c r="A58" s="491" t="s">
        <v>503</v>
      </c>
      <c r="B58" s="491"/>
      <c r="C58" s="491"/>
      <c r="D58" s="491"/>
      <c r="E58" s="491"/>
      <c r="F58" s="491"/>
      <c r="G58" s="491"/>
      <c r="H58" s="491"/>
      <c r="K58" s="378"/>
      <c r="L58" s="378"/>
      <c r="M58" s="378"/>
      <c r="N58" s="378"/>
    </row>
    <row r="59" spans="1:14" s="378" customFormat="1"/>
    <row r="60" spans="1:14" s="378" customFormat="1" ht="38.25">
      <c r="B60" s="63"/>
      <c r="C60" s="382" t="s">
        <v>51</v>
      </c>
      <c r="D60" s="382" t="s">
        <v>29</v>
      </c>
      <c r="E60" s="381" t="s">
        <v>41</v>
      </c>
      <c r="F60" s="381" t="s">
        <v>504</v>
      </c>
      <c r="G60" s="381" t="s">
        <v>505</v>
      </c>
    </row>
    <row r="61" spans="1:14" s="378" customFormat="1">
      <c r="B61" s="63" t="s">
        <v>21</v>
      </c>
      <c r="C61" s="293">
        <v>64908</v>
      </c>
      <c r="D61" s="165" t="s">
        <v>506</v>
      </c>
      <c r="E61" s="381"/>
      <c r="F61" s="419">
        <v>99781</v>
      </c>
      <c r="G61" s="419">
        <v>77719</v>
      </c>
      <c r="K61" s="366"/>
      <c r="N61" s="352"/>
    </row>
    <row r="62" spans="1:14" s="378" customFormat="1">
      <c r="B62" s="63" t="s">
        <v>18</v>
      </c>
      <c r="C62" s="293">
        <v>77053</v>
      </c>
      <c r="D62" s="165" t="s">
        <v>507</v>
      </c>
      <c r="E62" s="381"/>
      <c r="F62" s="419">
        <v>99781</v>
      </c>
      <c r="G62" s="419">
        <v>77719</v>
      </c>
      <c r="K62" s="352"/>
      <c r="N62" s="352"/>
    </row>
    <row r="63" spans="1:14" s="378" customFormat="1">
      <c r="B63" s="63" t="s">
        <v>16</v>
      </c>
      <c r="C63" s="293">
        <v>80463</v>
      </c>
      <c r="D63" s="165" t="s">
        <v>508</v>
      </c>
      <c r="E63" s="381"/>
      <c r="F63" s="419">
        <v>99781</v>
      </c>
      <c r="G63" s="419">
        <v>77719</v>
      </c>
      <c r="K63" s="366"/>
      <c r="N63" s="352"/>
    </row>
    <row r="64" spans="1:14" s="378" customFormat="1">
      <c r="B64" s="458" t="s">
        <v>20</v>
      </c>
      <c r="C64" s="293">
        <v>82825</v>
      </c>
      <c r="D64" s="165" t="s">
        <v>509</v>
      </c>
      <c r="F64" s="419">
        <v>99781</v>
      </c>
      <c r="G64" s="419">
        <v>77719</v>
      </c>
      <c r="K64" s="352"/>
      <c r="N64" s="352"/>
    </row>
    <row r="65" spans="2:14" s="378" customFormat="1">
      <c r="B65" s="63" t="s">
        <v>15</v>
      </c>
      <c r="C65" s="293">
        <v>83763</v>
      </c>
      <c r="D65" s="165" t="s">
        <v>510</v>
      </c>
      <c r="E65" s="189"/>
      <c r="F65" s="419">
        <v>99781</v>
      </c>
      <c r="G65" s="419">
        <v>77719</v>
      </c>
      <c r="K65" s="366"/>
      <c r="N65" s="352"/>
    </row>
    <row r="66" spans="2:14" s="378" customFormat="1">
      <c r="B66" s="63" t="s">
        <v>14</v>
      </c>
      <c r="C66" s="293">
        <v>84364</v>
      </c>
      <c r="D66" s="165" t="s">
        <v>511</v>
      </c>
      <c r="E66" s="21"/>
      <c r="F66" s="419">
        <v>99781</v>
      </c>
      <c r="G66" s="419">
        <v>77719</v>
      </c>
      <c r="K66" s="352"/>
      <c r="N66" s="352"/>
    </row>
    <row r="67" spans="2:14" s="378" customFormat="1">
      <c r="B67" s="63" t="s">
        <v>13</v>
      </c>
      <c r="C67" s="293">
        <v>85464</v>
      </c>
      <c r="D67" s="165" t="s">
        <v>512</v>
      </c>
      <c r="E67" s="381"/>
      <c r="F67" s="419">
        <v>99781</v>
      </c>
      <c r="G67" s="419">
        <v>77719</v>
      </c>
      <c r="K67" s="366"/>
      <c r="N67" s="352"/>
    </row>
    <row r="68" spans="2:14" s="141" customFormat="1">
      <c r="B68" s="63" t="s">
        <v>17</v>
      </c>
      <c r="C68" s="293">
        <v>87294</v>
      </c>
      <c r="D68" s="165" t="s">
        <v>513</v>
      </c>
      <c r="E68" s="381"/>
      <c r="F68" s="419">
        <v>99781</v>
      </c>
      <c r="G68" s="419">
        <v>77719</v>
      </c>
      <c r="K68" s="352"/>
      <c r="N68" s="352"/>
    </row>
    <row r="69" spans="2:14" s="378" customFormat="1">
      <c r="B69" s="63" t="s">
        <v>19</v>
      </c>
      <c r="C69" s="293">
        <v>89272</v>
      </c>
      <c r="D69" s="165" t="s">
        <v>514</v>
      </c>
      <c r="E69" s="381"/>
      <c r="F69" s="419">
        <v>99781</v>
      </c>
      <c r="G69" s="419">
        <v>77719</v>
      </c>
      <c r="K69" s="366"/>
      <c r="N69" s="352"/>
    </row>
    <row r="70" spans="2:14" s="378" customFormat="1">
      <c r="B70" s="63" t="s">
        <v>12</v>
      </c>
      <c r="C70" s="293">
        <v>96152</v>
      </c>
      <c r="D70" s="165" t="s">
        <v>515</v>
      </c>
      <c r="E70" s="381"/>
      <c r="F70" s="419">
        <v>99781</v>
      </c>
      <c r="G70" s="419">
        <v>77719</v>
      </c>
      <c r="K70" s="352"/>
      <c r="N70" s="352"/>
    </row>
    <row r="71" spans="2:14" s="378" customFormat="1">
      <c r="B71" s="63" t="s">
        <v>9</v>
      </c>
      <c r="C71" s="293">
        <v>97474</v>
      </c>
      <c r="D71" s="165" t="s">
        <v>516</v>
      </c>
      <c r="E71" s="380"/>
      <c r="F71" s="419">
        <v>99781</v>
      </c>
      <c r="G71" s="419">
        <v>77719</v>
      </c>
      <c r="K71" s="366"/>
      <c r="N71" s="352"/>
    </row>
    <row r="72" spans="2:14" s="378" customFormat="1">
      <c r="B72" s="63" t="s">
        <v>10</v>
      </c>
      <c r="C72" s="293">
        <v>100532</v>
      </c>
      <c r="D72" s="165" t="s">
        <v>517</v>
      </c>
      <c r="E72" s="381"/>
      <c r="F72" s="419">
        <v>99781</v>
      </c>
      <c r="G72" s="419">
        <v>77719</v>
      </c>
      <c r="K72" s="352"/>
      <c r="N72" s="352"/>
    </row>
    <row r="73" spans="2:14" s="378" customFormat="1">
      <c r="B73" s="63" t="s">
        <v>11</v>
      </c>
      <c r="C73" s="293">
        <v>101146</v>
      </c>
      <c r="D73" s="165" t="s">
        <v>518</v>
      </c>
      <c r="E73" s="381"/>
      <c r="F73" s="419">
        <v>99781</v>
      </c>
      <c r="G73" s="419">
        <v>77719</v>
      </c>
      <c r="K73" s="366"/>
      <c r="N73" s="352"/>
    </row>
    <row r="74" spans="2:14" s="378" customFormat="1">
      <c r="B74" s="63" t="s">
        <v>5</v>
      </c>
      <c r="C74" s="293">
        <v>102532</v>
      </c>
      <c r="D74" s="165" t="s">
        <v>519</v>
      </c>
      <c r="E74" s="381"/>
      <c r="F74" s="419">
        <v>99781</v>
      </c>
      <c r="G74" s="419">
        <v>77719</v>
      </c>
      <c r="K74" s="352"/>
      <c r="N74" s="352"/>
    </row>
    <row r="75" spans="2:14" s="378" customFormat="1">
      <c r="B75" s="63" t="s">
        <v>8</v>
      </c>
      <c r="C75" s="293">
        <v>105055</v>
      </c>
      <c r="D75" s="165" t="s">
        <v>396</v>
      </c>
      <c r="E75" s="381"/>
      <c r="F75" s="419">
        <v>99781</v>
      </c>
      <c r="G75" s="419">
        <v>77719</v>
      </c>
      <c r="K75" s="366"/>
      <c r="N75" s="352"/>
    </row>
    <row r="76" spans="2:14" s="378" customFormat="1">
      <c r="B76" s="63" t="s">
        <v>4</v>
      </c>
      <c r="C76" s="293">
        <v>110785</v>
      </c>
      <c r="D76" s="165" t="s">
        <v>520</v>
      </c>
      <c r="E76" s="381"/>
      <c r="F76" s="419">
        <v>99781</v>
      </c>
      <c r="G76" s="419">
        <v>77719</v>
      </c>
      <c r="K76" s="352"/>
      <c r="N76" s="352"/>
    </row>
    <row r="77" spans="2:14" s="378" customFormat="1">
      <c r="B77" s="125" t="s">
        <v>6</v>
      </c>
      <c r="D77" s="168" t="s">
        <v>521</v>
      </c>
      <c r="E77" s="336">
        <v>116709</v>
      </c>
      <c r="F77" s="419">
        <v>99781</v>
      </c>
      <c r="G77" s="419">
        <v>77719</v>
      </c>
      <c r="K77" s="366"/>
      <c r="N77" s="352"/>
    </row>
    <row r="78" spans="2:14" s="378" customFormat="1">
      <c r="B78" s="63" t="s">
        <v>7</v>
      </c>
      <c r="C78" s="293">
        <v>118008</v>
      </c>
      <c r="D78" s="165" t="s">
        <v>522</v>
      </c>
      <c r="E78" s="381"/>
      <c r="F78" s="419">
        <v>99781</v>
      </c>
      <c r="G78" s="419">
        <v>77719</v>
      </c>
      <c r="K78" s="352"/>
      <c r="N78" s="352"/>
    </row>
    <row r="79" spans="2:14" s="378" customFormat="1">
      <c r="B79" s="63" t="s">
        <v>2</v>
      </c>
      <c r="C79" s="293">
        <v>134579</v>
      </c>
      <c r="D79" s="165" t="s">
        <v>523</v>
      </c>
      <c r="E79" s="381"/>
      <c r="F79" s="419">
        <v>99781</v>
      </c>
      <c r="G79" s="419">
        <v>77719</v>
      </c>
      <c r="K79" s="366"/>
      <c r="N79" s="352"/>
    </row>
    <row r="80" spans="2:14" s="378" customFormat="1">
      <c r="B80" s="63" t="s">
        <v>1</v>
      </c>
      <c r="C80" s="293">
        <v>137275</v>
      </c>
      <c r="D80" s="165" t="s">
        <v>524</v>
      </c>
      <c r="E80" s="381"/>
      <c r="F80" s="419">
        <v>99781</v>
      </c>
      <c r="G80" s="419">
        <v>77719</v>
      </c>
      <c r="K80" s="352"/>
      <c r="N80" s="352"/>
    </row>
    <row r="81" spans="1:14" s="378" customFormat="1">
      <c r="B81" s="63" t="s">
        <v>3</v>
      </c>
      <c r="C81" s="293">
        <v>142092</v>
      </c>
      <c r="D81" s="165" t="s">
        <v>525</v>
      </c>
      <c r="E81" s="381"/>
      <c r="F81" s="419">
        <v>99781</v>
      </c>
      <c r="G81" s="419">
        <v>77719</v>
      </c>
      <c r="K81" s="366"/>
      <c r="N81" s="352"/>
    </row>
    <row r="82" spans="1:14" s="378" customFormat="1">
      <c r="B82" s="82" t="s">
        <v>39</v>
      </c>
      <c r="C82" s="220">
        <v>77719</v>
      </c>
      <c r="D82" s="420" t="s">
        <v>526</v>
      </c>
      <c r="E82" s="381"/>
      <c r="F82" s="186"/>
      <c r="G82" s="186"/>
      <c r="K82" s="352"/>
    </row>
    <row r="83" spans="1:14" s="378" customFormat="1">
      <c r="B83" s="82" t="s">
        <v>36</v>
      </c>
      <c r="C83" s="293">
        <v>99781</v>
      </c>
      <c r="D83" s="421" t="s">
        <v>527</v>
      </c>
      <c r="E83" s="381"/>
      <c r="F83" s="186"/>
      <c r="G83" s="186"/>
      <c r="K83" s="366"/>
    </row>
    <row r="84" spans="1:14" s="378" customFormat="1">
      <c r="B84" s="63"/>
      <c r="K84" s="352"/>
    </row>
    <row r="85" spans="1:14" s="378" customFormat="1" ht="26.25" customHeight="1">
      <c r="A85" s="487" t="s">
        <v>528</v>
      </c>
      <c r="B85" s="487"/>
      <c r="C85" s="487"/>
      <c r="D85" s="487"/>
      <c r="E85" s="487"/>
      <c r="F85" s="487"/>
      <c r="G85" s="487"/>
      <c r="H85" s="487"/>
      <c r="K85" s="366"/>
    </row>
    <row r="86" spans="1:14" s="378" customFormat="1" ht="26.25" customHeight="1">
      <c r="A86" s="351"/>
      <c r="B86" s="351"/>
      <c r="C86" s="351"/>
      <c r="D86" s="351"/>
      <c r="E86" s="351"/>
      <c r="F86" s="351"/>
      <c r="G86" s="351"/>
      <c r="H86" s="351"/>
      <c r="K86" s="366"/>
    </row>
    <row r="87" spans="1:14" s="379" customFormat="1">
      <c r="A87" s="491" t="s">
        <v>161</v>
      </c>
      <c r="B87" s="491"/>
      <c r="C87" s="491"/>
      <c r="D87" s="491"/>
      <c r="E87" s="491"/>
      <c r="F87" s="491"/>
      <c r="G87" s="491"/>
      <c r="H87" s="491"/>
    </row>
    <row r="88" spans="1:14" s="378" customFormat="1">
      <c r="K88" s="349"/>
      <c r="L88" s="349"/>
      <c r="M88" s="349"/>
      <c r="N88" s="349"/>
    </row>
    <row r="89" spans="1:14" s="378" customFormat="1" ht="38.25">
      <c r="B89" s="381"/>
      <c r="C89" s="382" t="s">
        <v>51</v>
      </c>
      <c r="D89" s="382" t="s">
        <v>29</v>
      </c>
      <c r="E89" s="109"/>
      <c r="F89" s="109"/>
      <c r="K89" s="349"/>
      <c r="L89" s="349"/>
      <c r="M89" s="349"/>
      <c r="N89" s="349"/>
    </row>
    <row r="90" spans="1:14" s="378" customFormat="1">
      <c r="B90" s="383">
        <v>2019</v>
      </c>
      <c r="C90" s="422">
        <v>108827</v>
      </c>
      <c r="D90" s="422">
        <v>3521</v>
      </c>
      <c r="K90" s="349"/>
      <c r="L90" s="349"/>
      <c r="M90" s="349"/>
      <c r="N90" s="349"/>
    </row>
    <row r="91" spans="1:14" s="378" customFormat="1">
      <c r="B91" s="383" t="s">
        <v>222</v>
      </c>
      <c r="C91" s="422">
        <v>104623</v>
      </c>
      <c r="D91" s="422">
        <v>1603</v>
      </c>
      <c r="K91" s="349"/>
      <c r="L91" s="349"/>
      <c r="M91" s="349"/>
      <c r="N91" s="349"/>
    </row>
    <row r="92" spans="1:14" s="378" customFormat="1">
      <c r="B92" s="383">
        <v>2021</v>
      </c>
      <c r="C92" s="422">
        <v>105171</v>
      </c>
      <c r="D92" s="422">
        <v>3350</v>
      </c>
      <c r="K92" s="349"/>
      <c r="L92" s="349"/>
      <c r="M92" s="349"/>
      <c r="N92" s="349"/>
    </row>
    <row r="93" spans="1:14" s="378" customFormat="1">
      <c r="B93" s="383">
        <v>2022</v>
      </c>
      <c r="C93" s="423">
        <v>114336</v>
      </c>
      <c r="D93" s="423">
        <v>3757</v>
      </c>
      <c r="K93" s="349"/>
      <c r="L93" s="349"/>
      <c r="M93" s="349"/>
      <c r="N93" s="349"/>
    </row>
    <row r="94" spans="1:14" s="378" customFormat="1">
      <c r="B94" s="383">
        <v>2023</v>
      </c>
      <c r="C94" s="423">
        <v>116709</v>
      </c>
      <c r="D94" s="424">
        <v>4175</v>
      </c>
      <c r="K94" s="349"/>
      <c r="L94" s="349"/>
      <c r="M94" s="349"/>
      <c r="N94" s="349"/>
    </row>
    <row r="95" spans="1:14" s="378" customFormat="1"/>
    <row r="96" spans="1:14" s="378" customFormat="1" ht="29.25" customHeight="1">
      <c r="A96" s="487" t="s">
        <v>529</v>
      </c>
      <c r="B96" s="487"/>
      <c r="C96" s="487"/>
      <c r="D96" s="487"/>
      <c r="E96" s="487"/>
      <c r="F96" s="487"/>
      <c r="G96" s="487"/>
      <c r="H96" s="487"/>
    </row>
    <row r="97" spans="1:15" s="378" customFormat="1" ht="30.75" customHeight="1">
      <c r="A97" s="487" t="s">
        <v>530</v>
      </c>
      <c r="B97" s="487"/>
      <c r="C97" s="487"/>
      <c r="D97" s="487"/>
      <c r="E97" s="487"/>
      <c r="F97" s="487"/>
      <c r="G97" s="487"/>
      <c r="H97" s="487"/>
      <c r="J97" s="109"/>
      <c r="K97" s="109"/>
      <c r="L97" s="109"/>
      <c r="M97" s="109"/>
      <c r="N97" s="109"/>
      <c r="O97" s="109"/>
    </row>
    <row r="98" spans="1:15" s="378" customFormat="1"/>
    <row r="99" spans="1:15" s="134" customFormat="1">
      <c r="A99" s="491" t="s">
        <v>544</v>
      </c>
      <c r="B99" s="491"/>
      <c r="C99" s="491"/>
      <c r="D99" s="491"/>
      <c r="E99" s="491"/>
      <c r="F99" s="491"/>
      <c r="G99" s="491"/>
      <c r="H99" s="491"/>
    </row>
    <row r="100" spans="1:15" s="151" customFormat="1">
      <c r="I100" s="142"/>
      <c r="J100" s="142"/>
    </row>
    <row r="101" spans="1:15" s="151" customFormat="1" ht="45" customHeight="1">
      <c r="B101" s="159"/>
      <c r="C101" s="14" t="s">
        <v>51</v>
      </c>
      <c r="D101" s="14" t="s">
        <v>29</v>
      </c>
      <c r="E101" s="14" t="s">
        <v>777</v>
      </c>
      <c r="F101" s="109"/>
      <c r="I101" s="455"/>
      <c r="J101" s="142"/>
    </row>
    <row r="102" spans="1:15" s="151" customFormat="1" ht="15" customHeight="1">
      <c r="B102" s="455" t="s">
        <v>724</v>
      </c>
      <c r="C102" s="469">
        <v>64152</v>
      </c>
      <c r="D102" s="469">
        <v>13911</v>
      </c>
      <c r="E102" s="186">
        <v>123715</v>
      </c>
      <c r="I102" s="455"/>
    </row>
    <row r="103" spans="1:15" s="151" customFormat="1">
      <c r="B103" s="455" t="s">
        <v>727</v>
      </c>
      <c r="C103" s="469">
        <v>75701</v>
      </c>
      <c r="D103" s="469">
        <v>5449</v>
      </c>
      <c r="E103" s="186">
        <v>123715</v>
      </c>
      <c r="I103" s="455"/>
    </row>
    <row r="104" spans="1:15" s="151" customFormat="1">
      <c r="B104" s="455" t="s">
        <v>736</v>
      </c>
      <c r="C104" s="469">
        <v>79476</v>
      </c>
      <c r="D104" s="469">
        <v>18712</v>
      </c>
      <c r="E104" s="186">
        <v>123715</v>
      </c>
      <c r="I104" s="455"/>
    </row>
    <row r="105" spans="1:15" s="151" customFormat="1">
      <c r="B105" s="455" t="s">
        <v>729</v>
      </c>
      <c r="C105" s="469">
        <v>82212</v>
      </c>
      <c r="D105" s="469">
        <v>5262</v>
      </c>
      <c r="E105" s="186">
        <v>123715</v>
      </c>
      <c r="I105" s="455"/>
    </row>
    <row r="106" spans="1:15" s="151" customFormat="1">
      <c r="B106" s="455" t="s">
        <v>771</v>
      </c>
      <c r="C106" s="469">
        <v>82422</v>
      </c>
      <c r="D106" s="469">
        <v>11219</v>
      </c>
      <c r="E106" s="186">
        <v>123715</v>
      </c>
      <c r="I106" s="455"/>
    </row>
    <row r="107" spans="1:15" s="151" customFormat="1">
      <c r="B107" s="455" t="s">
        <v>765</v>
      </c>
      <c r="C107" s="469">
        <v>82750</v>
      </c>
      <c r="D107" s="469">
        <v>28665</v>
      </c>
      <c r="E107" s="186">
        <v>123715</v>
      </c>
      <c r="I107" s="455"/>
    </row>
    <row r="108" spans="1:15" s="151" customFormat="1">
      <c r="B108" s="455" t="s">
        <v>737</v>
      </c>
      <c r="C108" s="469">
        <v>84570</v>
      </c>
      <c r="D108" s="469">
        <v>8359</v>
      </c>
      <c r="E108" s="186">
        <v>123715</v>
      </c>
      <c r="I108" s="455"/>
    </row>
    <row r="109" spans="1:15" s="151" customFormat="1" ht="15" customHeight="1">
      <c r="B109" s="455" t="s">
        <v>717</v>
      </c>
      <c r="C109" s="469">
        <v>91789</v>
      </c>
      <c r="D109" s="469">
        <v>17380</v>
      </c>
      <c r="E109" s="186">
        <v>123715</v>
      </c>
      <c r="I109" s="455"/>
    </row>
    <row r="110" spans="1:15" s="151" customFormat="1" ht="15" customHeight="1">
      <c r="B110" s="455" t="s">
        <v>711</v>
      </c>
      <c r="C110" s="469">
        <v>94854</v>
      </c>
      <c r="D110" s="469">
        <v>20151</v>
      </c>
      <c r="E110" s="186">
        <v>123715</v>
      </c>
      <c r="I110" s="455"/>
    </row>
    <row r="111" spans="1:15" s="151" customFormat="1">
      <c r="B111" s="455" t="s">
        <v>712</v>
      </c>
      <c r="C111" s="469">
        <v>94960</v>
      </c>
      <c r="D111" s="469">
        <v>11412</v>
      </c>
      <c r="E111" s="186">
        <v>123715</v>
      </c>
      <c r="I111" s="455"/>
    </row>
    <row r="112" spans="1:15" s="151" customFormat="1">
      <c r="B112" s="455" t="s">
        <v>756</v>
      </c>
      <c r="C112" s="469">
        <v>98184</v>
      </c>
      <c r="D112" s="469">
        <v>13686</v>
      </c>
      <c r="E112" s="186">
        <v>123715</v>
      </c>
      <c r="I112" s="455"/>
    </row>
    <row r="113" spans="1:10" s="151" customFormat="1">
      <c r="B113" s="455" t="s">
        <v>719</v>
      </c>
      <c r="C113" s="469">
        <v>100852</v>
      </c>
      <c r="D113" s="469">
        <v>14323</v>
      </c>
      <c r="E113" s="186">
        <v>123715</v>
      </c>
      <c r="I113" s="455"/>
    </row>
    <row r="114" spans="1:10" s="151" customFormat="1">
      <c r="B114" s="455" t="s">
        <v>751</v>
      </c>
      <c r="C114" s="469">
        <v>101295</v>
      </c>
      <c r="D114" s="469">
        <v>13277</v>
      </c>
      <c r="E114" s="186">
        <v>123715</v>
      </c>
      <c r="I114" s="455"/>
    </row>
    <row r="115" spans="1:10" s="151" customFormat="1">
      <c r="B115" s="455" t="s">
        <v>721</v>
      </c>
      <c r="C115" s="469">
        <v>101398</v>
      </c>
      <c r="D115" s="469">
        <v>11884</v>
      </c>
      <c r="E115" s="186">
        <v>123715</v>
      </c>
      <c r="I115" s="455"/>
    </row>
    <row r="116" spans="1:10" s="151" customFormat="1">
      <c r="B116" s="455" t="s">
        <v>745</v>
      </c>
      <c r="C116" s="469">
        <v>101493</v>
      </c>
      <c r="D116" s="469">
        <v>11063</v>
      </c>
      <c r="E116" s="186">
        <v>123715</v>
      </c>
      <c r="I116" s="455"/>
    </row>
    <row r="117" spans="1:10" s="151" customFormat="1" ht="15" customHeight="1">
      <c r="B117" s="455" t="s">
        <v>725</v>
      </c>
      <c r="C117" s="469">
        <v>105535</v>
      </c>
      <c r="D117" s="469">
        <v>5193</v>
      </c>
      <c r="E117" s="186">
        <v>123715</v>
      </c>
      <c r="I117" s="455"/>
    </row>
    <row r="118" spans="1:10" s="151" customFormat="1" ht="15" customHeight="1">
      <c r="B118" s="455" t="s">
        <v>710</v>
      </c>
      <c r="C118" s="469">
        <v>107321</v>
      </c>
      <c r="D118" s="469">
        <v>18280</v>
      </c>
      <c r="E118" s="186">
        <v>123715</v>
      </c>
      <c r="F118" s="158"/>
      <c r="I118" s="455"/>
      <c r="J118" s="142"/>
    </row>
    <row r="119" spans="1:10" s="151" customFormat="1">
      <c r="B119" s="455" t="s">
        <v>743</v>
      </c>
      <c r="C119" s="469">
        <v>108359</v>
      </c>
      <c r="D119" s="469">
        <v>34267</v>
      </c>
      <c r="E119" s="186">
        <v>123715</v>
      </c>
      <c r="I119" s="455"/>
    </row>
    <row r="120" spans="1:10" s="151" customFormat="1">
      <c r="B120" s="455" t="s">
        <v>738</v>
      </c>
      <c r="C120" s="469">
        <v>109021</v>
      </c>
      <c r="D120" s="469">
        <v>10458</v>
      </c>
      <c r="E120" s="186">
        <v>123715</v>
      </c>
      <c r="I120" s="455"/>
    </row>
    <row r="121" spans="1:10" s="151" customFormat="1">
      <c r="B121" s="455" t="s">
        <v>744</v>
      </c>
      <c r="C121" s="469">
        <v>113513</v>
      </c>
      <c r="D121" s="469">
        <v>7063</v>
      </c>
      <c r="E121" s="186">
        <v>123715</v>
      </c>
      <c r="I121" s="455"/>
    </row>
    <row r="122" spans="1:10" s="151" customFormat="1">
      <c r="B122" s="455" t="s">
        <v>755</v>
      </c>
      <c r="C122" s="469">
        <v>115676</v>
      </c>
      <c r="D122" s="469">
        <v>15392</v>
      </c>
      <c r="E122" s="186">
        <v>123715</v>
      </c>
      <c r="I122" s="455"/>
    </row>
    <row r="123" spans="1:10" s="151" customFormat="1">
      <c r="B123" s="455" t="s">
        <v>735</v>
      </c>
      <c r="C123" s="469">
        <v>116429</v>
      </c>
      <c r="D123" s="469">
        <v>15967</v>
      </c>
      <c r="E123" s="186">
        <v>123715</v>
      </c>
      <c r="I123" s="455"/>
    </row>
    <row r="124" spans="1:10" s="151" customFormat="1">
      <c r="B124" s="455" t="s">
        <v>746</v>
      </c>
      <c r="C124" s="469">
        <v>117717</v>
      </c>
      <c r="D124" s="469">
        <v>20530</v>
      </c>
      <c r="E124" s="186">
        <v>123715</v>
      </c>
      <c r="I124" s="455"/>
    </row>
    <row r="125" spans="1:10" s="151" customFormat="1" ht="15" customHeight="1">
      <c r="B125" s="455" t="s">
        <v>760</v>
      </c>
      <c r="C125" s="469">
        <v>118259</v>
      </c>
      <c r="D125" s="469">
        <v>34799</v>
      </c>
      <c r="E125" s="186">
        <v>123715</v>
      </c>
      <c r="I125" s="455"/>
    </row>
    <row r="126" spans="1:10" s="151" customFormat="1" ht="15" customHeight="1">
      <c r="A126" s="323"/>
      <c r="B126" s="455" t="s">
        <v>731</v>
      </c>
      <c r="C126" s="469">
        <v>118670</v>
      </c>
      <c r="D126" s="469">
        <v>16000</v>
      </c>
      <c r="E126" s="186">
        <v>123715</v>
      </c>
      <c r="F126" s="323"/>
      <c r="G126" s="323"/>
      <c r="H126" s="323"/>
      <c r="I126" s="455"/>
    </row>
    <row r="127" spans="1:10" s="151" customFormat="1">
      <c r="A127" s="319"/>
      <c r="B127" s="455" t="s">
        <v>740</v>
      </c>
      <c r="C127" s="469">
        <v>119306</v>
      </c>
      <c r="D127" s="469">
        <v>17465</v>
      </c>
      <c r="E127" s="186">
        <v>123715</v>
      </c>
      <c r="F127" s="319"/>
      <c r="G127" s="319"/>
      <c r="H127" s="319"/>
      <c r="I127" s="455"/>
    </row>
    <row r="128" spans="1:10" s="151" customFormat="1">
      <c r="B128" s="455" t="s">
        <v>709</v>
      </c>
      <c r="C128" s="469">
        <v>124083</v>
      </c>
      <c r="D128" s="469">
        <v>12793</v>
      </c>
      <c r="E128" s="186">
        <v>123715</v>
      </c>
      <c r="I128" s="455"/>
    </row>
    <row r="129" spans="2:9" s="151" customFormat="1">
      <c r="B129" s="455" t="s">
        <v>716</v>
      </c>
      <c r="C129" s="469">
        <v>125585</v>
      </c>
      <c r="D129" s="469">
        <v>10940</v>
      </c>
      <c r="E129" s="186">
        <v>123715</v>
      </c>
      <c r="I129" s="455"/>
    </row>
    <row r="130" spans="2:9" s="151" customFormat="1">
      <c r="B130" s="455" t="s">
        <v>763</v>
      </c>
      <c r="C130" s="469">
        <v>125935</v>
      </c>
      <c r="D130" s="469">
        <v>15340</v>
      </c>
      <c r="E130" s="186">
        <v>123715</v>
      </c>
      <c r="I130" s="455"/>
    </row>
    <row r="131" spans="2:9" s="151" customFormat="1">
      <c r="B131" s="455" t="s">
        <v>739</v>
      </c>
      <c r="C131" s="469">
        <v>128125</v>
      </c>
      <c r="D131" s="469">
        <v>11412</v>
      </c>
      <c r="E131" s="186">
        <v>123715</v>
      </c>
      <c r="I131" s="455"/>
    </row>
    <row r="132" spans="2:9" s="151" customFormat="1">
      <c r="B132" s="455" t="s">
        <v>775</v>
      </c>
      <c r="C132" s="469">
        <v>131412</v>
      </c>
      <c r="D132" s="469">
        <v>16778</v>
      </c>
      <c r="E132" s="186">
        <v>123715</v>
      </c>
      <c r="I132" s="455"/>
    </row>
    <row r="133" spans="2:9" s="151" customFormat="1" ht="15" customHeight="1">
      <c r="B133" s="455" t="s">
        <v>766</v>
      </c>
      <c r="C133" s="469">
        <v>134311</v>
      </c>
      <c r="D133" s="469">
        <v>7889</v>
      </c>
      <c r="E133" s="186">
        <v>123715</v>
      </c>
      <c r="I133" s="455"/>
    </row>
    <row r="134" spans="2:9" s="151" customFormat="1" ht="15" customHeight="1">
      <c r="B134" s="455" t="s">
        <v>762</v>
      </c>
      <c r="C134" s="469">
        <v>136069</v>
      </c>
      <c r="D134" s="469">
        <v>13659</v>
      </c>
      <c r="E134" s="186">
        <v>123715</v>
      </c>
      <c r="I134" s="455"/>
    </row>
    <row r="135" spans="2:9" s="151" customFormat="1">
      <c r="B135" s="455" t="s">
        <v>718</v>
      </c>
      <c r="C135" s="469">
        <v>137847</v>
      </c>
      <c r="D135" s="469">
        <v>30960</v>
      </c>
      <c r="E135" s="186">
        <v>123715</v>
      </c>
      <c r="I135" s="455"/>
    </row>
    <row r="136" spans="2:9" s="151" customFormat="1">
      <c r="B136" s="455" t="s">
        <v>752</v>
      </c>
      <c r="C136" s="469">
        <v>139707</v>
      </c>
      <c r="D136" s="469">
        <v>12926</v>
      </c>
      <c r="E136" s="186">
        <v>123715</v>
      </c>
      <c r="I136" s="455"/>
    </row>
    <row r="137" spans="2:9" s="151" customFormat="1">
      <c r="B137" s="455" t="s">
        <v>741</v>
      </c>
      <c r="C137" s="469">
        <v>140063</v>
      </c>
      <c r="D137" s="469">
        <v>21574</v>
      </c>
      <c r="E137" s="186">
        <v>123715</v>
      </c>
      <c r="I137" s="455"/>
    </row>
    <row r="138" spans="2:9" s="151" customFormat="1">
      <c r="B138" s="455" t="s">
        <v>723</v>
      </c>
      <c r="C138" s="469">
        <v>147952</v>
      </c>
      <c r="D138" s="469">
        <v>11636</v>
      </c>
      <c r="E138" s="186">
        <v>123715</v>
      </c>
      <c r="I138" s="455"/>
    </row>
    <row r="139" spans="2:9" s="151" customFormat="1">
      <c r="B139" s="455" t="s">
        <v>720</v>
      </c>
      <c r="C139" s="469">
        <v>153963</v>
      </c>
      <c r="D139" s="469">
        <v>14331</v>
      </c>
      <c r="E139" s="186">
        <v>123715</v>
      </c>
      <c r="I139" s="455"/>
    </row>
    <row r="140" spans="2:9" s="151" customFormat="1">
      <c r="B140" s="455" t="s">
        <v>770</v>
      </c>
      <c r="C140" s="469">
        <v>155526</v>
      </c>
      <c r="D140" s="469">
        <v>27148</v>
      </c>
      <c r="E140" s="186">
        <v>123715</v>
      </c>
      <c r="I140" s="455"/>
    </row>
    <row r="141" spans="2:9" s="151" customFormat="1" ht="15" customHeight="1">
      <c r="B141" s="455" t="s">
        <v>758</v>
      </c>
      <c r="C141" s="469">
        <v>155827</v>
      </c>
      <c r="D141" s="469">
        <v>26825</v>
      </c>
      <c r="E141" s="186">
        <v>123715</v>
      </c>
      <c r="I141" s="455"/>
    </row>
    <row r="142" spans="2:9" s="151" customFormat="1" ht="15" customHeight="1">
      <c r="B142" s="455" t="s">
        <v>707</v>
      </c>
      <c r="C142" s="469">
        <v>156992</v>
      </c>
      <c r="D142" s="469">
        <v>29997</v>
      </c>
      <c r="E142" s="186">
        <v>123715</v>
      </c>
      <c r="I142" s="455"/>
    </row>
    <row r="143" spans="2:9" s="151" customFormat="1">
      <c r="B143" s="455" t="s">
        <v>748</v>
      </c>
      <c r="C143" s="469">
        <v>162862</v>
      </c>
      <c r="D143" s="469">
        <v>11412</v>
      </c>
      <c r="E143" s="186">
        <v>123715</v>
      </c>
      <c r="I143" s="455"/>
    </row>
    <row r="144" spans="2:9" s="151" customFormat="1">
      <c r="B144" s="455" t="s">
        <v>747</v>
      </c>
      <c r="C144" s="469">
        <v>164766</v>
      </c>
      <c r="D144" s="469">
        <v>20547</v>
      </c>
      <c r="E144" s="186">
        <v>123715</v>
      </c>
      <c r="I144" s="455"/>
    </row>
    <row r="145" spans="2:9" s="151" customFormat="1">
      <c r="B145" s="455" t="s">
        <v>754</v>
      </c>
      <c r="C145" s="469">
        <v>164767</v>
      </c>
      <c r="D145" s="469">
        <v>20699</v>
      </c>
      <c r="E145" s="186">
        <v>123715</v>
      </c>
      <c r="I145" s="455"/>
    </row>
    <row r="146" spans="2:9" s="151" customFormat="1">
      <c r="B146" s="455" t="s">
        <v>753</v>
      </c>
      <c r="C146" s="469">
        <v>165391</v>
      </c>
      <c r="D146" s="469">
        <v>16726</v>
      </c>
      <c r="E146" s="186">
        <v>123715</v>
      </c>
      <c r="I146" s="455"/>
    </row>
    <row r="147" spans="2:9" s="151" customFormat="1">
      <c r="B147" s="455" t="s">
        <v>761</v>
      </c>
      <c r="C147" s="469">
        <v>166875</v>
      </c>
      <c r="D147" s="469">
        <v>82098</v>
      </c>
      <c r="E147" s="186">
        <v>123715</v>
      </c>
      <c r="I147" s="455"/>
    </row>
    <row r="148" spans="2:9" s="151" customFormat="1">
      <c r="B148" s="455" t="s">
        <v>772</v>
      </c>
      <c r="C148" s="469">
        <v>168922</v>
      </c>
      <c r="D148" s="469">
        <v>14068</v>
      </c>
      <c r="E148" s="186">
        <v>123715</v>
      </c>
      <c r="I148" s="455"/>
    </row>
    <row r="149" spans="2:9" s="151" customFormat="1" ht="15" customHeight="1">
      <c r="B149" s="455" t="s">
        <v>773</v>
      </c>
      <c r="C149" s="469">
        <v>169026</v>
      </c>
      <c r="D149" s="469">
        <v>21211</v>
      </c>
      <c r="E149" s="186">
        <v>123715</v>
      </c>
      <c r="I149" s="455"/>
    </row>
    <row r="150" spans="2:9" s="151" customFormat="1" ht="15" customHeight="1">
      <c r="B150" s="455" t="s">
        <v>733</v>
      </c>
      <c r="C150" s="469">
        <v>169862</v>
      </c>
      <c r="D150" s="469">
        <v>24246</v>
      </c>
      <c r="E150" s="186">
        <v>123715</v>
      </c>
      <c r="I150" s="455"/>
    </row>
    <row r="151" spans="2:9" s="151" customFormat="1">
      <c r="B151" s="455" t="s">
        <v>714</v>
      </c>
      <c r="C151" s="469">
        <v>173293</v>
      </c>
      <c r="D151" s="469">
        <v>26506</v>
      </c>
      <c r="E151" s="186">
        <v>123715</v>
      </c>
      <c r="I151" s="455"/>
    </row>
    <row r="152" spans="2:9" s="151" customFormat="1">
      <c r="B152" s="455" t="s">
        <v>715</v>
      </c>
      <c r="C152" s="469">
        <v>175078</v>
      </c>
      <c r="D152" s="469">
        <v>41682</v>
      </c>
      <c r="E152" s="186">
        <v>123715</v>
      </c>
      <c r="I152" s="455"/>
    </row>
    <row r="153" spans="2:9" s="151" customFormat="1">
      <c r="B153" s="455" t="s">
        <v>730</v>
      </c>
      <c r="C153" s="469">
        <v>180515</v>
      </c>
      <c r="D153" s="469">
        <v>32711</v>
      </c>
      <c r="E153" s="186">
        <v>123715</v>
      </c>
      <c r="I153" s="455"/>
    </row>
    <row r="154" spans="2:9" s="151" customFormat="1">
      <c r="B154" s="455" t="s">
        <v>742</v>
      </c>
      <c r="C154" s="469">
        <v>183664</v>
      </c>
      <c r="D154" s="469">
        <v>25846</v>
      </c>
      <c r="E154" s="186">
        <v>123715</v>
      </c>
      <c r="I154" s="455"/>
    </row>
    <row r="155" spans="2:9" s="151" customFormat="1">
      <c r="B155" s="455" t="s">
        <v>713</v>
      </c>
      <c r="C155" s="469">
        <v>187500</v>
      </c>
      <c r="D155" s="469">
        <v>34814</v>
      </c>
      <c r="E155" s="186">
        <v>123715</v>
      </c>
      <c r="I155" s="455"/>
    </row>
    <row r="156" spans="2:9" s="151" customFormat="1">
      <c r="B156" s="455" t="s">
        <v>776</v>
      </c>
      <c r="C156" s="469">
        <v>196632</v>
      </c>
      <c r="D156" s="469">
        <v>25780</v>
      </c>
      <c r="E156" s="186">
        <v>123715</v>
      </c>
      <c r="I156" s="455"/>
    </row>
    <row r="157" spans="2:9" s="151" customFormat="1" ht="15" customHeight="1">
      <c r="B157" s="455" t="s">
        <v>759</v>
      </c>
      <c r="C157" s="469">
        <v>199021</v>
      </c>
      <c r="D157" s="469">
        <v>18798</v>
      </c>
      <c r="E157" s="186">
        <v>123715</v>
      </c>
      <c r="I157" s="455"/>
    </row>
    <row r="158" spans="2:9" s="151" customFormat="1" ht="15" customHeight="1">
      <c r="B158" s="455" t="s">
        <v>749</v>
      </c>
      <c r="C158" s="469">
        <v>199250</v>
      </c>
      <c r="D158" s="469">
        <v>28709</v>
      </c>
      <c r="E158" s="186">
        <v>123715</v>
      </c>
      <c r="I158" s="455"/>
    </row>
    <row r="159" spans="2:9" s="151" customFormat="1">
      <c r="B159" s="455" t="s">
        <v>767</v>
      </c>
      <c r="C159" s="469">
        <v>208088</v>
      </c>
      <c r="D159" s="469">
        <v>21794</v>
      </c>
      <c r="E159" s="186">
        <v>123715</v>
      </c>
      <c r="I159" s="455"/>
    </row>
    <row r="160" spans="2:9" s="151" customFormat="1">
      <c r="B160" s="455" t="s">
        <v>728</v>
      </c>
      <c r="C160" s="469">
        <v>210369</v>
      </c>
      <c r="D160" s="469">
        <v>15958</v>
      </c>
      <c r="E160" s="186">
        <v>123715</v>
      </c>
      <c r="I160" s="455"/>
    </row>
    <row r="161" spans="1:18" s="151" customFormat="1">
      <c r="B161" s="455" t="s">
        <v>774</v>
      </c>
      <c r="C161" s="469">
        <v>211233</v>
      </c>
      <c r="D161" s="469">
        <v>46990</v>
      </c>
      <c r="E161" s="186">
        <v>123715</v>
      </c>
      <c r="I161" s="455"/>
    </row>
    <row r="162" spans="1:18" s="151" customFormat="1">
      <c r="B162" s="455" t="s">
        <v>750</v>
      </c>
      <c r="C162" s="469">
        <v>214736</v>
      </c>
      <c r="D162" s="469">
        <v>23372</v>
      </c>
      <c r="E162" s="186">
        <v>123715</v>
      </c>
      <c r="I162" s="455"/>
    </row>
    <row r="163" spans="1:18" s="151" customFormat="1">
      <c r="B163" s="455" t="s">
        <v>757</v>
      </c>
      <c r="C163" s="469">
        <v>217250</v>
      </c>
      <c r="D163" s="469">
        <v>19391</v>
      </c>
      <c r="E163" s="186">
        <v>123715</v>
      </c>
      <c r="I163" s="455"/>
    </row>
    <row r="164" spans="1:18" s="151" customFormat="1">
      <c r="B164" s="455" t="s">
        <v>722</v>
      </c>
      <c r="C164" s="469">
        <v>222192</v>
      </c>
      <c r="D164" s="469">
        <v>17380</v>
      </c>
      <c r="E164" s="186">
        <v>123715</v>
      </c>
      <c r="I164" s="455"/>
    </row>
    <row r="165" spans="1:18" s="151" customFormat="1" ht="15" customHeight="1">
      <c r="B165" s="455" t="s">
        <v>732</v>
      </c>
      <c r="C165" s="469">
        <v>227841</v>
      </c>
      <c r="D165" s="469">
        <v>22075</v>
      </c>
      <c r="E165" s="186">
        <v>123715</v>
      </c>
      <c r="I165" s="455"/>
    </row>
    <row r="166" spans="1:18" s="151" customFormat="1" ht="15" customHeight="1">
      <c r="B166" s="455" t="s">
        <v>726</v>
      </c>
      <c r="C166" s="469">
        <v>230987</v>
      </c>
      <c r="D166" s="469">
        <v>31578</v>
      </c>
      <c r="E166" s="186">
        <v>123715</v>
      </c>
      <c r="I166" s="455"/>
    </row>
    <row r="167" spans="1:18" s="151" customFormat="1">
      <c r="B167" s="455" t="s">
        <v>764</v>
      </c>
      <c r="C167" s="469">
        <v>236985</v>
      </c>
      <c r="D167" s="469">
        <v>64782</v>
      </c>
      <c r="E167" s="186">
        <v>123715</v>
      </c>
      <c r="I167" s="455"/>
    </row>
    <row r="168" spans="1:18" s="151" customFormat="1">
      <c r="B168" s="455" t="s">
        <v>769</v>
      </c>
      <c r="C168" s="469">
        <v>246719</v>
      </c>
      <c r="D168" s="469">
        <v>37773</v>
      </c>
      <c r="E168" s="186">
        <v>123715</v>
      </c>
      <c r="I168" s="455"/>
    </row>
    <row r="169" spans="1:18" s="151" customFormat="1">
      <c r="B169" s="455" t="s">
        <v>768</v>
      </c>
      <c r="C169" s="469" t="s">
        <v>779</v>
      </c>
      <c r="D169" s="469" t="s">
        <v>102</v>
      </c>
      <c r="E169" s="186">
        <v>123715</v>
      </c>
      <c r="I169" s="455"/>
    </row>
    <row r="170" spans="1:18" s="151" customFormat="1">
      <c r="B170" s="455" t="s">
        <v>708</v>
      </c>
      <c r="C170" s="469" t="s">
        <v>780</v>
      </c>
      <c r="D170" s="469" t="s">
        <v>778</v>
      </c>
      <c r="E170" s="186">
        <v>123715</v>
      </c>
      <c r="I170" s="455"/>
    </row>
    <row r="171" spans="1:18" s="151" customFormat="1">
      <c r="B171" s="455" t="s">
        <v>734</v>
      </c>
      <c r="C171" s="469" t="s">
        <v>780</v>
      </c>
      <c r="D171" s="469" t="s">
        <v>778</v>
      </c>
      <c r="E171" s="186">
        <v>123715</v>
      </c>
    </row>
    <row r="172" spans="1:18" s="151" customFormat="1"/>
    <row r="173" spans="1:18" s="151" customFormat="1" ht="15" customHeight="1">
      <c r="A173" s="494" t="s">
        <v>545</v>
      </c>
      <c r="B173" s="494"/>
      <c r="C173" s="494"/>
      <c r="D173" s="494"/>
      <c r="E173" s="494"/>
      <c r="F173" s="494"/>
      <c r="G173" s="494"/>
      <c r="H173" s="494"/>
    </row>
    <row r="175" spans="1:18" s="79" customFormat="1" ht="14.25" customHeight="1">
      <c r="A175" s="493" t="s">
        <v>531</v>
      </c>
      <c r="B175" s="493"/>
      <c r="C175" s="493"/>
      <c r="D175" s="493"/>
      <c r="E175" s="493"/>
      <c r="F175" s="493"/>
      <c r="G175" s="493"/>
      <c r="H175" s="493"/>
      <c r="I175" s="493"/>
      <c r="J175" s="493"/>
      <c r="K175" s="493"/>
      <c r="L175" s="493"/>
      <c r="M175" s="493"/>
      <c r="N175" s="493"/>
      <c r="O175" s="493"/>
      <c r="P175" s="493"/>
      <c r="Q175" s="493"/>
      <c r="R175" s="493"/>
    </row>
    <row r="176" spans="1:18" s="378" customFormat="1"/>
    <row r="177" spans="2:16" s="378" customFormat="1">
      <c r="B177" s="381"/>
      <c r="C177" s="382" t="s">
        <v>42</v>
      </c>
      <c r="D177" s="382" t="s">
        <v>29</v>
      </c>
      <c r="E177" s="359" t="s">
        <v>41</v>
      </c>
      <c r="F177" s="359" t="s">
        <v>853</v>
      </c>
      <c r="G177" s="359" t="s">
        <v>854</v>
      </c>
    </row>
    <row r="178" spans="2:16" s="378" customFormat="1">
      <c r="B178" s="381" t="s">
        <v>1</v>
      </c>
      <c r="C178" s="164">
        <v>3.6999999999999998E-2</v>
      </c>
      <c r="D178" s="165" t="s">
        <v>212</v>
      </c>
      <c r="E178" s="383"/>
      <c r="F178" s="164">
        <v>0.13300000000000001</v>
      </c>
      <c r="G178" s="164">
        <v>0.108</v>
      </c>
    </row>
    <row r="179" spans="2:16" s="378" customFormat="1">
      <c r="B179" s="381" t="s">
        <v>3</v>
      </c>
      <c r="C179" s="164">
        <v>3.9E-2</v>
      </c>
      <c r="D179" s="165" t="s">
        <v>211</v>
      </c>
      <c r="E179" s="383"/>
      <c r="F179" s="164">
        <v>0.13300000000000001</v>
      </c>
      <c r="G179" s="164">
        <v>0.108</v>
      </c>
    </row>
    <row r="180" spans="2:16" s="378" customFormat="1">
      <c r="B180" s="381" t="s">
        <v>2</v>
      </c>
      <c r="C180" s="164">
        <v>4.2999999999999997E-2</v>
      </c>
      <c r="D180" s="165" t="s">
        <v>209</v>
      </c>
      <c r="E180" s="383"/>
      <c r="F180" s="164">
        <v>0.13300000000000001</v>
      </c>
      <c r="G180" s="164">
        <v>0.108</v>
      </c>
    </row>
    <row r="181" spans="2:16" s="378" customFormat="1">
      <c r="B181" s="381" t="s">
        <v>17</v>
      </c>
      <c r="C181" s="164">
        <v>0.05</v>
      </c>
      <c r="D181" s="165" t="s">
        <v>532</v>
      </c>
      <c r="E181" s="383"/>
      <c r="F181" s="164">
        <v>0.13300000000000001</v>
      </c>
      <c r="G181" s="164">
        <v>0.108</v>
      </c>
      <c r="P181" s="388"/>
    </row>
    <row r="182" spans="2:16" s="378" customFormat="1">
      <c r="B182" s="381" t="s">
        <v>120</v>
      </c>
      <c r="C182" s="164">
        <v>6.5000000000000002E-2</v>
      </c>
      <c r="D182" s="165" t="s">
        <v>533</v>
      </c>
      <c r="E182" s="383"/>
      <c r="F182" s="164">
        <v>0.13300000000000001</v>
      </c>
      <c r="G182" s="164">
        <v>0.108</v>
      </c>
      <c r="P182" s="352"/>
    </row>
    <row r="183" spans="2:16" s="378" customFormat="1">
      <c r="B183" s="459" t="s">
        <v>6</v>
      </c>
      <c r="D183" s="168" t="s">
        <v>217</v>
      </c>
      <c r="E183" s="167">
        <v>6.7000000000000004E-2</v>
      </c>
      <c r="F183" s="164">
        <v>0.13300000000000001</v>
      </c>
      <c r="G183" s="164">
        <v>0.108</v>
      </c>
      <c r="P183" s="388"/>
    </row>
    <row r="184" spans="2:16" s="378" customFormat="1">
      <c r="B184" s="381" t="s">
        <v>5</v>
      </c>
      <c r="C184" s="164">
        <v>6.7000000000000004E-2</v>
      </c>
      <c r="D184" s="165" t="s">
        <v>217</v>
      </c>
      <c r="E184" s="383"/>
      <c r="F184" s="164">
        <v>0.13300000000000001</v>
      </c>
      <c r="G184" s="164">
        <v>0.108</v>
      </c>
      <c r="P184" s="352"/>
    </row>
    <row r="185" spans="2:16" s="378" customFormat="1">
      <c r="B185" s="381" t="s">
        <v>7</v>
      </c>
      <c r="C185" s="164">
        <v>7.2999999999999995E-2</v>
      </c>
      <c r="D185" s="165" t="s">
        <v>204</v>
      </c>
      <c r="E185" s="383"/>
      <c r="F185" s="164">
        <v>0.13300000000000001</v>
      </c>
      <c r="G185" s="164">
        <v>0.108</v>
      </c>
      <c r="P185" s="388"/>
    </row>
    <row r="186" spans="2:16" s="378" customFormat="1">
      <c r="B186" s="381" t="s">
        <v>10</v>
      </c>
      <c r="C186" s="164">
        <v>8.1000000000000003E-2</v>
      </c>
      <c r="D186" s="165" t="s">
        <v>534</v>
      </c>
      <c r="E186" s="383"/>
      <c r="F186" s="164">
        <v>0.13300000000000001</v>
      </c>
      <c r="G186" s="164">
        <v>0.108</v>
      </c>
      <c r="P186" s="352"/>
    </row>
    <row r="187" spans="2:16" s="378" customFormat="1">
      <c r="B187" s="381" t="s">
        <v>8</v>
      </c>
      <c r="C187" s="164">
        <v>8.4000000000000005E-2</v>
      </c>
      <c r="D187" s="165" t="s">
        <v>211</v>
      </c>
      <c r="E187" s="383"/>
      <c r="F187" s="164">
        <v>0.13300000000000001</v>
      </c>
      <c r="G187" s="164">
        <v>0.108</v>
      </c>
      <c r="P187" s="388"/>
    </row>
    <row r="188" spans="2:16" s="378" customFormat="1">
      <c r="B188" s="381" t="s">
        <v>9</v>
      </c>
      <c r="C188" s="164">
        <v>8.6999999999999994E-2</v>
      </c>
      <c r="D188" s="165" t="s">
        <v>535</v>
      </c>
      <c r="E188" s="383"/>
      <c r="F188" s="164">
        <v>0.13300000000000001</v>
      </c>
      <c r="G188" s="164">
        <v>0.108</v>
      </c>
      <c r="P188" s="352"/>
    </row>
    <row r="189" spans="2:16" s="378" customFormat="1">
      <c r="B189" s="381" t="s">
        <v>11</v>
      </c>
      <c r="C189" s="164">
        <v>8.7999999999999995E-2</v>
      </c>
      <c r="D189" s="165" t="s">
        <v>193</v>
      </c>
      <c r="E189" s="383"/>
      <c r="F189" s="164">
        <v>0.13300000000000001</v>
      </c>
      <c r="G189" s="164">
        <v>0.108</v>
      </c>
      <c r="P189" s="388"/>
    </row>
    <row r="190" spans="2:16" s="378" customFormat="1">
      <c r="B190" s="381" t="s">
        <v>13</v>
      </c>
      <c r="C190" s="164">
        <v>0.107</v>
      </c>
      <c r="D190" s="165" t="s">
        <v>219</v>
      </c>
      <c r="E190" s="383"/>
      <c r="F190" s="164">
        <v>0.13300000000000001</v>
      </c>
      <c r="G190" s="164">
        <v>0.108</v>
      </c>
      <c r="P190" s="352"/>
    </row>
    <row r="191" spans="2:16" s="378" customFormat="1">
      <c r="B191" s="381" t="s">
        <v>25</v>
      </c>
      <c r="C191" s="164">
        <v>0.111</v>
      </c>
      <c r="D191" s="165" t="s">
        <v>536</v>
      </c>
      <c r="E191" s="383"/>
      <c r="F191" s="164">
        <v>0.13300000000000001</v>
      </c>
      <c r="G191" s="164">
        <v>0.108</v>
      </c>
      <c r="P191" s="388"/>
    </row>
    <row r="192" spans="2:16" s="378" customFormat="1">
      <c r="B192" s="381" t="s">
        <v>12</v>
      </c>
      <c r="C192" s="164">
        <v>0.11799999999999999</v>
      </c>
      <c r="D192" s="165" t="s">
        <v>303</v>
      </c>
      <c r="E192" s="383"/>
      <c r="F192" s="164">
        <v>0.13300000000000001</v>
      </c>
      <c r="G192" s="164">
        <v>0.108</v>
      </c>
      <c r="P192" s="352"/>
    </row>
    <row r="193" spans="1:18" s="378" customFormat="1">
      <c r="B193" s="381" t="s">
        <v>15</v>
      </c>
      <c r="C193" s="164">
        <v>0.14899999999999999</v>
      </c>
      <c r="D193" s="165" t="s">
        <v>535</v>
      </c>
      <c r="E193" s="383"/>
      <c r="F193" s="164">
        <v>0.13300000000000001</v>
      </c>
      <c r="G193" s="164">
        <v>0.108</v>
      </c>
      <c r="K193" s="109"/>
      <c r="L193" s="109"/>
      <c r="M193" s="109"/>
      <c r="N193" s="109"/>
      <c r="O193" s="109"/>
      <c r="P193" s="388"/>
    </row>
    <row r="194" spans="1:18" s="378" customFormat="1">
      <c r="B194" s="381" t="s">
        <v>18</v>
      </c>
      <c r="C194" s="164">
        <v>0.151</v>
      </c>
      <c r="D194" s="165" t="s">
        <v>532</v>
      </c>
      <c r="E194" s="383"/>
      <c r="F194" s="164">
        <v>0.13300000000000001</v>
      </c>
      <c r="G194" s="164">
        <v>0.108</v>
      </c>
      <c r="P194" s="352"/>
    </row>
    <row r="195" spans="1:18" s="378" customFormat="1">
      <c r="B195" s="381" t="s">
        <v>16</v>
      </c>
      <c r="C195" s="164">
        <v>0.153</v>
      </c>
      <c r="D195" s="165" t="s">
        <v>212</v>
      </c>
      <c r="E195" s="383"/>
      <c r="F195" s="164">
        <v>0.13300000000000001</v>
      </c>
      <c r="G195" s="164">
        <v>0.108</v>
      </c>
      <c r="P195" s="388"/>
    </row>
    <row r="196" spans="1:18" s="378" customFormat="1">
      <c r="B196" s="458" t="s">
        <v>20</v>
      </c>
      <c r="C196" s="164">
        <v>0.17499999999999999</v>
      </c>
      <c r="D196" s="165" t="s">
        <v>537</v>
      </c>
      <c r="F196" s="164">
        <v>0.13300000000000001</v>
      </c>
      <c r="G196" s="164">
        <v>0.108</v>
      </c>
      <c r="P196" s="352"/>
    </row>
    <row r="197" spans="1:18" s="141" customFormat="1">
      <c r="B197" s="381" t="s">
        <v>19</v>
      </c>
      <c r="C197" s="164">
        <v>0.20499999999999999</v>
      </c>
      <c r="D197" s="165" t="s">
        <v>535</v>
      </c>
      <c r="E197" s="383"/>
      <c r="F197" s="164">
        <v>0.13300000000000001</v>
      </c>
      <c r="G197" s="164">
        <v>0.108</v>
      </c>
      <c r="P197" s="388"/>
    </row>
    <row r="198" spans="1:18" s="378" customFormat="1">
      <c r="B198" s="381" t="s">
        <v>21</v>
      </c>
      <c r="C198" s="164">
        <v>0.223</v>
      </c>
      <c r="D198" s="165" t="s">
        <v>302</v>
      </c>
      <c r="E198" s="425"/>
      <c r="F198" s="164">
        <v>0.13300000000000001</v>
      </c>
      <c r="G198" s="164">
        <v>0.108</v>
      </c>
      <c r="K198" s="109"/>
      <c r="L198" s="109"/>
      <c r="M198" s="109"/>
      <c r="N198" s="109"/>
      <c r="O198" s="109"/>
      <c r="P198" s="352"/>
    </row>
    <row r="199" spans="1:18" s="378" customFormat="1">
      <c r="B199" s="81" t="s">
        <v>39</v>
      </c>
      <c r="C199" s="316">
        <v>0.13300000000000001</v>
      </c>
      <c r="D199" s="315" t="s">
        <v>201</v>
      </c>
      <c r="E199" s="383"/>
      <c r="F199" s="114"/>
      <c r="G199" s="114"/>
      <c r="P199" s="388"/>
    </row>
    <row r="200" spans="1:18" s="378" customFormat="1">
      <c r="B200" s="82" t="s">
        <v>36</v>
      </c>
      <c r="C200" s="316">
        <v>0.108</v>
      </c>
      <c r="D200" s="315" t="s">
        <v>198</v>
      </c>
      <c r="E200" s="383"/>
      <c r="F200" s="114"/>
      <c r="G200" s="114"/>
      <c r="K200" s="109"/>
      <c r="L200" s="109"/>
      <c r="M200" s="109"/>
      <c r="N200" s="109"/>
      <c r="O200" s="109"/>
      <c r="P200" s="352"/>
    </row>
    <row r="201" spans="1:18" s="378" customFormat="1">
      <c r="P201" s="388"/>
    </row>
    <row r="202" spans="1:18" s="378" customFormat="1" ht="14.25" customHeight="1">
      <c r="A202" s="487" t="s">
        <v>538</v>
      </c>
      <c r="B202" s="487"/>
      <c r="C202" s="487"/>
      <c r="D202" s="487"/>
      <c r="E202" s="487"/>
      <c r="F202" s="487"/>
      <c r="G202" s="487"/>
      <c r="H202" s="487"/>
      <c r="I202" s="487"/>
      <c r="P202" s="352"/>
    </row>
    <row r="203" spans="1:18" s="378" customFormat="1" ht="16.5" customHeight="1">
      <c r="A203" s="487" t="s">
        <v>539</v>
      </c>
      <c r="B203" s="487"/>
      <c r="C203" s="487"/>
      <c r="D203" s="487"/>
      <c r="E203" s="487"/>
      <c r="F203" s="487"/>
      <c r="G203" s="487"/>
      <c r="H203" s="487"/>
      <c r="I203" s="487"/>
      <c r="P203" s="388"/>
    </row>
    <row r="204" spans="1:18" s="378" customFormat="1">
      <c r="A204" s="351"/>
      <c r="B204" s="351"/>
      <c r="C204" s="351"/>
      <c r="D204" s="351"/>
      <c r="E204" s="351"/>
      <c r="F204" s="351"/>
      <c r="G204" s="351"/>
      <c r="H204" s="351"/>
      <c r="I204" s="351"/>
      <c r="P204" s="352"/>
    </row>
    <row r="205" spans="1:18" s="79" customFormat="1">
      <c r="A205" s="493" t="s">
        <v>162</v>
      </c>
      <c r="B205" s="493"/>
      <c r="C205" s="493"/>
      <c r="D205" s="493"/>
      <c r="E205" s="493"/>
      <c r="F205" s="493"/>
      <c r="G205" s="493"/>
      <c r="H205" s="493"/>
      <c r="I205" s="493"/>
      <c r="J205" s="493"/>
      <c r="K205" s="493"/>
      <c r="L205" s="493"/>
      <c r="M205" s="493"/>
      <c r="N205" s="493"/>
      <c r="O205" s="493"/>
      <c r="P205" s="493"/>
      <c r="Q205" s="493"/>
      <c r="R205" s="493"/>
    </row>
    <row r="206" spans="1:18" s="378" customFormat="1">
      <c r="A206" s="351"/>
      <c r="B206" s="351"/>
      <c r="C206" s="351"/>
      <c r="D206" s="351"/>
      <c r="E206" s="351"/>
      <c r="F206" s="351"/>
      <c r="G206" s="351"/>
      <c r="H206" s="351"/>
      <c r="I206" s="351"/>
    </row>
    <row r="207" spans="1:18" s="378" customFormat="1">
      <c r="B207" s="152"/>
      <c r="C207" s="152" t="s">
        <v>42</v>
      </c>
      <c r="D207" s="152" t="s">
        <v>29</v>
      </c>
    </row>
    <row r="208" spans="1:18" s="378" customFormat="1">
      <c r="B208" s="165">
        <v>2019</v>
      </c>
      <c r="C208" s="108">
        <v>4.9000000000000002E-2</v>
      </c>
      <c r="D208" s="110">
        <v>1.2</v>
      </c>
    </row>
    <row r="209" spans="1:13" s="378" customFormat="1">
      <c r="B209" s="165" t="s">
        <v>222</v>
      </c>
      <c r="C209" s="108">
        <v>6.7000000000000004E-2</v>
      </c>
      <c r="D209" s="110">
        <v>0.6</v>
      </c>
    </row>
    <row r="210" spans="1:13" s="378" customFormat="1">
      <c r="B210" s="165">
        <v>2021</v>
      </c>
      <c r="C210" s="108">
        <v>8.7999999999999995E-2</v>
      </c>
      <c r="D210" s="110">
        <v>1.9</v>
      </c>
    </row>
    <row r="211" spans="1:13" s="378" customFormat="1">
      <c r="B211" s="383">
        <v>2022</v>
      </c>
      <c r="C211" s="176">
        <v>8.5000000000000006E-2</v>
      </c>
      <c r="D211" s="165" t="s">
        <v>217</v>
      </c>
    </row>
    <row r="212" spans="1:13" s="378" customFormat="1">
      <c r="B212" s="165">
        <v>2023</v>
      </c>
      <c r="C212" s="176">
        <v>6.7000000000000004E-2</v>
      </c>
      <c r="D212" s="165" t="s">
        <v>217</v>
      </c>
    </row>
    <row r="213" spans="1:13" s="378" customFormat="1"/>
    <row r="214" spans="1:13" s="378" customFormat="1" ht="25.5" customHeight="1">
      <c r="A214" s="487" t="s">
        <v>540</v>
      </c>
      <c r="B214" s="488"/>
      <c r="C214" s="488"/>
      <c r="D214" s="488"/>
      <c r="E214" s="488"/>
      <c r="F214" s="488"/>
      <c r="G214" s="488"/>
      <c r="H214" s="488"/>
      <c r="I214" s="355"/>
    </row>
    <row r="215" spans="1:13" s="378" customFormat="1">
      <c r="A215" s="487" t="s">
        <v>539</v>
      </c>
      <c r="B215" s="488"/>
      <c r="C215" s="488"/>
      <c r="D215" s="488"/>
      <c r="E215" s="488"/>
      <c r="F215" s="488"/>
      <c r="G215" s="488"/>
      <c r="H215" s="488"/>
      <c r="I215" s="355"/>
    </row>
    <row r="216" spans="1:13" s="378" customFormat="1" ht="14.25" customHeight="1">
      <c r="A216" s="487" t="s">
        <v>541</v>
      </c>
      <c r="B216" s="488"/>
      <c r="C216" s="488"/>
      <c r="D216" s="488"/>
      <c r="E216" s="488"/>
      <c r="F216" s="488"/>
      <c r="G216" s="488"/>
      <c r="H216" s="488"/>
    </row>
    <row r="217" spans="1:13" s="378" customFormat="1"/>
    <row r="218" spans="1:13" s="134" customFormat="1">
      <c r="A218" s="491" t="s">
        <v>542</v>
      </c>
      <c r="B218" s="491"/>
      <c r="C218" s="491"/>
      <c r="D218" s="491"/>
      <c r="E218" s="491"/>
      <c r="F218" s="491"/>
      <c r="G218" s="491"/>
      <c r="H218" s="491"/>
      <c r="I218" s="491"/>
      <c r="J218" s="37"/>
      <c r="K218" s="37"/>
      <c r="L218" s="37"/>
      <c r="M218" s="37"/>
    </row>
    <row r="219" spans="1:13" s="151" customFormat="1">
      <c r="J219" s="109"/>
      <c r="K219" s="109"/>
      <c r="L219" s="109"/>
      <c r="M219" s="109"/>
    </row>
    <row r="220" spans="1:13" s="151" customFormat="1" ht="25.5">
      <c r="B220" s="159"/>
      <c r="C220" s="14" t="s">
        <v>42</v>
      </c>
      <c r="D220" s="14" t="s">
        <v>29</v>
      </c>
      <c r="E220" s="14" t="s">
        <v>781</v>
      </c>
      <c r="J220" s="98"/>
      <c r="K220" s="109"/>
      <c r="L220" s="109"/>
      <c r="M220" s="109"/>
    </row>
    <row r="221" spans="1:13" s="151" customFormat="1" ht="15" customHeight="1">
      <c r="B221" s="98" t="s">
        <v>768</v>
      </c>
      <c r="C221" s="477">
        <v>75</v>
      </c>
      <c r="D221" s="98">
        <v>30.5</v>
      </c>
      <c r="E221" s="132">
        <v>7.0999999999999994E-2</v>
      </c>
      <c r="F221" s="113"/>
      <c r="G221" s="113"/>
      <c r="I221" s="378"/>
      <c r="J221" s="98"/>
      <c r="K221" s="109"/>
      <c r="L221" s="109"/>
      <c r="M221" s="109"/>
    </row>
    <row r="222" spans="1:13" s="151" customFormat="1">
      <c r="B222" s="98" t="s">
        <v>765</v>
      </c>
      <c r="C222" s="477">
        <v>33</v>
      </c>
      <c r="D222" s="98">
        <v>16.5</v>
      </c>
      <c r="E222" s="132">
        <v>7.0999999999999994E-2</v>
      </c>
      <c r="F222" s="113"/>
      <c r="G222" s="113"/>
      <c r="I222" s="378"/>
      <c r="J222" s="98"/>
      <c r="K222" s="109"/>
      <c r="L222" s="109"/>
      <c r="M222" s="109"/>
    </row>
    <row r="223" spans="1:13" s="151" customFormat="1">
      <c r="B223" s="98" t="s">
        <v>724</v>
      </c>
      <c r="C223" s="477">
        <v>32.5</v>
      </c>
      <c r="D223" s="98">
        <v>17</v>
      </c>
      <c r="E223" s="132">
        <v>7.0999999999999994E-2</v>
      </c>
      <c r="F223" s="113"/>
      <c r="G223" s="113"/>
      <c r="I223" s="378"/>
      <c r="J223" s="98"/>
      <c r="K223" s="109"/>
      <c r="L223" s="109"/>
      <c r="M223" s="109"/>
    </row>
    <row r="224" spans="1:13" s="151" customFormat="1">
      <c r="B224" s="98" t="s">
        <v>711</v>
      </c>
      <c r="C224" s="477">
        <v>31.4</v>
      </c>
      <c r="D224" s="98">
        <v>21.7</v>
      </c>
      <c r="E224" s="132">
        <v>7.0999999999999994E-2</v>
      </c>
      <c r="F224" s="113"/>
      <c r="G224" s="113"/>
      <c r="I224" s="378"/>
      <c r="J224" s="98"/>
      <c r="K224" s="109"/>
      <c r="L224" s="109"/>
      <c r="M224" s="109"/>
    </row>
    <row r="225" spans="2:13" s="151" customFormat="1" ht="15" customHeight="1">
      <c r="B225" s="98" t="s">
        <v>737</v>
      </c>
      <c r="C225" s="477">
        <v>20</v>
      </c>
      <c r="D225" s="98">
        <v>7.8</v>
      </c>
      <c r="E225" s="132">
        <v>7.0999999999999994E-2</v>
      </c>
      <c r="F225" s="113"/>
      <c r="G225" s="113"/>
      <c r="I225" s="378"/>
      <c r="J225" s="98"/>
      <c r="K225" s="109"/>
      <c r="L225" s="109"/>
      <c r="M225" s="109"/>
    </row>
    <row r="226" spans="2:13" s="151" customFormat="1">
      <c r="B226" s="98" t="s">
        <v>727</v>
      </c>
      <c r="C226" s="477">
        <v>19.899999999999999</v>
      </c>
      <c r="D226" s="98">
        <v>6</v>
      </c>
      <c r="E226" s="132">
        <v>7.0999999999999994E-2</v>
      </c>
      <c r="F226" s="113"/>
      <c r="G226" s="113"/>
      <c r="I226" s="378"/>
      <c r="J226" s="98"/>
      <c r="K226" s="109"/>
      <c r="L226" s="109"/>
      <c r="M226" s="109"/>
    </row>
    <row r="227" spans="2:13" s="151" customFormat="1">
      <c r="B227" s="98" t="s">
        <v>756</v>
      </c>
      <c r="C227" s="477">
        <v>19.100000000000001</v>
      </c>
      <c r="D227" s="98">
        <v>10.3</v>
      </c>
      <c r="E227" s="132">
        <v>7.0999999999999994E-2</v>
      </c>
      <c r="F227" s="113"/>
      <c r="G227" s="113"/>
      <c r="I227" s="378"/>
      <c r="J227" s="98"/>
      <c r="K227" s="109"/>
      <c r="L227" s="109"/>
      <c r="M227" s="109"/>
    </row>
    <row r="228" spans="2:13" s="151" customFormat="1">
      <c r="B228" s="98" t="s">
        <v>771</v>
      </c>
      <c r="C228" s="477">
        <v>14.1</v>
      </c>
      <c r="D228" s="98">
        <v>6.8</v>
      </c>
      <c r="E228" s="132">
        <v>7.0999999999999994E-2</v>
      </c>
      <c r="F228" s="113"/>
      <c r="G228" s="113"/>
      <c r="I228" s="378"/>
      <c r="J228" s="98"/>
      <c r="K228" s="109"/>
      <c r="L228" s="109"/>
      <c r="M228" s="109"/>
    </row>
    <row r="229" spans="2:13" s="151" customFormat="1" ht="15" customHeight="1">
      <c r="B229" s="98" t="s">
        <v>712</v>
      </c>
      <c r="C229" s="477">
        <v>13.6</v>
      </c>
      <c r="D229" s="98">
        <v>7.8</v>
      </c>
      <c r="E229" s="132">
        <v>7.0999999999999994E-2</v>
      </c>
      <c r="F229" s="113"/>
      <c r="G229" s="113"/>
      <c r="I229" s="378"/>
      <c r="J229" s="98"/>
      <c r="K229" s="109"/>
      <c r="L229" s="109"/>
      <c r="M229" s="109"/>
    </row>
    <row r="230" spans="2:13" s="151" customFormat="1">
      <c r="B230" s="98" t="s">
        <v>731</v>
      </c>
      <c r="C230" s="477">
        <v>13.1</v>
      </c>
      <c r="D230" s="98">
        <v>10.5</v>
      </c>
      <c r="E230" s="132">
        <v>7.0999999999999994E-2</v>
      </c>
      <c r="F230" s="113"/>
      <c r="G230" s="113"/>
      <c r="I230" s="378"/>
      <c r="J230" s="98"/>
      <c r="K230" s="109"/>
      <c r="L230" s="109"/>
      <c r="M230" s="109"/>
    </row>
    <row r="231" spans="2:13" s="151" customFormat="1">
      <c r="B231" s="98" t="s">
        <v>719</v>
      </c>
      <c r="C231" s="477">
        <v>12.1</v>
      </c>
      <c r="D231" s="98">
        <v>6.2</v>
      </c>
      <c r="E231" s="132">
        <v>7.0999999999999994E-2</v>
      </c>
      <c r="F231" s="113"/>
      <c r="G231" s="113"/>
      <c r="I231" s="378"/>
      <c r="J231" s="98"/>
      <c r="K231" s="109"/>
      <c r="L231" s="109"/>
      <c r="M231" s="109"/>
    </row>
    <row r="232" spans="2:13" s="151" customFormat="1">
      <c r="B232" s="98" t="s">
        <v>729</v>
      </c>
      <c r="C232" s="477">
        <v>11.7</v>
      </c>
      <c r="D232" s="98">
        <v>5.4</v>
      </c>
      <c r="E232" s="132">
        <v>7.0999999999999994E-2</v>
      </c>
      <c r="F232" s="113"/>
      <c r="G232" s="113"/>
      <c r="I232" s="378"/>
      <c r="J232" s="98"/>
      <c r="K232" s="109"/>
      <c r="L232" s="109"/>
      <c r="M232" s="109"/>
    </row>
    <row r="233" spans="2:13" s="151" customFormat="1" ht="15" customHeight="1">
      <c r="B233" s="98" t="s">
        <v>736</v>
      </c>
      <c r="C233" s="477">
        <v>10.7</v>
      </c>
      <c r="D233" s="98">
        <v>7.7</v>
      </c>
      <c r="E233" s="132">
        <v>7.0999999999999994E-2</v>
      </c>
      <c r="F233" s="113"/>
      <c r="G233" s="113"/>
      <c r="I233" s="378"/>
      <c r="J233" s="98"/>
      <c r="K233" s="109"/>
      <c r="L233" s="109"/>
      <c r="M233" s="109"/>
    </row>
    <row r="234" spans="2:13" s="151" customFormat="1">
      <c r="B234" s="98" t="s">
        <v>751</v>
      </c>
      <c r="C234" s="477">
        <v>10.5</v>
      </c>
      <c r="D234" s="98">
        <v>5.9</v>
      </c>
      <c r="E234" s="132">
        <v>7.0999999999999994E-2</v>
      </c>
      <c r="F234" s="113"/>
      <c r="G234" s="113"/>
      <c r="I234" s="378"/>
      <c r="J234" s="98"/>
      <c r="K234" s="109"/>
      <c r="L234" s="109"/>
      <c r="M234" s="109"/>
    </row>
    <row r="235" spans="2:13" s="151" customFormat="1">
      <c r="B235" s="98" t="s">
        <v>721</v>
      </c>
      <c r="C235" s="477">
        <v>10.4</v>
      </c>
      <c r="D235" s="98">
        <v>8.4</v>
      </c>
      <c r="E235" s="132">
        <v>7.0999999999999994E-2</v>
      </c>
      <c r="F235" s="113"/>
      <c r="G235" s="113"/>
      <c r="I235" s="378"/>
      <c r="J235" s="98"/>
      <c r="K235" s="109"/>
      <c r="L235" s="109"/>
      <c r="M235" s="109"/>
    </row>
    <row r="236" spans="2:13" s="151" customFormat="1">
      <c r="B236" s="98" t="s">
        <v>730</v>
      </c>
      <c r="C236" s="477">
        <v>9.8000000000000007</v>
      </c>
      <c r="D236" s="98">
        <v>7.8</v>
      </c>
      <c r="E236" s="132">
        <v>7.0999999999999994E-2</v>
      </c>
      <c r="F236" s="113"/>
      <c r="G236" s="113"/>
      <c r="I236" s="378"/>
      <c r="J236" s="98"/>
      <c r="K236" s="109"/>
      <c r="L236" s="109"/>
      <c r="M236" s="109"/>
    </row>
    <row r="237" spans="2:13" s="151" customFormat="1" ht="15" customHeight="1">
      <c r="B237" s="98" t="s">
        <v>742</v>
      </c>
      <c r="C237" s="477">
        <v>9.1999999999999993</v>
      </c>
      <c r="D237" s="98">
        <v>8.8000000000000007</v>
      </c>
      <c r="E237" s="132">
        <v>7.0999999999999994E-2</v>
      </c>
      <c r="F237" s="113"/>
      <c r="G237" s="113"/>
      <c r="J237" s="98"/>
      <c r="K237" s="109"/>
      <c r="L237" s="109"/>
      <c r="M237" s="109"/>
    </row>
    <row r="238" spans="2:13" s="151" customFormat="1">
      <c r="B238" s="98" t="s">
        <v>713</v>
      </c>
      <c r="C238" s="477">
        <v>9.1</v>
      </c>
      <c r="D238" s="98">
        <v>7.6</v>
      </c>
      <c r="E238" s="132">
        <v>7.0999999999999994E-2</v>
      </c>
      <c r="F238" s="113"/>
      <c r="G238" s="113"/>
      <c r="J238" s="98"/>
      <c r="K238" s="109"/>
      <c r="L238" s="109"/>
      <c r="M238" s="109"/>
    </row>
    <row r="239" spans="2:13" s="151" customFormat="1">
      <c r="B239" s="98" t="s">
        <v>775</v>
      </c>
      <c r="C239" s="477">
        <v>8.8000000000000007</v>
      </c>
      <c r="D239" s="98">
        <v>8.4</v>
      </c>
      <c r="E239" s="132">
        <v>7.0999999999999994E-2</v>
      </c>
      <c r="F239" s="113"/>
      <c r="G239" s="113"/>
      <c r="J239" s="98"/>
      <c r="K239" s="109"/>
      <c r="L239" s="109"/>
      <c r="M239" s="109"/>
    </row>
    <row r="240" spans="2:13" s="151" customFormat="1">
      <c r="B240" s="98" t="s">
        <v>725</v>
      </c>
      <c r="C240" s="477">
        <v>8.3000000000000007</v>
      </c>
      <c r="D240" s="98">
        <v>3.4</v>
      </c>
      <c r="E240" s="132">
        <v>7.0999999999999994E-2</v>
      </c>
      <c r="F240" s="113"/>
      <c r="G240" s="113"/>
      <c r="J240" s="98"/>
      <c r="K240" s="109"/>
      <c r="L240" s="109"/>
      <c r="M240" s="109"/>
    </row>
    <row r="241" spans="2:13" s="151" customFormat="1" ht="15" customHeight="1">
      <c r="B241" s="98" t="s">
        <v>738</v>
      </c>
      <c r="C241" s="477">
        <v>8</v>
      </c>
      <c r="D241" s="98">
        <v>6.4</v>
      </c>
      <c r="E241" s="132">
        <v>7.0999999999999994E-2</v>
      </c>
      <c r="F241" s="113"/>
      <c r="G241" s="113"/>
      <c r="J241" s="98"/>
      <c r="K241" s="109"/>
      <c r="L241" s="109"/>
      <c r="M241" s="109"/>
    </row>
    <row r="242" spans="2:13" s="151" customFormat="1">
      <c r="B242" s="98" t="s">
        <v>709</v>
      </c>
      <c r="C242" s="477">
        <v>7</v>
      </c>
      <c r="D242" s="98">
        <v>4.2</v>
      </c>
      <c r="E242" s="132">
        <v>7.0999999999999994E-2</v>
      </c>
      <c r="F242" s="113"/>
      <c r="G242" s="113"/>
      <c r="J242" s="98"/>
      <c r="K242" s="109"/>
      <c r="L242" s="109"/>
      <c r="M242" s="109"/>
    </row>
    <row r="243" spans="2:13" s="151" customFormat="1">
      <c r="B243" s="98" t="s">
        <v>716</v>
      </c>
      <c r="C243" s="477">
        <v>6.6</v>
      </c>
      <c r="D243" s="98">
        <v>4.5999999999999996</v>
      </c>
      <c r="E243" s="132">
        <v>7.0999999999999994E-2</v>
      </c>
      <c r="F243" s="113"/>
      <c r="G243" s="113"/>
      <c r="J243" s="98"/>
    </row>
    <row r="244" spans="2:13" s="151" customFormat="1">
      <c r="B244" s="98" t="s">
        <v>710</v>
      </c>
      <c r="C244" s="477">
        <v>6.3</v>
      </c>
      <c r="D244" s="98">
        <v>7.6</v>
      </c>
      <c r="E244" s="132">
        <v>7.0999999999999994E-2</v>
      </c>
      <c r="J244" s="98"/>
    </row>
    <row r="245" spans="2:13" s="151" customFormat="1" ht="14.25" customHeight="1">
      <c r="B245" s="98" t="s">
        <v>763</v>
      </c>
      <c r="C245" s="477">
        <v>6</v>
      </c>
      <c r="D245" s="98">
        <v>7.1</v>
      </c>
      <c r="E245" s="132">
        <v>7.0999999999999994E-2</v>
      </c>
      <c r="J245" s="98"/>
    </row>
    <row r="246" spans="2:13" s="151" customFormat="1">
      <c r="B246" s="98" t="s">
        <v>723</v>
      </c>
      <c r="C246" s="477">
        <v>5.7</v>
      </c>
      <c r="D246" s="98">
        <v>2.8</v>
      </c>
      <c r="E246" s="132">
        <v>7.0999999999999994E-2</v>
      </c>
      <c r="J246" s="98"/>
    </row>
    <row r="247" spans="2:13" s="151" customFormat="1">
      <c r="B247" s="98" t="s">
        <v>718</v>
      </c>
      <c r="C247" s="477">
        <v>4.9000000000000004</v>
      </c>
      <c r="D247" s="98">
        <v>5.8</v>
      </c>
      <c r="E247" s="132">
        <v>7.0999999999999994E-2</v>
      </c>
      <c r="J247" s="98"/>
    </row>
    <row r="248" spans="2:13" s="151" customFormat="1">
      <c r="B248" s="98" t="s">
        <v>744</v>
      </c>
      <c r="C248" s="477">
        <v>4.4000000000000004</v>
      </c>
      <c r="D248" s="98">
        <v>4.9000000000000004</v>
      </c>
      <c r="E248" s="132">
        <v>7.0999999999999994E-2</v>
      </c>
      <c r="J248" s="98"/>
    </row>
    <row r="249" spans="2:13" s="151" customFormat="1" ht="15" customHeight="1">
      <c r="B249" s="98" t="s">
        <v>761</v>
      </c>
      <c r="C249" s="477">
        <v>4.3</v>
      </c>
      <c r="D249" s="98">
        <v>17.7</v>
      </c>
      <c r="E249" s="132">
        <v>7.0999999999999994E-2</v>
      </c>
      <c r="J249" s="98"/>
    </row>
    <row r="250" spans="2:13" s="151" customFormat="1">
      <c r="B250" s="98" t="s">
        <v>735</v>
      </c>
      <c r="C250" s="477">
        <v>4.2</v>
      </c>
      <c r="D250" s="98">
        <v>4.5</v>
      </c>
      <c r="E250" s="132">
        <v>7.0999999999999994E-2</v>
      </c>
      <c r="J250" s="98"/>
    </row>
    <row r="251" spans="2:13" s="151" customFormat="1">
      <c r="B251" s="98" t="s">
        <v>766</v>
      </c>
      <c r="C251" s="477">
        <v>4.2</v>
      </c>
      <c r="D251" s="98">
        <v>2.2000000000000002</v>
      </c>
      <c r="E251" s="132">
        <v>7.0999999999999994E-2</v>
      </c>
      <c r="J251" s="98"/>
    </row>
    <row r="252" spans="2:13" s="151" customFormat="1">
      <c r="B252" s="98" t="s">
        <v>752</v>
      </c>
      <c r="C252" s="477">
        <v>4</v>
      </c>
      <c r="D252" s="98">
        <v>2.8</v>
      </c>
      <c r="E252" s="132">
        <v>7.0999999999999994E-2</v>
      </c>
      <c r="J252" s="98"/>
    </row>
    <row r="253" spans="2:13" s="151" customFormat="1" ht="15" customHeight="1">
      <c r="B253" s="98" t="s">
        <v>769</v>
      </c>
      <c r="C253" s="477">
        <v>3.9</v>
      </c>
      <c r="D253" s="98">
        <v>3.7</v>
      </c>
      <c r="E253" s="132">
        <v>7.0999999999999994E-2</v>
      </c>
      <c r="J253" s="98"/>
    </row>
    <row r="254" spans="2:13" s="151" customFormat="1">
      <c r="B254" s="98" t="s">
        <v>773</v>
      </c>
      <c r="C254" s="477">
        <v>3.9</v>
      </c>
      <c r="D254" s="98">
        <v>5.8</v>
      </c>
      <c r="E254" s="132">
        <v>7.0999999999999994E-2</v>
      </c>
      <c r="J254" s="98"/>
    </row>
    <row r="255" spans="2:13" s="151" customFormat="1">
      <c r="B255" s="98" t="s">
        <v>762</v>
      </c>
      <c r="C255" s="477">
        <v>3.8</v>
      </c>
      <c r="D255" s="98">
        <v>2.5</v>
      </c>
      <c r="E255" s="132">
        <v>7.0999999999999994E-2</v>
      </c>
      <c r="J255" s="98"/>
    </row>
    <row r="256" spans="2:13" s="151" customFormat="1">
      <c r="B256" s="98" t="s">
        <v>726</v>
      </c>
      <c r="C256" s="477">
        <v>3.7</v>
      </c>
      <c r="D256" s="98">
        <v>3.2</v>
      </c>
      <c r="E256" s="132">
        <v>7.0999999999999994E-2</v>
      </c>
      <c r="J256" s="98"/>
    </row>
    <row r="257" spans="2:10" s="151" customFormat="1" ht="15" customHeight="1">
      <c r="B257" s="98" t="s">
        <v>750</v>
      </c>
      <c r="C257" s="477">
        <v>3.5</v>
      </c>
      <c r="D257" s="98">
        <v>3.6</v>
      </c>
      <c r="E257" s="132">
        <v>7.0999999999999994E-2</v>
      </c>
      <c r="J257" s="98"/>
    </row>
    <row r="258" spans="2:10" s="151" customFormat="1">
      <c r="B258" s="98" t="s">
        <v>732</v>
      </c>
      <c r="C258" s="477">
        <v>3.3</v>
      </c>
      <c r="D258" s="98">
        <v>5.4</v>
      </c>
      <c r="E258" s="132">
        <v>7.0999999999999994E-2</v>
      </c>
      <c r="J258" s="98"/>
    </row>
    <row r="259" spans="2:10" s="151" customFormat="1">
      <c r="B259" s="98" t="s">
        <v>739</v>
      </c>
      <c r="C259" s="477">
        <v>3.3</v>
      </c>
      <c r="D259" s="98">
        <v>2.9</v>
      </c>
      <c r="E259" s="132">
        <v>7.0999999999999994E-2</v>
      </c>
      <c r="J259" s="98"/>
    </row>
    <row r="260" spans="2:10" s="151" customFormat="1">
      <c r="B260" s="98" t="s">
        <v>767</v>
      </c>
      <c r="C260" s="477">
        <v>3.3</v>
      </c>
      <c r="D260" s="98">
        <v>3.3</v>
      </c>
      <c r="E260" s="132">
        <v>7.0999999999999994E-2</v>
      </c>
      <c r="J260" s="98"/>
    </row>
    <row r="261" spans="2:10" s="151" customFormat="1" ht="15" customHeight="1">
      <c r="B261" s="98" t="s">
        <v>757</v>
      </c>
      <c r="C261" s="477">
        <v>3.1</v>
      </c>
      <c r="D261" s="98">
        <v>2</v>
      </c>
      <c r="E261" s="132">
        <v>7.0999999999999994E-2</v>
      </c>
      <c r="J261" s="98"/>
    </row>
    <row r="262" spans="2:10" s="151" customFormat="1">
      <c r="B262" s="98" t="s">
        <v>770</v>
      </c>
      <c r="C262" s="477">
        <v>3.1</v>
      </c>
      <c r="D262" s="98">
        <v>2.9</v>
      </c>
      <c r="E262" s="132">
        <v>7.0999999999999994E-2</v>
      </c>
      <c r="J262" s="98"/>
    </row>
    <row r="263" spans="2:10" s="151" customFormat="1">
      <c r="B263" s="98" t="s">
        <v>760</v>
      </c>
      <c r="C263" s="477">
        <v>3</v>
      </c>
      <c r="D263" s="98">
        <v>4.5999999999999996</v>
      </c>
      <c r="E263" s="132">
        <v>7.0999999999999994E-2</v>
      </c>
      <c r="J263" s="98"/>
    </row>
    <row r="264" spans="2:10" s="151" customFormat="1">
      <c r="B264" s="98" t="s">
        <v>720</v>
      </c>
      <c r="C264" s="477">
        <v>2.7</v>
      </c>
      <c r="D264" s="98">
        <v>4.3</v>
      </c>
      <c r="E264" s="132">
        <v>7.0999999999999994E-2</v>
      </c>
      <c r="J264" s="98"/>
    </row>
    <row r="265" spans="2:10" s="151" customFormat="1" ht="15" customHeight="1">
      <c r="B265" s="98" t="s">
        <v>755</v>
      </c>
      <c r="C265" s="477">
        <v>2.7</v>
      </c>
      <c r="D265" s="98">
        <v>3.4</v>
      </c>
      <c r="E265" s="132">
        <v>7.0999999999999994E-2</v>
      </c>
      <c r="J265" s="98"/>
    </row>
    <row r="266" spans="2:10" s="151" customFormat="1">
      <c r="B266" s="98" t="s">
        <v>740</v>
      </c>
      <c r="C266" s="477">
        <v>2.4</v>
      </c>
      <c r="D266" s="98">
        <v>2.7</v>
      </c>
      <c r="E266" s="132">
        <v>7.0999999999999994E-2</v>
      </c>
      <c r="J266" s="98"/>
    </row>
    <row r="267" spans="2:10" s="151" customFormat="1">
      <c r="B267" s="98" t="s">
        <v>743</v>
      </c>
      <c r="C267" s="477">
        <v>2.1</v>
      </c>
      <c r="D267" s="98">
        <v>3.5</v>
      </c>
      <c r="E267" s="132">
        <v>7.0999999999999994E-2</v>
      </c>
      <c r="J267" s="98"/>
    </row>
    <row r="268" spans="2:10" s="151" customFormat="1">
      <c r="B268" s="98" t="s">
        <v>754</v>
      </c>
      <c r="C268" s="477">
        <v>2.1</v>
      </c>
      <c r="D268" s="98">
        <v>2.2999999999999998</v>
      </c>
      <c r="E268" s="132">
        <v>7.0999999999999994E-2</v>
      </c>
      <c r="J268" s="98"/>
    </row>
    <row r="269" spans="2:10" s="151" customFormat="1" ht="15" customHeight="1">
      <c r="B269" s="98" t="s">
        <v>758</v>
      </c>
      <c r="C269" s="477">
        <v>2.1</v>
      </c>
      <c r="D269" s="98">
        <v>2.1</v>
      </c>
      <c r="E269" s="132">
        <v>7.0999999999999994E-2</v>
      </c>
      <c r="J269" s="98"/>
    </row>
    <row r="270" spans="2:10" s="151" customFormat="1">
      <c r="B270" s="98" t="s">
        <v>745</v>
      </c>
      <c r="C270" s="477">
        <v>1.9</v>
      </c>
      <c r="D270" s="98">
        <v>2.4</v>
      </c>
      <c r="E270" s="132">
        <v>7.0999999999999994E-2</v>
      </c>
      <c r="J270" s="98"/>
    </row>
    <row r="271" spans="2:10" s="151" customFormat="1">
      <c r="B271" s="98" t="s">
        <v>748</v>
      </c>
      <c r="C271" s="477">
        <v>1.9</v>
      </c>
      <c r="D271" s="98">
        <v>1.6</v>
      </c>
      <c r="E271" s="132">
        <v>7.0999999999999994E-2</v>
      </c>
      <c r="J271" s="98"/>
    </row>
    <row r="272" spans="2:10" s="151" customFormat="1">
      <c r="B272" s="98" t="s">
        <v>764</v>
      </c>
      <c r="C272" s="477">
        <v>1.8</v>
      </c>
      <c r="D272" s="98">
        <v>3.6</v>
      </c>
      <c r="E272" s="132">
        <v>7.0999999999999994E-2</v>
      </c>
      <c r="J272" s="98"/>
    </row>
    <row r="273" spans="2:10" s="151" customFormat="1" ht="15" customHeight="1">
      <c r="B273" s="98" t="s">
        <v>714</v>
      </c>
      <c r="C273" s="477">
        <v>1.4</v>
      </c>
      <c r="D273" s="98">
        <v>3.4</v>
      </c>
      <c r="E273" s="132">
        <v>7.0999999999999994E-2</v>
      </c>
      <c r="J273" s="98"/>
    </row>
    <row r="274" spans="2:10" s="151" customFormat="1">
      <c r="B274" s="98" t="s">
        <v>776</v>
      </c>
      <c r="C274" s="477">
        <v>1.3</v>
      </c>
      <c r="D274" s="98">
        <v>1.5</v>
      </c>
      <c r="E274" s="132">
        <v>7.0999999999999994E-2</v>
      </c>
      <c r="J274" s="98"/>
    </row>
    <row r="275" spans="2:10" s="151" customFormat="1">
      <c r="B275" s="98" t="s">
        <v>772</v>
      </c>
      <c r="C275" s="477">
        <v>1.2</v>
      </c>
      <c r="D275" s="98">
        <v>1.8</v>
      </c>
      <c r="E275" s="132">
        <v>7.0999999999999994E-2</v>
      </c>
      <c r="J275" s="98"/>
    </row>
    <row r="276" spans="2:10" s="151" customFormat="1">
      <c r="B276" s="98" t="s">
        <v>759</v>
      </c>
      <c r="C276" s="477">
        <v>1.1000000000000001</v>
      </c>
      <c r="D276" s="98">
        <v>1.5</v>
      </c>
      <c r="E276" s="132">
        <v>7.0999999999999994E-2</v>
      </c>
      <c r="J276" s="98"/>
    </row>
    <row r="277" spans="2:10" s="151" customFormat="1" ht="15" customHeight="1">
      <c r="B277" s="98" t="s">
        <v>741</v>
      </c>
      <c r="C277" s="477">
        <v>1</v>
      </c>
      <c r="D277" s="98">
        <v>1.6</v>
      </c>
      <c r="E277" s="132">
        <v>7.0999999999999994E-2</v>
      </c>
      <c r="J277" s="98"/>
    </row>
    <row r="278" spans="2:10" s="151" customFormat="1">
      <c r="B278" s="98" t="s">
        <v>746</v>
      </c>
      <c r="C278" s="477">
        <v>1</v>
      </c>
      <c r="D278" s="98">
        <v>1.4</v>
      </c>
      <c r="E278" s="132">
        <v>7.0999999999999994E-2</v>
      </c>
      <c r="J278" s="98"/>
    </row>
    <row r="279" spans="2:10" s="151" customFormat="1">
      <c r="B279" s="98" t="s">
        <v>749</v>
      </c>
      <c r="C279" s="477">
        <v>0.9</v>
      </c>
      <c r="D279" s="98">
        <v>1.4</v>
      </c>
      <c r="E279" s="132">
        <v>7.0999999999999994E-2</v>
      </c>
      <c r="J279" s="98"/>
    </row>
    <row r="280" spans="2:10" s="151" customFormat="1">
      <c r="B280" s="98" t="s">
        <v>774</v>
      </c>
      <c r="C280" s="477">
        <v>0.9</v>
      </c>
      <c r="D280" s="98">
        <v>1.5</v>
      </c>
      <c r="E280" s="132">
        <v>7.0999999999999994E-2</v>
      </c>
      <c r="J280" s="98"/>
    </row>
    <row r="281" spans="2:10" s="151" customFormat="1" ht="15" customHeight="1">
      <c r="B281" s="98" t="s">
        <v>728</v>
      </c>
      <c r="C281" s="477">
        <v>0.8</v>
      </c>
      <c r="D281" s="98">
        <v>1.2</v>
      </c>
      <c r="E281" s="132">
        <v>7.0999999999999994E-2</v>
      </c>
      <c r="J281" s="98"/>
    </row>
    <row r="282" spans="2:10" s="151" customFormat="1">
      <c r="B282" s="98" t="s">
        <v>747</v>
      </c>
      <c r="C282" s="477">
        <v>0.7</v>
      </c>
      <c r="D282" s="98">
        <v>1.3</v>
      </c>
      <c r="E282" s="132">
        <v>7.0999999999999994E-2</v>
      </c>
      <c r="J282" s="98"/>
    </row>
    <row r="283" spans="2:10" s="151" customFormat="1">
      <c r="B283" s="98" t="s">
        <v>733</v>
      </c>
      <c r="C283" s="477">
        <v>0.3</v>
      </c>
      <c r="D283" s="98">
        <v>0.7</v>
      </c>
      <c r="E283" s="132">
        <v>7.0999999999999994E-2</v>
      </c>
      <c r="J283" s="98"/>
    </row>
    <row r="284" spans="2:10" s="151" customFormat="1">
      <c r="B284" s="98" t="s">
        <v>707</v>
      </c>
      <c r="C284" s="477">
        <v>0</v>
      </c>
      <c r="D284" s="98">
        <v>3.9</v>
      </c>
      <c r="E284" s="132">
        <v>7.0999999999999994E-2</v>
      </c>
      <c r="J284" s="98"/>
    </row>
    <row r="285" spans="2:10" s="151" customFormat="1" ht="15" customHeight="1">
      <c r="B285" s="98" t="s">
        <v>708</v>
      </c>
      <c r="C285" s="477">
        <v>0</v>
      </c>
      <c r="D285" s="98">
        <v>21.5</v>
      </c>
      <c r="E285" s="132">
        <v>7.0999999999999994E-2</v>
      </c>
      <c r="J285" s="98"/>
    </row>
    <row r="286" spans="2:10" s="151" customFormat="1">
      <c r="B286" s="98" t="s">
        <v>715</v>
      </c>
      <c r="C286" s="477">
        <v>0</v>
      </c>
      <c r="D286" s="98">
        <v>5.9</v>
      </c>
      <c r="E286" s="132">
        <v>7.0999999999999994E-2</v>
      </c>
      <c r="J286" s="98"/>
    </row>
    <row r="287" spans="2:10" s="151" customFormat="1">
      <c r="B287" s="98" t="s">
        <v>717</v>
      </c>
      <c r="C287" s="477">
        <v>0</v>
      </c>
      <c r="D287" s="98">
        <v>3.6</v>
      </c>
      <c r="E287" s="132">
        <v>7.0999999999999994E-2</v>
      </c>
      <c r="J287" s="98"/>
    </row>
    <row r="288" spans="2:10" s="151" customFormat="1">
      <c r="B288" s="98" t="s">
        <v>722</v>
      </c>
      <c r="C288" s="477">
        <v>0</v>
      </c>
      <c r="D288" s="98">
        <v>6.7</v>
      </c>
      <c r="E288" s="132">
        <v>7.0999999999999994E-2</v>
      </c>
      <c r="J288" s="98"/>
    </row>
    <row r="289" spans="1:10" s="151" customFormat="1" ht="15" customHeight="1">
      <c r="B289" s="98" t="s">
        <v>734</v>
      </c>
      <c r="C289" s="477">
        <v>0</v>
      </c>
      <c r="D289" s="98">
        <v>6.7</v>
      </c>
      <c r="E289" s="132">
        <v>7.0999999999999994E-2</v>
      </c>
      <c r="J289" s="98"/>
    </row>
    <row r="290" spans="1:10" s="151" customFormat="1">
      <c r="B290" s="98" t="s">
        <v>753</v>
      </c>
      <c r="C290" s="477">
        <v>0</v>
      </c>
      <c r="D290" s="98">
        <v>4.2</v>
      </c>
      <c r="E290" s="132">
        <v>7.0999999999999994E-2</v>
      </c>
    </row>
    <row r="291" spans="1:10" s="151" customFormat="1"/>
    <row r="292" spans="1:10" s="151" customFormat="1">
      <c r="A292" s="487" t="s">
        <v>543</v>
      </c>
      <c r="B292" s="487"/>
      <c r="C292" s="487"/>
      <c r="D292" s="487"/>
      <c r="E292" s="487"/>
      <c r="F292" s="487"/>
      <c r="G292" s="487"/>
      <c r="H292" s="487"/>
      <c r="I292" s="487"/>
    </row>
    <row r="293" spans="1:10" s="151" customFormat="1" ht="15" customHeight="1">
      <c r="A293" s="487" t="s">
        <v>301</v>
      </c>
      <c r="B293" s="487"/>
      <c r="C293" s="487"/>
      <c r="D293" s="487"/>
      <c r="E293" s="487"/>
      <c r="F293" s="487"/>
      <c r="G293" s="487"/>
      <c r="H293" s="487"/>
      <c r="I293" s="487"/>
    </row>
  </sheetData>
  <sortState xmlns:xlrd2="http://schemas.microsoft.com/office/spreadsheetml/2017/richdata2" ref="B221:E290">
    <sortCondition descending="1" ref="C221:C290"/>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topLeftCell="A34" zoomScale="84" zoomScaleNormal="84" workbookViewId="0">
      <selection activeCell="M40" sqref="M40"/>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9" customFormat="1" ht="14.25" customHeight="1">
      <c r="A1" s="491" t="s">
        <v>172</v>
      </c>
      <c r="B1" s="491"/>
      <c r="C1" s="491"/>
      <c r="D1" s="491"/>
      <c r="E1" s="491"/>
      <c r="F1" s="491"/>
      <c r="G1" s="491"/>
      <c r="H1" s="491"/>
      <c r="J1" s="37"/>
    </row>
    <row r="2" spans="1:10" s="378" customFormat="1" ht="14.25" customHeight="1">
      <c r="A2" s="351"/>
      <c r="B2" s="351"/>
      <c r="D2" s="351"/>
      <c r="E2" s="351"/>
      <c r="F2" s="351"/>
      <c r="G2" s="351"/>
      <c r="H2" s="351"/>
    </row>
    <row r="3" spans="1:10" s="378" customFormat="1" ht="57" customHeight="1">
      <c r="B3" s="63"/>
      <c r="C3" s="382" t="s">
        <v>119</v>
      </c>
      <c r="D3" s="187" t="s">
        <v>29</v>
      </c>
      <c r="E3" s="382" t="s">
        <v>41</v>
      </c>
      <c r="F3" s="382" t="s">
        <v>223</v>
      </c>
    </row>
    <row r="4" spans="1:10" s="378" customFormat="1" ht="14.25" customHeight="1">
      <c r="B4" s="83" t="s">
        <v>1</v>
      </c>
      <c r="C4" s="426">
        <v>0.11843377708</v>
      </c>
      <c r="D4" s="117" t="s">
        <v>224</v>
      </c>
      <c r="E4" s="381"/>
      <c r="F4" s="188">
        <v>0.17</v>
      </c>
    </row>
    <row r="5" spans="1:10" s="378" customFormat="1" ht="14.25" customHeight="1">
      <c r="B5" s="83" t="s">
        <v>4</v>
      </c>
      <c r="C5" s="426">
        <v>0.12911939491999999</v>
      </c>
      <c r="D5" s="116" t="s">
        <v>225</v>
      </c>
      <c r="E5" s="481"/>
      <c r="F5" s="188">
        <v>0.17</v>
      </c>
    </row>
    <row r="6" spans="1:10" s="378" customFormat="1" ht="14.25" customHeight="1">
      <c r="B6" s="83" t="s">
        <v>5</v>
      </c>
      <c r="C6" s="426">
        <v>0.13336631646</v>
      </c>
      <c r="D6" s="117" t="s">
        <v>548</v>
      </c>
      <c r="E6" s="381"/>
      <c r="F6" s="188">
        <v>0.17</v>
      </c>
    </row>
    <row r="7" spans="1:10" s="378" customFormat="1" ht="14.25" customHeight="1">
      <c r="B7" s="83" t="s">
        <v>3</v>
      </c>
      <c r="C7" s="426">
        <v>0.13711081952000001</v>
      </c>
      <c r="D7" s="116" t="s">
        <v>226</v>
      </c>
      <c r="E7" s="381"/>
      <c r="F7" s="188">
        <v>0.17</v>
      </c>
    </row>
    <row r="8" spans="1:10" s="378" customFormat="1" ht="14.25" customHeight="1">
      <c r="B8" s="83" t="s">
        <v>9</v>
      </c>
      <c r="C8" s="426">
        <v>0.13728832297999999</v>
      </c>
      <c r="D8" s="117" t="s">
        <v>226</v>
      </c>
      <c r="E8" s="381"/>
      <c r="F8" s="188">
        <v>0.17</v>
      </c>
    </row>
    <row r="9" spans="1:10" s="378" customFormat="1" ht="14.25" customHeight="1">
      <c r="B9" s="83" t="s">
        <v>2</v>
      </c>
      <c r="C9" s="426">
        <v>0.13837917212</v>
      </c>
      <c r="D9" s="116" t="s">
        <v>226</v>
      </c>
      <c r="E9" s="381"/>
      <c r="F9" s="188">
        <v>0.17</v>
      </c>
    </row>
    <row r="10" spans="1:10" s="378" customFormat="1" ht="14.25" customHeight="1">
      <c r="B10" s="83" t="s">
        <v>10</v>
      </c>
      <c r="C10" s="426">
        <v>0.14530348488</v>
      </c>
      <c r="D10" s="117" t="s">
        <v>554</v>
      </c>
      <c r="E10" s="381"/>
      <c r="F10" s="188">
        <v>0.17</v>
      </c>
    </row>
    <row r="11" spans="1:10" s="378" customFormat="1" ht="14.25" customHeight="1">
      <c r="B11" s="83" t="s">
        <v>8</v>
      </c>
      <c r="C11" s="426">
        <v>0.15554969057000001</v>
      </c>
      <c r="D11" s="116" t="s">
        <v>227</v>
      </c>
      <c r="E11" s="381"/>
      <c r="F11" s="188">
        <v>0.17</v>
      </c>
    </row>
    <row r="12" spans="1:10" s="378" customFormat="1" ht="14.25" customHeight="1">
      <c r="B12" s="83" t="s">
        <v>7</v>
      </c>
      <c r="C12" s="426">
        <v>0.15887685328000001</v>
      </c>
      <c r="D12" s="117" t="s">
        <v>228</v>
      </c>
      <c r="E12" s="381"/>
      <c r="F12" s="188">
        <v>0.17</v>
      </c>
    </row>
    <row r="13" spans="1:10" s="378" customFormat="1" ht="14.25" customHeight="1">
      <c r="B13" s="83" t="s">
        <v>17</v>
      </c>
      <c r="C13" s="426">
        <v>0.15973886456</v>
      </c>
      <c r="D13" s="117" t="s">
        <v>549</v>
      </c>
      <c r="E13" s="381"/>
      <c r="F13" s="188">
        <v>0.17</v>
      </c>
    </row>
    <row r="14" spans="1:10" s="378" customFormat="1" ht="14.25" customHeight="1">
      <c r="B14" s="83" t="s">
        <v>14</v>
      </c>
      <c r="C14" s="426">
        <v>0.16085989621999999</v>
      </c>
      <c r="D14" s="116" t="s">
        <v>549</v>
      </c>
      <c r="E14" s="381"/>
      <c r="F14" s="188">
        <v>0.17</v>
      </c>
    </row>
    <row r="15" spans="1:10" s="378" customFormat="1" ht="14.25" customHeight="1">
      <c r="B15" s="83" t="s">
        <v>13</v>
      </c>
      <c r="C15" s="426">
        <v>0.16304435818999999</v>
      </c>
      <c r="D15" s="116" t="s">
        <v>228</v>
      </c>
      <c r="E15" s="381"/>
      <c r="F15" s="188">
        <v>0.17</v>
      </c>
    </row>
    <row r="16" spans="1:10" s="378" customFormat="1" ht="14.25" customHeight="1">
      <c r="B16" s="83" t="s">
        <v>12</v>
      </c>
      <c r="C16" s="426">
        <v>0.16459204867999999</v>
      </c>
      <c r="D16" s="117" t="s">
        <v>552</v>
      </c>
      <c r="E16" s="381"/>
      <c r="F16" s="188">
        <v>0.17</v>
      </c>
    </row>
    <row r="17" spans="1:14" s="378" customFormat="1" ht="14.25" customHeight="1">
      <c r="B17" s="83" t="s">
        <v>15</v>
      </c>
      <c r="C17" s="426">
        <v>0.16995598247999999</v>
      </c>
      <c r="D17" s="117" t="s">
        <v>229</v>
      </c>
      <c r="E17" s="381"/>
      <c r="F17" s="188">
        <v>0.17</v>
      </c>
    </row>
    <row r="18" spans="1:14" s="378" customFormat="1" ht="14.25" customHeight="1">
      <c r="B18" s="84" t="s">
        <v>6</v>
      </c>
      <c r="D18" s="324" t="s">
        <v>547</v>
      </c>
      <c r="E18" s="427">
        <v>0.17817396567999999</v>
      </c>
      <c r="F18" s="188">
        <v>0.17</v>
      </c>
    </row>
    <row r="19" spans="1:14" s="378" customFormat="1" ht="14.25" customHeight="1">
      <c r="B19" s="83" t="s">
        <v>11</v>
      </c>
      <c r="C19" s="426">
        <v>0.17919722900999999</v>
      </c>
      <c r="D19" s="116" t="s">
        <v>547</v>
      </c>
      <c r="F19" s="188">
        <v>0.17</v>
      </c>
    </row>
    <row r="20" spans="1:14" s="378" customFormat="1" ht="14.25" customHeight="1">
      <c r="B20" s="83" t="s">
        <v>18</v>
      </c>
      <c r="C20" s="426">
        <v>0.18702891863000001</v>
      </c>
      <c r="D20" s="117" t="s">
        <v>546</v>
      </c>
      <c r="E20" s="381"/>
      <c r="F20" s="188">
        <v>0.17</v>
      </c>
    </row>
    <row r="21" spans="1:14" s="378" customFormat="1" ht="14.25" customHeight="1">
      <c r="B21" s="83" t="s">
        <v>21</v>
      </c>
      <c r="C21" s="426">
        <v>0.20053653952</v>
      </c>
      <c r="D21" s="117" t="s">
        <v>230</v>
      </c>
      <c r="E21" s="381"/>
      <c r="F21" s="188">
        <v>0.17</v>
      </c>
    </row>
    <row r="22" spans="1:14" s="378" customFormat="1" ht="14.25" customHeight="1">
      <c r="B22" s="83" t="s">
        <v>19</v>
      </c>
      <c r="C22" s="426">
        <v>0.20567278222999999</v>
      </c>
      <c r="D22" s="116" t="s">
        <v>551</v>
      </c>
      <c r="E22" s="381"/>
      <c r="F22" s="188">
        <v>0.17</v>
      </c>
    </row>
    <row r="23" spans="1:14" s="378" customFormat="1" ht="14.25" customHeight="1">
      <c r="B23" s="83" t="s">
        <v>20</v>
      </c>
      <c r="C23" s="426">
        <v>0.21890538624</v>
      </c>
      <c r="D23" s="116" t="s">
        <v>553</v>
      </c>
      <c r="F23" s="188">
        <v>0.17</v>
      </c>
    </row>
    <row r="24" spans="1:14" s="141" customFormat="1" ht="14.25" customHeight="1">
      <c r="B24" s="83" t="s">
        <v>16</v>
      </c>
      <c r="C24" s="426">
        <v>0.23490675723000001</v>
      </c>
      <c r="D24" s="117" t="s">
        <v>550</v>
      </c>
      <c r="E24" s="381"/>
      <c r="F24" s="188">
        <v>0.17</v>
      </c>
    </row>
    <row r="25" spans="1:14" s="378" customFormat="1" ht="14.25" customHeight="1">
      <c r="B25" s="82" t="s">
        <v>36</v>
      </c>
      <c r="C25" s="426">
        <v>0.17313205479999999</v>
      </c>
      <c r="D25" s="85" t="s">
        <v>173</v>
      </c>
      <c r="E25" s="189"/>
      <c r="F25" s="381"/>
    </row>
    <row r="26" spans="1:14" s="378" customFormat="1" ht="14.25" customHeight="1">
      <c r="D26" s="64"/>
    </row>
    <row r="27" spans="1:14" s="378" customFormat="1" ht="14.25" customHeight="1">
      <c r="A27" s="500" t="s">
        <v>555</v>
      </c>
      <c r="B27" s="500"/>
      <c r="C27" s="500"/>
      <c r="D27" s="500"/>
      <c r="E27" s="500"/>
      <c r="F27" s="500"/>
      <c r="G27" s="500"/>
      <c r="H27" s="500"/>
    </row>
    <row r="28" spans="1:14" s="378" customFormat="1" ht="36" customHeight="1">
      <c r="A28" s="499" t="s">
        <v>556</v>
      </c>
      <c r="B28" s="499"/>
      <c r="C28" s="499"/>
      <c r="D28" s="499"/>
      <c r="E28" s="499"/>
      <c r="F28" s="499"/>
      <c r="G28" s="499"/>
      <c r="H28" s="499"/>
    </row>
    <row r="29" spans="1:14" s="378" customFormat="1" ht="25.35" customHeight="1">
      <c r="A29" s="499"/>
      <c r="B29" s="499"/>
      <c r="C29" s="499"/>
      <c r="D29" s="499"/>
      <c r="E29" s="499"/>
      <c r="F29" s="499"/>
      <c r="G29" s="499"/>
      <c r="H29" s="499"/>
    </row>
    <row r="30" spans="1:14" s="379" customFormat="1">
      <c r="A30" s="491" t="s">
        <v>163</v>
      </c>
      <c r="B30" s="491"/>
      <c r="C30" s="491"/>
      <c r="D30" s="491"/>
      <c r="E30" s="491"/>
      <c r="F30" s="491"/>
      <c r="G30" s="491"/>
      <c r="H30" s="491"/>
    </row>
    <row r="31" spans="1:14" s="378" customFormat="1">
      <c r="K31" s="349"/>
      <c r="L31" s="349"/>
      <c r="M31" s="349"/>
      <c r="N31" s="349"/>
    </row>
    <row r="32" spans="1:14" s="378" customFormat="1" ht="48">
      <c r="C32" s="152" t="s">
        <v>52</v>
      </c>
      <c r="D32" s="152" t="s">
        <v>29</v>
      </c>
      <c r="E32" s="109"/>
      <c r="F32" s="109"/>
      <c r="K32" s="349"/>
      <c r="L32" s="349"/>
      <c r="M32" s="349"/>
      <c r="N32" s="349"/>
    </row>
    <row r="33" spans="1:14" s="378" customFormat="1">
      <c r="B33" s="362">
        <v>2019</v>
      </c>
      <c r="C33" s="115">
        <v>0.22</v>
      </c>
      <c r="D33" s="117" t="s">
        <v>782</v>
      </c>
      <c r="K33" s="349"/>
      <c r="L33" s="349"/>
      <c r="M33" s="349"/>
      <c r="N33" s="349"/>
    </row>
    <row r="34" spans="1:14" s="378" customFormat="1">
      <c r="B34" s="362">
        <v>2020</v>
      </c>
      <c r="C34" s="115">
        <v>0.21</v>
      </c>
      <c r="D34" s="117" t="s">
        <v>783</v>
      </c>
      <c r="K34" s="349"/>
      <c r="L34" s="349"/>
      <c r="M34" s="349"/>
      <c r="N34" s="349"/>
    </row>
    <row r="35" spans="1:14" s="378" customFormat="1">
      <c r="B35" s="362">
        <v>2021</v>
      </c>
      <c r="C35" s="115">
        <v>0.21</v>
      </c>
      <c r="D35" s="117" t="s">
        <v>783</v>
      </c>
      <c r="K35" s="349"/>
      <c r="L35" s="349"/>
      <c r="M35" s="349"/>
      <c r="N35" s="349"/>
    </row>
    <row r="36" spans="1:14" s="378" customFormat="1">
      <c r="B36" s="362">
        <v>2022</v>
      </c>
      <c r="C36" s="115">
        <v>0.20721359941</v>
      </c>
      <c r="D36" s="117" t="s">
        <v>784</v>
      </c>
      <c r="K36" s="349"/>
      <c r="L36" s="349"/>
      <c r="M36" s="349"/>
      <c r="N36" s="349"/>
    </row>
    <row r="37" spans="1:14" s="378" customFormat="1">
      <c r="B37" s="362">
        <v>2023</v>
      </c>
      <c r="C37" s="115">
        <v>0.2</v>
      </c>
      <c r="D37" s="117" t="s">
        <v>785</v>
      </c>
      <c r="G37" s="54"/>
      <c r="K37" s="349"/>
      <c r="L37" s="349"/>
      <c r="M37" s="349"/>
      <c r="N37" s="349"/>
    </row>
    <row r="38" spans="1:14" s="378" customFormat="1">
      <c r="B38" s="362">
        <v>2024</v>
      </c>
      <c r="C38" s="115">
        <v>0.2</v>
      </c>
      <c r="D38" s="117" t="s">
        <v>785</v>
      </c>
    </row>
    <row r="39" spans="1:14" s="378" customFormat="1">
      <c r="B39" s="381"/>
      <c r="C39" s="115"/>
      <c r="D39" s="117"/>
    </row>
    <row r="40" spans="1:14" s="378" customFormat="1" ht="60" customHeight="1">
      <c r="A40" s="487" t="s">
        <v>557</v>
      </c>
      <c r="B40" s="487"/>
      <c r="C40" s="487"/>
      <c r="D40" s="487"/>
      <c r="E40" s="487"/>
      <c r="F40" s="487"/>
      <c r="G40" s="487"/>
      <c r="H40" s="487"/>
    </row>
    <row r="41" spans="1:14" s="378" customFormat="1" ht="38.25" customHeight="1">
      <c r="A41" s="499" t="s">
        <v>300</v>
      </c>
      <c r="B41" s="499"/>
      <c r="C41" s="499"/>
      <c r="D41" s="499"/>
      <c r="E41" s="499"/>
      <c r="F41" s="499"/>
      <c r="G41" s="499"/>
      <c r="H41" s="499"/>
    </row>
    <row r="42" spans="1:14" s="378"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126" zoomScale="80" zoomScaleNormal="80" workbookViewId="0">
      <selection activeCell="A103" sqref="A103:H10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2" customFormat="1" ht="12.75">
      <c r="A1" s="190" t="s">
        <v>558</v>
      </c>
      <c r="B1" s="191"/>
      <c r="C1" s="191"/>
      <c r="D1" s="191"/>
      <c r="E1" s="191"/>
      <c r="F1" s="191"/>
      <c r="G1" s="191"/>
      <c r="H1" s="191"/>
    </row>
    <row r="2" spans="1:8" s="381" customFormat="1" ht="12.75">
      <c r="A2" s="193"/>
      <c r="B2" s="193"/>
      <c r="C2" s="193"/>
      <c r="D2" s="193"/>
      <c r="E2" s="193"/>
      <c r="F2" s="193"/>
      <c r="G2" s="193"/>
      <c r="H2" s="193"/>
    </row>
    <row r="3" spans="1:8" s="381" customFormat="1" ht="12.75">
      <c r="C3" s="359">
        <v>2022</v>
      </c>
      <c r="D3" s="359" t="s">
        <v>41</v>
      </c>
      <c r="E3" s="381" t="s">
        <v>559</v>
      </c>
      <c r="F3" s="359" t="s">
        <v>560</v>
      </c>
      <c r="G3" s="359"/>
      <c r="H3" s="5"/>
    </row>
    <row r="4" spans="1:8" s="381" customFormat="1" ht="12.75">
      <c r="B4" s="381" t="s">
        <v>1</v>
      </c>
      <c r="C4" s="194">
        <v>6.8000000000000005E-2</v>
      </c>
      <c r="D4" s="195"/>
      <c r="E4" s="112">
        <v>0.13500000000000001</v>
      </c>
      <c r="F4" s="194">
        <v>0.107</v>
      </c>
      <c r="G4" s="2"/>
      <c r="H4" s="2"/>
    </row>
    <row r="5" spans="1:8" s="381" customFormat="1" ht="12.75">
      <c r="B5" s="381" t="s">
        <v>3</v>
      </c>
      <c r="C5" s="194">
        <v>7.1999999999999995E-2</v>
      </c>
      <c r="D5" s="194"/>
      <c r="E5" s="112">
        <v>0.13500000000000001</v>
      </c>
      <c r="F5" s="194">
        <v>0.107</v>
      </c>
      <c r="G5" s="2"/>
      <c r="H5" s="2"/>
    </row>
    <row r="6" spans="1:8" s="381" customFormat="1" ht="12.75">
      <c r="B6" s="381" t="s">
        <v>2</v>
      </c>
      <c r="C6" s="194">
        <v>7.8E-2</v>
      </c>
      <c r="D6" s="194"/>
      <c r="E6" s="112">
        <v>0.13500000000000001</v>
      </c>
      <c r="F6" s="194">
        <v>0.107</v>
      </c>
      <c r="G6" s="7"/>
      <c r="H6" s="2"/>
    </row>
    <row r="7" spans="1:8" s="381" customFormat="1" ht="12.75">
      <c r="B7" s="381" t="s">
        <v>5</v>
      </c>
      <c r="C7" s="194">
        <v>7.9000000000000001E-2</v>
      </c>
      <c r="D7" s="194"/>
      <c r="E7" s="112">
        <v>0.13500000000000001</v>
      </c>
      <c r="F7" s="194">
        <v>0.107</v>
      </c>
      <c r="G7" s="2"/>
      <c r="H7" s="2"/>
    </row>
    <row r="8" spans="1:8" s="381" customFormat="1" ht="12.75">
      <c r="B8" s="381" t="s">
        <v>7</v>
      </c>
      <c r="C8" s="194">
        <v>8.4000000000000005E-2</v>
      </c>
      <c r="D8" s="194"/>
      <c r="E8" s="112">
        <v>0.13500000000000001</v>
      </c>
      <c r="F8" s="194">
        <v>0.107</v>
      </c>
      <c r="G8" s="2"/>
      <c r="H8" s="2"/>
    </row>
    <row r="9" spans="1:8" s="381" customFormat="1" ht="12.75">
      <c r="B9" s="381" t="s">
        <v>4</v>
      </c>
      <c r="C9" s="194">
        <v>8.4000000000000005E-2</v>
      </c>
      <c r="D9" s="196"/>
      <c r="E9" s="112">
        <v>0.13500000000000001</v>
      </c>
      <c r="F9" s="194">
        <v>0.107</v>
      </c>
      <c r="G9" s="2"/>
      <c r="H9" s="2"/>
    </row>
    <row r="10" spans="1:8" s="381" customFormat="1" ht="12.75">
      <c r="B10" s="459" t="s">
        <v>6</v>
      </c>
      <c r="D10" s="196">
        <v>8.8999999999999996E-2</v>
      </c>
      <c r="E10" s="112">
        <v>0.13500000000000001</v>
      </c>
      <c r="F10" s="194">
        <v>0.107</v>
      </c>
      <c r="G10" s="2"/>
      <c r="H10" s="2"/>
    </row>
    <row r="11" spans="1:8" s="381" customFormat="1" ht="12.75">
      <c r="B11" s="381" t="s">
        <v>9</v>
      </c>
      <c r="C11" s="194">
        <v>8.8999999999999996E-2</v>
      </c>
      <c r="D11" s="194"/>
      <c r="E11" s="112">
        <v>0.13500000000000001</v>
      </c>
      <c r="F11" s="194">
        <v>0.107</v>
      </c>
      <c r="G11" s="2"/>
      <c r="H11" s="2"/>
    </row>
    <row r="12" spans="1:8" s="381" customFormat="1" ht="12.75">
      <c r="B12" s="381" t="s">
        <v>8</v>
      </c>
      <c r="C12" s="194">
        <v>9.2999999999999999E-2</v>
      </c>
      <c r="D12" s="194"/>
      <c r="E12" s="112">
        <v>0.13500000000000001</v>
      </c>
      <c r="F12" s="194">
        <v>0.107</v>
      </c>
      <c r="G12" s="7"/>
      <c r="H12" s="2"/>
    </row>
    <row r="13" spans="1:8" s="381" customFormat="1" ht="12.75">
      <c r="B13" s="381" t="s">
        <v>11</v>
      </c>
      <c r="C13" s="194">
        <v>9.4E-2</v>
      </c>
      <c r="D13" s="194"/>
      <c r="E13" s="112">
        <v>0.13500000000000001</v>
      </c>
      <c r="F13" s="194">
        <v>0.107</v>
      </c>
      <c r="G13" s="2"/>
      <c r="H13" s="2"/>
    </row>
    <row r="14" spans="1:8" s="381" customFormat="1" ht="12.75">
      <c r="B14" s="381" t="s">
        <v>12</v>
      </c>
      <c r="C14" s="194">
        <v>9.7000000000000003E-2</v>
      </c>
      <c r="D14" s="194"/>
      <c r="E14" s="112">
        <v>0.13500000000000001</v>
      </c>
      <c r="F14" s="194">
        <v>0.107</v>
      </c>
      <c r="G14" s="2"/>
      <c r="H14" s="2"/>
    </row>
    <row r="15" spans="1:8" s="381" customFormat="1" ht="12.75">
      <c r="B15" s="381" t="s">
        <v>10</v>
      </c>
      <c r="C15" s="194">
        <v>9.7000000000000003E-2</v>
      </c>
      <c r="D15" s="194"/>
      <c r="E15" s="112">
        <v>0.13500000000000001</v>
      </c>
      <c r="F15" s="194">
        <v>0.107</v>
      </c>
      <c r="G15" s="65"/>
      <c r="H15" s="2"/>
    </row>
    <row r="16" spans="1:8" s="381" customFormat="1" ht="12.75">
      <c r="B16" s="381" t="s">
        <v>13</v>
      </c>
      <c r="C16" s="114">
        <v>0.106</v>
      </c>
      <c r="D16" s="195"/>
      <c r="E16" s="112">
        <v>0.13500000000000001</v>
      </c>
      <c r="F16" s="194">
        <v>0.107</v>
      </c>
      <c r="G16" s="2"/>
      <c r="H16" s="2"/>
    </row>
    <row r="17" spans="1:10" s="381" customFormat="1" ht="12.75">
      <c r="B17" s="381" t="s">
        <v>15</v>
      </c>
      <c r="C17" s="194">
        <v>0.113</v>
      </c>
      <c r="D17" s="194"/>
      <c r="E17" s="112">
        <v>0.13500000000000001</v>
      </c>
      <c r="F17" s="194">
        <v>0.107</v>
      </c>
      <c r="G17" s="2"/>
      <c r="H17" s="2"/>
    </row>
    <row r="18" spans="1:10" s="380" customFormat="1" ht="12.75">
      <c r="B18" s="381" t="s">
        <v>16</v>
      </c>
      <c r="C18" s="194">
        <v>0.11600000000000001</v>
      </c>
      <c r="D18" s="194"/>
      <c r="E18" s="112">
        <v>0.13500000000000001</v>
      </c>
      <c r="F18" s="194">
        <v>0.107</v>
      </c>
      <c r="G18" s="65"/>
      <c r="H18" s="65"/>
    </row>
    <row r="19" spans="1:10" s="381" customFormat="1" ht="12.75">
      <c r="B19" s="381" t="s">
        <v>14</v>
      </c>
      <c r="C19" s="194">
        <v>0.11899999999999999</v>
      </c>
      <c r="D19" s="194"/>
      <c r="E19" s="112">
        <v>0.13500000000000001</v>
      </c>
      <c r="F19" s="194">
        <v>0.107</v>
      </c>
      <c r="G19" s="2"/>
      <c r="H19" s="2"/>
    </row>
    <row r="20" spans="1:10" s="381" customFormat="1" ht="12.75">
      <c r="B20" s="381" t="s">
        <v>17</v>
      </c>
      <c r="C20" s="194">
        <v>0.121</v>
      </c>
      <c r="D20" s="197"/>
      <c r="E20" s="112">
        <v>0.13500000000000001</v>
      </c>
      <c r="F20" s="194">
        <v>0.107</v>
      </c>
      <c r="G20" s="2"/>
      <c r="H20" s="2"/>
    </row>
    <row r="21" spans="1:10" s="381" customFormat="1" ht="12.75">
      <c r="B21" s="381" t="s">
        <v>18</v>
      </c>
      <c r="C21" s="194">
        <v>0.122</v>
      </c>
      <c r="E21" s="112">
        <v>0.13500000000000001</v>
      </c>
      <c r="F21" s="194">
        <v>0.107</v>
      </c>
      <c r="G21" s="2"/>
      <c r="H21" s="2"/>
    </row>
    <row r="22" spans="1:10" s="381" customFormat="1" ht="12.75">
      <c r="B22" s="458" t="s">
        <v>20</v>
      </c>
      <c r="C22" s="127">
        <v>0.124</v>
      </c>
      <c r="E22" s="112">
        <v>0.13500000000000001</v>
      </c>
      <c r="F22" s="194">
        <v>0.107</v>
      </c>
      <c r="G22" s="2"/>
      <c r="H22" s="2"/>
    </row>
    <row r="23" spans="1:10" s="381" customFormat="1" ht="12.75">
      <c r="B23" s="381" t="s">
        <v>19</v>
      </c>
      <c r="C23" s="194">
        <v>0.13</v>
      </c>
      <c r="D23" s="194"/>
      <c r="E23" s="112">
        <v>0.13500000000000001</v>
      </c>
      <c r="F23" s="194">
        <v>0.107</v>
      </c>
      <c r="G23" s="2"/>
      <c r="H23" s="2"/>
    </row>
    <row r="24" spans="1:10" s="381" customFormat="1" ht="12.75">
      <c r="B24" s="381" t="s">
        <v>21</v>
      </c>
      <c r="C24" s="194">
        <v>0.13100000000000001</v>
      </c>
      <c r="D24" s="194"/>
      <c r="E24" s="112">
        <v>0.13500000000000001</v>
      </c>
      <c r="F24" s="194">
        <v>0.107</v>
      </c>
      <c r="G24" s="2"/>
      <c r="H24" s="2"/>
    </row>
    <row r="25" spans="1:10" s="381" customFormat="1" ht="12.75">
      <c r="B25" s="82" t="s">
        <v>39</v>
      </c>
      <c r="C25" s="112">
        <v>0.13500000000000001</v>
      </c>
      <c r="D25" s="194"/>
      <c r="E25" s="198"/>
      <c r="F25" s="198"/>
    </row>
    <row r="26" spans="1:10" s="381" customFormat="1" ht="12.75">
      <c r="B26" s="82" t="s">
        <v>36</v>
      </c>
      <c r="C26" s="194">
        <v>0.107</v>
      </c>
      <c r="D26" s="194"/>
      <c r="E26" s="198"/>
      <c r="F26" s="198"/>
    </row>
    <row r="27" spans="1:10" s="381" customFormat="1" ht="12.75">
      <c r="B27" s="82"/>
      <c r="C27" s="111"/>
      <c r="D27" s="111"/>
      <c r="E27" s="2"/>
      <c r="F27" s="2"/>
    </row>
    <row r="28" spans="1:10" s="378" customFormat="1" ht="15" customHeight="1">
      <c r="A28" s="487" t="s">
        <v>562</v>
      </c>
      <c r="B28" s="487"/>
      <c r="C28" s="487"/>
      <c r="D28" s="487"/>
      <c r="E28" s="487"/>
      <c r="F28" s="487"/>
      <c r="G28" s="487"/>
      <c r="H28" s="487"/>
    </row>
    <row r="29" spans="1:10" s="378" customFormat="1" ht="42.95" customHeight="1">
      <c r="A29" s="501" t="s">
        <v>561</v>
      </c>
      <c r="B29" s="501"/>
      <c r="C29" s="501"/>
      <c r="D29" s="501"/>
      <c r="E29" s="501"/>
      <c r="F29" s="501"/>
      <c r="G29" s="501"/>
      <c r="H29" s="501"/>
      <c r="I29" s="502"/>
      <c r="J29" s="502"/>
    </row>
    <row r="30" spans="1:10" s="378" customFormat="1">
      <c r="A30" s="501"/>
      <c r="B30" s="501"/>
      <c r="C30" s="501"/>
      <c r="D30" s="501"/>
      <c r="E30" s="501"/>
      <c r="F30" s="501"/>
      <c r="G30" s="501"/>
      <c r="H30" s="501"/>
      <c r="I30" s="502"/>
      <c r="J30" s="502"/>
    </row>
    <row r="31" spans="1:10" s="378" customFormat="1" ht="96" customHeight="1">
      <c r="A31" s="501"/>
      <c r="B31" s="501"/>
      <c r="C31" s="501"/>
      <c r="D31" s="501"/>
      <c r="E31" s="501"/>
      <c r="F31" s="501"/>
      <c r="G31" s="501"/>
      <c r="H31" s="501"/>
      <c r="I31" s="502"/>
      <c r="J31" s="502"/>
    </row>
    <row r="32" spans="1:10" s="378" customFormat="1"/>
    <row r="33" spans="1:9" s="129" customFormat="1">
      <c r="A33" s="353" t="s">
        <v>142</v>
      </c>
    </row>
    <row r="34" spans="1:9" s="378" customFormat="1"/>
    <row r="35" spans="1:9" s="378" customFormat="1">
      <c r="C35" s="161" t="s">
        <v>143</v>
      </c>
    </row>
    <row r="36" spans="1:9" s="383" customFormat="1" ht="12.75">
      <c r="B36" s="383">
        <v>2020</v>
      </c>
      <c r="C36" s="194">
        <v>7.9000000000000001E-2</v>
      </c>
    </row>
    <row r="37" spans="1:9" s="383" customFormat="1" ht="12.75">
      <c r="B37" s="381">
        <v>2021</v>
      </c>
      <c r="C37" s="194">
        <v>6.7000000000000004E-2</v>
      </c>
    </row>
    <row r="38" spans="1:9" s="383" customFormat="1" ht="12.75">
      <c r="B38" s="381">
        <v>2022</v>
      </c>
      <c r="C38" s="114">
        <v>8.8999999999999996E-2</v>
      </c>
    </row>
    <row r="39" spans="1:9" s="378" customFormat="1"/>
    <row r="40" spans="1:9" s="378" customFormat="1" ht="15" customHeight="1">
      <c r="A40" s="487" t="s">
        <v>562</v>
      </c>
      <c r="B40" s="487"/>
      <c r="C40" s="487"/>
      <c r="D40" s="487"/>
      <c r="E40" s="487"/>
      <c r="F40" s="487"/>
      <c r="G40" s="487"/>
      <c r="H40" s="487"/>
    </row>
    <row r="41" spans="1:9" s="378" customFormat="1" ht="42.95" customHeight="1">
      <c r="A41" s="501" t="s">
        <v>563</v>
      </c>
      <c r="B41" s="501"/>
      <c r="C41" s="501"/>
      <c r="D41" s="501"/>
      <c r="E41" s="501"/>
      <c r="F41" s="501"/>
      <c r="G41" s="501"/>
      <c r="H41" s="501"/>
    </row>
    <row r="42" spans="1:9" s="378" customFormat="1">
      <c r="A42" s="501"/>
      <c r="B42" s="501"/>
      <c r="C42" s="501"/>
      <c r="D42" s="501"/>
      <c r="E42" s="501"/>
      <c r="F42" s="501"/>
      <c r="G42" s="501"/>
      <c r="H42" s="501"/>
    </row>
    <row r="43" spans="1:9" s="378" customFormat="1">
      <c r="A43" s="501"/>
      <c r="B43" s="501"/>
      <c r="C43" s="501"/>
      <c r="D43" s="501"/>
      <c r="E43" s="501"/>
      <c r="F43" s="501"/>
      <c r="G43" s="501"/>
      <c r="H43" s="501"/>
    </row>
    <row r="44" spans="1:9" s="378" customFormat="1"/>
    <row r="45" spans="1:9" s="379" customFormat="1">
      <c r="A45" s="491" t="s">
        <v>174</v>
      </c>
      <c r="B45" s="491"/>
      <c r="C45" s="491"/>
      <c r="D45" s="491"/>
      <c r="E45" s="491"/>
      <c r="F45" s="491"/>
      <c r="G45" s="491"/>
      <c r="H45" s="491"/>
    </row>
    <row r="46" spans="1:9" s="378" customFormat="1">
      <c r="A46" s="381"/>
      <c r="B46" s="381"/>
      <c r="C46" s="381"/>
      <c r="D46" s="381"/>
      <c r="E46" s="381"/>
      <c r="F46" s="381"/>
      <c r="G46" s="381"/>
      <c r="H46" s="381"/>
      <c r="I46" s="381"/>
    </row>
    <row r="47" spans="1:9" s="378" customFormat="1">
      <c r="A47" s="381"/>
      <c r="B47" s="86" t="s">
        <v>53</v>
      </c>
      <c r="C47" s="187">
        <v>2018</v>
      </c>
      <c r="D47" s="187">
        <v>2019</v>
      </c>
      <c r="E47" s="187">
        <v>2020</v>
      </c>
      <c r="F47" s="187">
        <v>2021</v>
      </c>
      <c r="G47" s="187">
        <v>2022</v>
      </c>
      <c r="H47" s="86"/>
      <c r="I47" s="381"/>
    </row>
    <row r="48" spans="1:9" s="378" customFormat="1">
      <c r="A48" s="381"/>
      <c r="B48" s="177" t="s">
        <v>36</v>
      </c>
      <c r="C48" s="203">
        <v>155822</v>
      </c>
      <c r="D48" s="204">
        <v>161234</v>
      </c>
      <c r="E48" s="205">
        <v>152981</v>
      </c>
      <c r="F48" s="205">
        <v>159310</v>
      </c>
      <c r="G48" s="381">
        <v>168458</v>
      </c>
      <c r="H48" s="87"/>
      <c r="I48" s="381"/>
    </row>
    <row r="49" spans="1:9" s="378" customFormat="1">
      <c r="A49" s="381"/>
      <c r="B49" s="60" t="s">
        <v>18</v>
      </c>
      <c r="C49" s="206">
        <v>5681</v>
      </c>
      <c r="D49" s="207">
        <v>6175</v>
      </c>
      <c r="E49" s="205">
        <v>5843</v>
      </c>
      <c r="F49" s="205">
        <v>5339</v>
      </c>
      <c r="G49" s="381">
        <v>4999</v>
      </c>
      <c r="H49" s="87"/>
      <c r="I49" s="381"/>
    </row>
    <row r="50" spans="1:9" s="378" customFormat="1">
      <c r="A50" s="381"/>
      <c r="B50" s="69" t="s">
        <v>6</v>
      </c>
      <c r="C50" s="210">
        <v>6543</v>
      </c>
      <c r="D50" s="325">
        <v>6642</v>
      </c>
      <c r="E50" s="211">
        <v>6013</v>
      </c>
      <c r="F50" s="211">
        <v>7011</v>
      </c>
      <c r="G50" s="459">
        <v>7966</v>
      </c>
      <c r="H50" s="87"/>
      <c r="I50" s="381"/>
    </row>
    <row r="51" spans="1:9" s="378" customFormat="1">
      <c r="A51" s="381"/>
      <c r="B51" s="60" t="s">
        <v>5</v>
      </c>
      <c r="C51" s="206">
        <v>4402</v>
      </c>
      <c r="D51" s="207">
        <v>4592</v>
      </c>
      <c r="E51" s="205">
        <v>4279</v>
      </c>
      <c r="F51" s="205">
        <v>4356</v>
      </c>
      <c r="G51" s="381">
        <v>4079</v>
      </c>
      <c r="H51" s="87"/>
      <c r="I51" s="381"/>
    </row>
    <row r="52" spans="1:9" s="378" customFormat="1">
      <c r="A52" s="381"/>
      <c r="B52" s="60" t="s">
        <v>15</v>
      </c>
      <c r="C52" s="206">
        <v>10074</v>
      </c>
      <c r="D52" s="208">
        <v>10883</v>
      </c>
      <c r="E52" s="205">
        <v>10141</v>
      </c>
      <c r="F52" s="205">
        <v>10024</v>
      </c>
      <c r="G52" s="381">
        <v>9824</v>
      </c>
      <c r="H52" s="87"/>
      <c r="I52" s="381"/>
    </row>
    <row r="53" spans="1:9" s="378" customFormat="1">
      <c r="A53" s="381"/>
      <c r="B53" s="60" t="s">
        <v>14</v>
      </c>
      <c r="C53" s="206">
        <v>1344</v>
      </c>
      <c r="D53" s="207">
        <v>1349</v>
      </c>
      <c r="E53" s="205">
        <v>1296</v>
      </c>
      <c r="F53" s="205">
        <v>1286</v>
      </c>
      <c r="G53" s="381">
        <v>1009</v>
      </c>
      <c r="H53" s="87"/>
      <c r="I53" s="381"/>
    </row>
    <row r="54" spans="1:9" s="378" customFormat="1">
      <c r="A54" s="381"/>
      <c r="B54" s="60" t="s">
        <v>21</v>
      </c>
      <c r="C54" s="206">
        <v>5062</v>
      </c>
      <c r="D54" s="208">
        <v>5412</v>
      </c>
      <c r="E54" s="205">
        <v>4612</v>
      </c>
      <c r="F54" s="205">
        <v>4101</v>
      </c>
      <c r="G54" s="381">
        <v>4196</v>
      </c>
      <c r="H54" s="87"/>
      <c r="I54" s="381"/>
    </row>
    <row r="55" spans="1:9" s="378" customFormat="1">
      <c r="A55" s="381"/>
      <c r="B55" s="60" t="s">
        <v>16</v>
      </c>
      <c r="C55" s="206">
        <v>20844</v>
      </c>
      <c r="D55" s="207">
        <v>21901</v>
      </c>
      <c r="E55" s="205">
        <v>20597</v>
      </c>
      <c r="F55" s="205">
        <v>20793</v>
      </c>
      <c r="G55" s="381">
        <v>22275</v>
      </c>
      <c r="H55" s="87"/>
      <c r="I55" s="381"/>
    </row>
    <row r="56" spans="1:9" s="378" customFormat="1">
      <c r="A56" s="381"/>
      <c r="B56" s="60" t="s">
        <v>9</v>
      </c>
      <c r="C56" s="206">
        <v>3171</v>
      </c>
      <c r="D56" s="208">
        <v>3488</v>
      </c>
      <c r="E56" s="205">
        <v>3265</v>
      </c>
      <c r="F56" s="205">
        <v>3128</v>
      </c>
      <c r="G56" s="381">
        <v>3146</v>
      </c>
      <c r="H56" s="87"/>
      <c r="I56" s="381"/>
    </row>
    <row r="57" spans="1:9" s="378" customFormat="1">
      <c r="A57" s="381"/>
      <c r="B57" s="60" t="s">
        <v>19</v>
      </c>
      <c r="C57" s="206">
        <v>18612</v>
      </c>
      <c r="D57" s="207">
        <v>18970</v>
      </c>
      <c r="E57" s="205">
        <v>18219</v>
      </c>
      <c r="F57" s="205">
        <v>17513</v>
      </c>
      <c r="G57" s="381">
        <v>18208</v>
      </c>
      <c r="H57" s="87"/>
      <c r="I57" s="381"/>
    </row>
    <row r="58" spans="1:9" s="378" customFormat="1">
      <c r="A58" s="381"/>
      <c r="B58" s="60" t="s">
        <v>1</v>
      </c>
      <c r="C58" s="206">
        <v>418</v>
      </c>
      <c r="D58" s="209">
        <v>461</v>
      </c>
      <c r="E58" s="383">
        <v>441</v>
      </c>
      <c r="F58" s="383">
        <v>510</v>
      </c>
      <c r="G58" s="381">
        <v>411</v>
      </c>
      <c r="H58" s="88"/>
      <c r="I58" s="381"/>
    </row>
    <row r="59" spans="1:9" s="378" customFormat="1">
      <c r="A59" s="381"/>
      <c r="B59" s="60" t="s">
        <v>12</v>
      </c>
      <c r="C59" s="206">
        <v>7453</v>
      </c>
      <c r="D59" s="207">
        <v>7471</v>
      </c>
      <c r="E59" s="205">
        <v>7739</v>
      </c>
      <c r="F59" s="205">
        <v>7397</v>
      </c>
      <c r="G59" s="381">
        <v>8140</v>
      </c>
      <c r="H59" s="87"/>
      <c r="I59" s="381"/>
    </row>
    <row r="60" spans="1:9" s="378" customFormat="1">
      <c r="A60" s="381"/>
      <c r="B60" s="60" t="s">
        <v>8</v>
      </c>
      <c r="C60" s="206">
        <v>13156</v>
      </c>
      <c r="D60" s="208">
        <v>12879</v>
      </c>
      <c r="E60" s="205">
        <v>12150</v>
      </c>
      <c r="F60" s="205">
        <v>13106</v>
      </c>
      <c r="G60" s="381">
        <v>14305</v>
      </c>
      <c r="H60" s="87"/>
      <c r="I60" s="381"/>
    </row>
    <row r="61" spans="1:9" s="378" customFormat="1">
      <c r="A61" s="381"/>
      <c r="B61" s="60" t="s">
        <v>7</v>
      </c>
      <c r="C61" s="206">
        <v>6309</v>
      </c>
      <c r="D61" s="207">
        <v>5936</v>
      </c>
      <c r="E61" s="205">
        <v>5682</v>
      </c>
      <c r="F61" s="205">
        <v>6250</v>
      </c>
      <c r="G61" s="381">
        <v>6725</v>
      </c>
      <c r="H61" s="87"/>
      <c r="I61" s="381"/>
    </row>
    <row r="62" spans="1:9" s="378" customFormat="1">
      <c r="A62" s="381"/>
      <c r="B62" s="60" t="s">
        <v>2</v>
      </c>
      <c r="C62" s="206">
        <v>2413</v>
      </c>
      <c r="D62" s="208">
        <v>2501</v>
      </c>
      <c r="E62" s="205">
        <v>2226</v>
      </c>
      <c r="F62" s="205">
        <v>2624</v>
      </c>
      <c r="G62" s="381">
        <v>2956</v>
      </c>
      <c r="H62" s="87"/>
      <c r="I62" s="381"/>
    </row>
    <row r="63" spans="1:9" s="378" customFormat="1">
      <c r="A63" s="381"/>
      <c r="B63" s="60" t="s">
        <v>13</v>
      </c>
      <c r="C63" s="206">
        <v>17219</v>
      </c>
      <c r="D63" s="207">
        <v>18913</v>
      </c>
      <c r="E63" s="205">
        <v>18701</v>
      </c>
      <c r="F63" s="205">
        <v>22756</v>
      </c>
      <c r="G63" s="381">
        <v>25370</v>
      </c>
      <c r="H63" s="87"/>
      <c r="I63" s="381"/>
    </row>
    <row r="64" spans="1:9" s="378" customFormat="1">
      <c r="A64" s="381"/>
      <c r="B64" s="60" t="s">
        <v>20</v>
      </c>
      <c r="C64" s="206">
        <v>16024</v>
      </c>
      <c r="D64" s="208">
        <v>15994</v>
      </c>
      <c r="E64" s="205">
        <v>15107</v>
      </c>
      <c r="F64" s="205">
        <v>16008</v>
      </c>
      <c r="G64" s="458">
        <v>16872</v>
      </c>
      <c r="H64" s="87"/>
      <c r="I64" s="381"/>
    </row>
    <row r="65" spans="1:9" s="378" customFormat="1">
      <c r="A65" s="381"/>
      <c r="B65" s="60" t="s">
        <v>17</v>
      </c>
      <c r="C65" s="206">
        <v>919</v>
      </c>
      <c r="D65" s="207">
        <v>1127</v>
      </c>
      <c r="E65" s="205">
        <v>1032</v>
      </c>
      <c r="F65" s="383">
        <v>996</v>
      </c>
      <c r="G65" s="381">
        <v>961</v>
      </c>
      <c r="H65" s="87"/>
      <c r="I65" s="381"/>
    </row>
    <row r="66" spans="1:9" s="378" customFormat="1">
      <c r="A66" s="381"/>
      <c r="B66" s="60" t="s">
        <v>3</v>
      </c>
      <c r="C66" s="206">
        <v>2796</v>
      </c>
      <c r="D66" s="208">
        <v>2826</v>
      </c>
      <c r="E66" s="205">
        <v>2697</v>
      </c>
      <c r="F66" s="205">
        <v>2815</v>
      </c>
      <c r="G66" s="381">
        <v>2999</v>
      </c>
      <c r="H66" s="87"/>
      <c r="I66" s="381"/>
    </row>
    <row r="67" spans="1:9" s="378" customFormat="1">
      <c r="A67" s="381"/>
      <c r="B67" s="60" t="s">
        <v>4</v>
      </c>
      <c r="C67" s="206">
        <v>734</v>
      </c>
      <c r="D67" s="212">
        <v>782</v>
      </c>
      <c r="E67" s="383">
        <v>774</v>
      </c>
      <c r="F67" s="383">
        <v>717</v>
      </c>
      <c r="G67" s="381">
        <v>767</v>
      </c>
      <c r="H67" s="88"/>
      <c r="I67" s="381"/>
    </row>
    <row r="68" spans="1:9" s="378" customFormat="1">
      <c r="A68" s="381"/>
      <c r="B68" s="60" t="s">
        <v>11</v>
      </c>
      <c r="C68" s="206">
        <v>11441</v>
      </c>
      <c r="D68" s="208">
        <v>11658</v>
      </c>
      <c r="E68" s="205">
        <v>10983</v>
      </c>
      <c r="F68" s="205">
        <v>11500</v>
      </c>
      <c r="G68" s="381">
        <v>12083</v>
      </c>
      <c r="H68" s="87"/>
      <c r="I68" s="381"/>
    </row>
    <row r="69" spans="1:9" s="378" customFormat="1">
      <c r="A69" s="381"/>
      <c r="B69" s="60" t="s">
        <v>10</v>
      </c>
      <c r="C69" s="206">
        <v>1207</v>
      </c>
      <c r="D69" s="207">
        <v>1274</v>
      </c>
      <c r="E69" s="205">
        <v>1184</v>
      </c>
      <c r="F69" s="205">
        <v>1080</v>
      </c>
      <c r="G69" s="381">
        <v>1167</v>
      </c>
      <c r="H69" s="87"/>
      <c r="I69" s="381"/>
    </row>
    <row r="70" spans="1:9" s="378" customFormat="1">
      <c r="A70" s="381"/>
      <c r="B70" s="69" t="s">
        <v>6</v>
      </c>
      <c r="C70" s="210">
        <v>6543</v>
      </c>
      <c r="D70" s="325">
        <v>6642</v>
      </c>
      <c r="E70" s="211">
        <v>6013</v>
      </c>
      <c r="F70" s="211">
        <v>7011</v>
      </c>
      <c r="G70" s="459">
        <v>7966</v>
      </c>
      <c r="H70" s="87"/>
      <c r="I70" s="381"/>
    </row>
    <row r="71" spans="1:9" s="378" customFormat="1">
      <c r="A71" s="381"/>
      <c r="B71" s="125"/>
      <c r="C71" s="68"/>
      <c r="D71" s="68"/>
      <c r="E71" s="68"/>
      <c r="F71" s="68"/>
      <c r="G71" s="89"/>
      <c r="H71" s="87"/>
      <c r="I71" s="381"/>
    </row>
    <row r="72" spans="1:9" s="378" customFormat="1" ht="14.25" customHeight="1">
      <c r="A72" s="487" t="s">
        <v>564</v>
      </c>
      <c r="B72" s="487"/>
      <c r="C72" s="487"/>
      <c r="D72" s="487"/>
      <c r="E72" s="487"/>
      <c r="F72" s="487"/>
      <c r="G72" s="487"/>
      <c r="H72" s="487"/>
      <c r="I72" s="381"/>
    </row>
    <row r="73" spans="1:9" s="378" customFormat="1">
      <c r="A73" s="487" t="s">
        <v>263</v>
      </c>
      <c r="B73" s="487"/>
      <c r="C73" s="487"/>
      <c r="D73" s="487"/>
      <c r="E73" s="487"/>
      <c r="F73" s="487"/>
      <c r="G73" s="487"/>
      <c r="H73" s="487"/>
    </row>
    <row r="74" spans="1:9" s="378" customFormat="1"/>
    <row r="75" spans="1:9" s="379" customFormat="1">
      <c r="A75" s="491" t="s">
        <v>164</v>
      </c>
      <c r="B75" s="491"/>
      <c r="C75" s="491"/>
      <c r="D75" s="491"/>
      <c r="E75" s="491"/>
      <c r="F75" s="491"/>
      <c r="G75" s="491"/>
      <c r="H75" s="491"/>
    </row>
    <row r="76" spans="1:9" s="378" customFormat="1"/>
    <row r="77" spans="1:9" s="378" customFormat="1" ht="20.45" customHeight="1">
      <c r="B77" s="383"/>
      <c r="C77" s="314">
        <v>2019</v>
      </c>
      <c r="D77" s="314">
        <v>2020</v>
      </c>
      <c r="E77" s="359">
        <v>2021</v>
      </c>
      <c r="F77" s="314">
        <v>2022</v>
      </c>
      <c r="G77" s="314">
        <v>2023</v>
      </c>
    </row>
    <row r="78" spans="1:9" s="378" customFormat="1">
      <c r="B78" s="213" t="s">
        <v>36</v>
      </c>
      <c r="C78" s="214">
        <v>395774</v>
      </c>
      <c r="F78" s="214">
        <v>342209</v>
      </c>
      <c r="G78" s="214">
        <v>370831</v>
      </c>
    </row>
    <row r="79" spans="1:9" s="378" customFormat="1">
      <c r="B79" s="60" t="s">
        <v>18</v>
      </c>
      <c r="C79" s="55">
        <v>18260</v>
      </c>
      <c r="F79" s="133">
        <v>14860</v>
      </c>
      <c r="G79" s="133">
        <v>15204</v>
      </c>
    </row>
    <row r="80" spans="1:9" s="378" customFormat="1">
      <c r="B80" s="69" t="s">
        <v>6</v>
      </c>
      <c r="C80" s="56">
        <v>19113</v>
      </c>
      <c r="D80" s="141"/>
      <c r="E80" s="141"/>
      <c r="F80" s="369">
        <v>17103</v>
      </c>
      <c r="G80" s="369">
        <v>19155</v>
      </c>
    </row>
    <row r="81" spans="2:7" s="378" customFormat="1">
      <c r="B81" s="60" t="s">
        <v>5</v>
      </c>
      <c r="C81" s="55">
        <v>13837</v>
      </c>
      <c r="F81" s="133">
        <v>11707</v>
      </c>
      <c r="G81" s="133">
        <v>12568</v>
      </c>
    </row>
    <row r="82" spans="2:7" s="378" customFormat="1">
      <c r="B82" s="60" t="s">
        <v>15</v>
      </c>
      <c r="C82" s="55">
        <v>31134</v>
      </c>
      <c r="F82" s="133">
        <v>27549</v>
      </c>
      <c r="G82" s="133">
        <v>28749</v>
      </c>
    </row>
    <row r="83" spans="2:7" s="378" customFormat="1">
      <c r="B83" s="60" t="s">
        <v>14</v>
      </c>
      <c r="C83" s="55">
        <v>3461</v>
      </c>
      <c r="F83" s="133">
        <v>2775</v>
      </c>
      <c r="G83" s="133">
        <v>2992</v>
      </c>
    </row>
    <row r="84" spans="2:7" s="378" customFormat="1">
      <c r="B84" s="60" t="s">
        <v>21</v>
      </c>
      <c r="C84" s="55">
        <v>16346</v>
      </c>
      <c r="F84" s="133">
        <v>14429</v>
      </c>
      <c r="G84" s="133">
        <v>15156</v>
      </c>
    </row>
    <row r="85" spans="2:7" s="378" customFormat="1">
      <c r="B85" s="60" t="s">
        <v>16</v>
      </c>
      <c r="C85" s="55">
        <v>55059</v>
      </c>
      <c r="F85" s="133">
        <v>44116</v>
      </c>
      <c r="G85" s="133">
        <v>51503</v>
      </c>
    </row>
    <row r="86" spans="2:7" s="378" customFormat="1">
      <c r="B86" s="60" t="s">
        <v>9</v>
      </c>
      <c r="C86" s="55">
        <v>9169</v>
      </c>
      <c r="F86" s="133">
        <v>7709</v>
      </c>
      <c r="G86" s="133">
        <v>8286</v>
      </c>
    </row>
    <row r="87" spans="2:7" s="378" customFormat="1">
      <c r="B87" s="60" t="s">
        <v>19</v>
      </c>
      <c r="C87" s="55">
        <v>38432</v>
      </c>
      <c r="F87" s="133">
        <v>33923</v>
      </c>
      <c r="G87" s="133">
        <v>36645</v>
      </c>
    </row>
    <row r="88" spans="2:7" s="378" customFormat="1">
      <c r="B88" s="60" t="s">
        <v>1</v>
      </c>
      <c r="C88" s="55">
        <v>1267</v>
      </c>
      <c r="F88" s="133">
        <v>1127</v>
      </c>
      <c r="G88" s="133">
        <v>1314</v>
      </c>
    </row>
    <row r="89" spans="2:7" s="378" customFormat="1">
      <c r="B89" s="60" t="s">
        <v>12</v>
      </c>
      <c r="C89" s="55">
        <v>17778</v>
      </c>
      <c r="F89" s="133">
        <v>15375</v>
      </c>
      <c r="G89" s="133">
        <v>17244</v>
      </c>
    </row>
    <row r="90" spans="2:7" s="378" customFormat="1">
      <c r="B90" s="60" t="s">
        <v>8</v>
      </c>
      <c r="C90" s="55">
        <v>35414</v>
      </c>
      <c r="F90" s="133">
        <v>31630</v>
      </c>
      <c r="G90" s="133">
        <v>34729</v>
      </c>
    </row>
    <row r="91" spans="2:7" s="378" customFormat="1">
      <c r="B91" s="60" t="s">
        <v>7</v>
      </c>
      <c r="C91" s="55">
        <v>18057</v>
      </c>
      <c r="F91" s="133">
        <v>14227</v>
      </c>
      <c r="G91" s="133">
        <v>15014</v>
      </c>
    </row>
    <row r="92" spans="2:7" s="378" customFormat="1">
      <c r="B92" s="60" t="s">
        <v>2</v>
      </c>
      <c r="C92" s="55">
        <v>7261</v>
      </c>
      <c r="F92" s="133">
        <v>6656</v>
      </c>
      <c r="G92" s="133">
        <v>6988</v>
      </c>
    </row>
    <row r="93" spans="2:7" s="378" customFormat="1">
      <c r="B93" s="60" t="s">
        <v>13</v>
      </c>
      <c r="C93" s="55">
        <v>16755</v>
      </c>
      <c r="F93" s="133">
        <v>14185</v>
      </c>
      <c r="G93" s="133">
        <v>14419</v>
      </c>
    </row>
    <row r="94" spans="2:7" s="378" customFormat="1">
      <c r="B94" s="60" t="s">
        <v>20</v>
      </c>
      <c r="C94" s="55">
        <v>43304</v>
      </c>
      <c r="D94" s="15"/>
      <c r="E94" s="15"/>
      <c r="F94" s="133">
        <v>38000</v>
      </c>
      <c r="G94" s="133">
        <v>39731</v>
      </c>
    </row>
    <row r="95" spans="2:7" s="378" customFormat="1">
      <c r="B95" s="60" t="s">
        <v>17</v>
      </c>
      <c r="C95" s="55">
        <v>3933</v>
      </c>
      <c r="F95" s="133">
        <v>3371</v>
      </c>
      <c r="G95" s="133">
        <v>3656</v>
      </c>
    </row>
    <row r="96" spans="2:7" s="378" customFormat="1">
      <c r="B96" s="60" t="s">
        <v>3</v>
      </c>
      <c r="C96" s="55">
        <v>7897</v>
      </c>
      <c r="F96" s="133">
        <v>7414</v>
      </c>
      <c r="G96" s="133">
        <v>8504</v>
      </c>
    </row>
    <row r="97" spans="1:8" s="378" customFormat="1">
      <c r="B97" s="60" t="s">
        <v>4</v>
      </c>
      <c r="C97" s="55">
        <v>2185</v>
      </c>
      <c r="F97" s="133">
        <v>1751</v>
      </c>
      <c r="G97" s="133">
        <v>2211</v>
      </c>
    </row>
    <row r="98" spans="1:8" s="378" customFormat="1">
      <c r="B98" s="60" t="s">
        <v>11</v>
      </c>
      <c r="C98" s="55">
        <v>33773</v>
      </c>
      <c r="F98" s="133">
        <v>31358</v>
      </c>
      <c r="G98" s="133">
        <v>33442</v>
      </c>
    </row>
    <row r="99" spans="1:8" s="378" customFormat="1">
      <c r="B99" s="60" t="s">
        <v>10</v>
      </c>
      <c r="C99" s="55">
        <v>3339</v>
      </c>
      <c r="F99" s="133">
        <v>2944</v>
      </c>
      <c r="G99" s="133">
        <v>3321</v>
      </c>
    </row>
    <row r="100" spans="1:8" s="378" customFormat="1">
      <c r="B100" s="69" t="s">
        <v>6</v>
      </c>
      <c r="C100" s="56">
        <v>19113</v>
      </c>
      <c r="D100" s="141"/>
      <c r="E100" s="141"/>
      <c r="F100" s="369">
        <v>17103</v>
      </c>
      <c r="G100" s="369">
        <v>19155</v>
      </c>
    </row>
    <row r="101" spans="1:8" s="378" customFormat="1">
      <c r="B101" s="125"/>
      <c r="C101" s="56"/>
      <c r="D101" s="56"/>
      <c r="E101" s="56"/>
      <c r="F101" s="56"/>
      <c r="G101" s="56"/>
    </row>
    <row r="102" spans="1:8" s="378" customFormat="1" ht="27.75" customHeight="1">
      <c r="A102" s="487" t="s">
        <v>565</v>
      </c>
      <c r="B102" s="487"/>
      <c r="C102" s="487"/>
      <c r="D102" s="487"/>
      <c r="E102" s="487"/>
      <c r="F102" s="487"/>
      <c r="G102" s="487"/>
      <c r="H102" s="487"/>
    </row>
    <row r="103" spans="1:8" s="378" customFormat="1" ht="108" customHeight="1">
      <c r="A103" s="487" t="s">
        <v>566</v>
      </c>
      <c r="B103" s="487"/>
      <c r="C103" s="487"/>
      <c r="D103" s="487"/>
      <c r="E103" s="487"/>
      <c r="F103" s="487"/>
      <c r="G103" s="487"/>
      <c r="H103" s="487"/>
    </row>
    <row r="104" spans="1:8" s="378" customFormat="1"/>
    <row r="105" spans="1:8" s="379" customFormat="1">
      <c r="A105" s="491" t="s">
        <v>165</v>
      </c>
      <c r="B105" s="491"/>
      <c r="C105" s="491"/>
      <c r="D105" s="491"/>
      <c r="E105" s="491"/>
      <c r="F105" s="491"/>
      <c r="G105" s="491"/>
      <c r="H105" s="491"/>
    </row>
    <row r="106" spans="1:8" s="378" customFormat="1"/>
    <row r="107" spans="1:8" s="378" customFormat="1">
      <c r="B107" s="83"/>
      <c r="C107" s="19">
        <v>2020</v>
      </c>
      <c r="D107" s="19">
        <v>2021</v>
      </c>
      <c r="E107" s="19">
        <v>2022</v>
      </c>
      <c r="F107" s="19">
        <v>2023</v>
      </c>
      <c r="G107" s="19">
        <v>2024</v>
      </c>
      <c r="H107" s="381"/>
    </row>
    <row r="108" spans="1:8" s="378" customFormat="1">
      <c r="B108" s="177" t="s">
        <v>36</v>
      </c>
      <c r="C108" s="215">
        <v>326357</v>
      </c>
      <c r="D108" s="205">
        <v>393310</v>
      </c>
      <c r="E108" s="215">
        <v>351378</v>
      </c>
      <c r="F108" s="214">
        <v>343009</v>
      </c>
      <c r="G108" s="214">
        <v>359806</v>
      </c>
      <c r="H108" s="87"/>
    </row>
    <row r="109" spans="1:8" s="378" customFormat="1">
      <c r="B109" s="60" t="s">
        <v>18</v>
      </c>
      <c r="C109" s="205">
        <v>14557</v>
      </c>
      <c r="D109" s="205">
        <v>18029</v>
      </c>
      <c r="E109" s="205">
        <v>15958</v>
      </c>
      <c r="F109" s="133">
        <v>14533</v>
      </c>
      <c r="G109" s="133">
        <v>13526</v>
      </c>
      <c r="H109" s="87"/>
    </row>
    <row r="110" spans="1:8" s="378" customFormat="1">
      <c r="B110" s="69" t="s">
        <v>6</v>
      </c>
      <c r="C110" s="211">
        <v>10488</v>
      </c>
      <c r="D110" s="211">
        <v>13196</v>
      </c>
      <c r="E110" s="211">
        <v>12413</v>
      </c>
      <c r="F110" s="369">
        <v>13202</v>
      </c>
      <c r="G110" s="369">
        <v>14049</v>
      </c>
      <c r="H110" s="87"/>
    </row>
    <row r="111" spans="1:8" s="378" customFormat="1">
      <c r="B111" s="60" t="s">
        <v>5</v>
      </c>
      <c r="C111" s="205">
        <v>8524</v>
      </c>
      <c r="D111" s="205">
        <v>10642</v>
      </c>
      <c r="E111" s="205">
        <v>8365</v>
      </c>
      <c r="F111" s="133">
        <v>8778</v>
      </c>
      <c r="G111" s="133">
        <v>9228</v>
      </c>
      <c r="H111" s="87"/>
    </row>
    <row r="112" spans="1:8" s="378" customFormat="1">
      <c r="B112" s="60" t="s">
        <v>15</v>
      </c>
      <c r="C112" s="205">
        <v>29299</v>
      </c>
      <c r="D112" s="205">
        <v>34595</v>
      </c>
      <c r="E112" s="205">
        <v>33388</v>
      </c>
      <c r="F112" s="133">
        <v>32688</v>
      </c>
      <c r="G112" s="133">
        <v>33969</v>
      </c>
      <c r="H112" s="87"/>
    </row>
    <row r="113" spans="2:8" s="378" customFormat="1">
      <c r="B113" s="60" t="s">
        <v>14</v>
      </c>
      <c r="C113" s="205">
        <v>3112</v>
      </c>
      <c r="D113" s="205">
        <v>3550</v>
      </c>
      <c r="E113" s="205">
        <v>3118</v>
      </c>
      <c r="F113" s="133">
        <v>3308</v>
      </c>
      <c r="G113" s="133">
        <v>3331</v>
      </c>
      <c r="H113" s="87"/>
    </row>
    <row r="114" spans="2:8" s="378" customFormat="1">
      <c r="B114" s="60" t="s">
        <v>21</v>
      </c>
      <c r="C114" s="205">
        <v>12694</v>
      </c>
      <c r="D114" s="205">
        <v>14511</v>
      </c>
      <c r="E114" s="205">
        <v>12987</v>
      </c>
      <c r="F114" s="133">
        <v>13404</v>
      </c>
      <c r="G114" s="133">
        <v>13955</v>
      </c>
      <c r="H114" s="87"/>
    </row>
    <row r="115" spans="2:8" s="378" customFormat="1">
      <c r="B115" s="60" t="s">
        <v>16</v>
      </c>
      <c r="C115" s="205">
        <v>47559</v>
      </c>
      <c r="D115" s="205">
        <v>61505</v>
      </c>
      <c r="E115" s="205">
        <v>55679</v>
      </c>
      <c r="F115" s="133">
        <v>54296</v>
      </c>
      <c r="G115" s="133">
        <v>56366</v>
      </c>
      <c r="H115" s="87"/>
    </row>
    <row r="116" spans="2:8" s="378" customFormat="1">
      <c r="B116" s="60" t="s">
        <v>9</v>
      </c>
      <c r="C116" s="205">
        <v>7315</v>
      </c>
      <c r="D116" s="205">
        <v>8307</v>
      </c>
      <c r="E116" s="205">
        <v>6539</v>
      </c>
      <c r="F116" s="133">
        <v>6797</v>
      </c>
      <c r="G116" s="133">
        <v>7248</v>
      </c>
      <c r="H116" s="87"/>
    </row>
    <row r="117" spans="2:8" s="378" customFormat="1">
      <c r="B117" s="60" t="s">
        <v>19</v>
      </c>
      <c r="C117" s="205">
        <v>41546</v>
      </c>
      <c r="D117" s="205">
        <v>50043</v>
      </c>
      <c r="E117" s="205">
        <v>43429</v>
      </c>
      <c r="F117" s="133">
        <v>39596</v>
      </c>
      <c r="G117" s="133">
        <v>42258</v>
      </c>
      <c r="H117" s="87"/>
    </row>
    <row r="118" spans="2:8" s="378" customFormat="1">
      <c r="B118" s="60" t="s">
        <v>1</v>
      </c>
      <c r="C118" s="205">
        <v>954</v>
      </c>
      <c r="D118" s="205">
        <v>1188</v>
      </c>
      <c r="E118" s="205">
        <v>1140</v>
      </c>
      <c r="F118" s="133">
        <v>1245</v>
      </c>
      <c r="G118" s="133">
        <v>1340</v>
      </c>
      <c r="H118" s="87"/>
    </row>
    <row r="119" spans="2:8" s="378" customFormat="1">
      <c r="B119" s="60" t="s">
        <v>12</v>
      </c>
      <c r="C119" s="205">
        <v>14048</v>
      </c>
      <c r="D119" s="205">
        <v>16857</v>
      </c>
      <c r="E119" s="205">
        <v>15368</v>
      </c>
      <c r="F119" s="133">
        <v>16722</v>
      </c>
      <c r="G119" s="133">
        <v>17909</v>
      </c>
      <c r="H119" s="87"/>
    </row>
    <row r="120" spans="2:8" s="378" customFormat="1">
      <c r="B120" s="60" t="s">
        <v>8</v>
      </c>
      <c r="C120" s="205">
        <v>21186</v>
      </c>
      <c r="D120" s="205">
        <v>25184</v>
      </c>
      <c r="E120" s="205">
        <v>23222</v>
      </c>
      <c r="F120" s="133">
        <v>22424</v>
      </c>
      <c r="G120" s="133">
        <v>23655</v>
      </c>
      <c r="H120" s="87"/>
    </row>
    <row r="121" spans="2:8" s="378" customFormat="1">
      <c r="B121" s="60" t="s">
        <v>7</v>
      </c>
      <c r="C121" s="205">
        <v>11950</v>
      </c>
      <c r="D121" s="205">
        <v>14191</v>
      </c>
      <c r="E121" s="205">
        <v>11976</v>
      </c>
      <c r="F121" s="133">
        <v>12100</v>
      </c>
      <c r="G121" s="133">
        <v>12865</v>
      </c>
      <c r="H121" s="87"/>
    </row>
    <row r="122" spans="2:8" s="378" customFormat="1">
      <c r="B122" s="60" t="s">
        <v>2</v>
      </c>
      <c r="C122" s="205">
        <v>4241</v>
      </c>
      <c r="D122" s="205">
        <v>5309</v>
      </c>
      <c r="E122" s="205">
        <v>4721</v>
      </c>
      <c r="F122" s="133">
        <v>5336</v>
      </c>
      <c r="G122" s="133">
        <v>5875</v>
      </c>
      <c r="H122" s="87"/>
    </row>
    <row r="123" spans="2:8" s="378" customFormat="1">
      <c r="B123" s="60" t="s">
        <v>13</v>
      </c>
      <c r="C123" s="205">
        <v>25900</v>
      </c>
      <c r="D123" s="205">
        <v>31872</v>
      </c>
      <c r="E123" s="205">
        <v>31367</v>
      </c>
      <c r="F123" s="133">
        <v>32838</v>
      </c>
      <c r="G123" s="133">
        <v>32182</v>
      </c>
      <c r="H123" s="87"/>
    </row>
    <row r="124" spans="2:8" s="378" customFormat="1">
      <c r="B124" s="60" t="s">
        <v>20</v>
      </c>
      <c r="C124" s="205">
        <v>43178</v>
      </c>
      <c r="D124" s="205">
        <v>46155</v>
      </c>
      <c r="E124" s="205">
        <v>39137</v>
      </c>
      <c r="F124" s="133">
        <v>34213</v>
      </c>
      <c r="G124" s="133">
        <v>35512</v>
      </c>
      <c r="H124" s="87"/>
    </row>
    <row r="125" spans="2:8" s="378" customFormat="1">
      <c r="B125" s="60" t="s">
        <v>17</v>
      </c>
      <c r="C125" s="205">
        <v>3720</v>
      </c>
      <c r="D125" s="205">
        <v>4212</v>
      </c>
      <c r="E125" s="205">
        <v>3706</v>
      </c>
      <c r="F125" s="133">
        <v>3746</v>
      </c>
      <c r="G125" s="133">
        <v>3918</v>
      </c>
      <c r="H125" s="87"/>
    </row>
    <row r="126" spans="2:8" s="378" customFormat="1">
      <c r="B126" s="60" t="s">
        <v>3</v>
      </c>
      <c r="C126" s="205">
        <v>4143</v>
      </c>
      <c r="D126" s="205">
        <v>4974</v>
      </c>
      <c r="E126" s="205">
        <v>4226</v>
      </c>
      <c r="F126" s="133">
        <v>4553</v>
      </c>
      <c r="G126" s="133">
        <v>4875</v>
      </c>
      <c r="H126" s="87"/>
    </row>
    <row r="127" spans="2:8" s="378" customFormat="1">
      <c r="B127" s="60" t="s">
        <v>4</v>
      </c>
      <c r="C127" s="205">
        <v>1500</v>
      </c>
      <c r="D127" s="205">
        <v>1674</v>
      </c>
      <c r="E127" s="205">
        <v>1457</v>
      </c>
      <c r="F127" s="133">
        <v>1539</v>
      </c>
      <c r="G127" s="133">
        <v>1456</v>
      </c>
      <c r="H127" s="87"/>
    </row>
    <row r="128" spans="2:8" s="378" customFormat="1">
      <c r="B128" s="60" t="s">
        <v>11</v>
      </c>
      <c r="C128" s="205">
        <v>17364</v>
      </c>
      <c r="D128" s="205">
        <v>23528</v>
      </c>
      <c r="E128" s="205">
        <v>20230</v>
      </c>
      <c r="F128" s="133">
        <v>18607</v>
      </c>
      <c r="G128" s="133">
        <v>23086</v>
      </c>
      <c r="H128" s="87"/>
    </row>
    <row r="129" spans="1:8" s="378" customFormat="1">
      <c r="B129" s="60" t="s">
        <v>10</v>
      </c>
      <c r="C129" s="205">
        <v>3079</v>
      </c>
      <c r="D129" s="205">
        <v>3788</v>
      </c>
      <c r="E129" s="205">
        <v>2952</v>
      </c>
      <c r="F129" s="133">
        <v>3084</v>
      </c>
      <c r="G129" s="133">
        <v>3203</v>
      </c>
      <c r="H129" s="87"/>
    </row>
    <row r="130" spans="1:8" s="378" customFormat="1">
      <c r="B130" s="69" t="s">
        <v>6</v>
      </c>
      <c r="C130" s="211">
        <v>10488</v>
      </c>
      <c r="D130" s="211">
        <v>13196</v>
      </c>
      <c r="E130" s="211">
        <v>12413</v>
      </c>
      <c r="F130" s="369">
        <v>13202</v>
      </c>
      <c r="G130" s="369">
        <v>14049</v>
      </c>
    </row>
    <row r="131" spans="1:8" s="378" customFormat="1">
      <c r="B131" s="125"/>
      <c r="C131" s="45"/>
      <c r="D131" s="45"/>
      <c r="E131" s="45"/>
      <c r="F131" s="45"/>
      <c r="G131" s="45"/>
    </row>
    <row r="132" spans="1:8" s="378" customFormat="1" ht="24.75" customHeight="1">
      <c r="A132" s="487" t="s">
        <v>567</v>
      </c>
      <c r="B132" s="487"/>
      <c r="C132" s="487"/>
      <c r="D132" s="487"/>
      <c r="E132" s="487"/>
      <c r="F132" s="487"/>
      <c r="G132" s="487"/>
      <c r="H132" s="487"/>
    </row>
    <row r="133" spans="1:8" s="378" customFormat="1">
      <c r="A133" s="487" t="s">
        <v>263</v>
      </c>
      <c r="B133" s="487"/>
      <c r="C133" s="487"/>
      <c r="D133" s="487"/>
      <c r="E133" s="487"/>
      <c r="F133" s="487"/>
      <c r="G133" s="487"/>
      <c r="H133" s="487"/>
    </row>
    <row r="134" spans="1:8" s="378"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51" zoomScale="80" zoomScaleNormal="80" workbookViewId="0">
      <selection activeCell="J26" sqref="J26"/>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9" customFormat="1">
      <c r="A1" s="504" t="s">
        <v>568</v>
      </c>
      <c r="B1" s="504"/>
      <c r="C1" s="504"/>
      <c r="D1" s="504"/>
      <c r="E1" s="504"/>
      <c r="F1" s="504"/>
      <c r="G1" s="504"/>
      <c r="H1" s="504"/>
      <c r="I1" s="504"/>
      <c r="J1" s="504"/>
    </row>
    <row r="2" spans="1:11" s="378" customFormat="1"/>
    <row r="3" spans="1:11" s="378" customFormat="1" ht="25.5">
      <c r="B3" s="216"/>
      <c r="C3" s="217" t="s">
        <v>54</v>
      </c>
      <c r="D3" s="217" t="s">
        <v>55</v>
      </c>
      <c r="E3" s="217" t="s">
        <v>231</v>
      </c>
      <c r="F3" s="217" t="s">
        <v>232</v>
      </c>
      <c r="G3" s="218"/>
      <c r="H3" s="218"/>
      <c r="I3" s="383"/>
      <c r="J3" s="383"/>
      <c r="K3" s="383"/>
    </row>
    <row r="4" spans="1:11" s="378" customFormat="1" ht="38.25">
      <c r="B4" s="222" t="s">
        <v>21</v>
      </c>
      <c r="C4" s="220">
        <v>1183</v>
      </c>
      <c r="D4" s="220">
        <v>1028</v>
      </c>
      <c r="E4" s="220">
        <v>1050</v>
      </c>
      <c r="F4" s="220">
        <v>1200</v>
      </c>
      <c r="G4" s="383"/>
      <c r="H4" s="218"/>
      <c r="I4" s="221" t="s">
        <v>61</v>
      </c>
      <c r="J4" s="470" t="s">
        <v>6</v>
      </c>
      <c r="K4" s="100" t="s">
        <v>60</v>
      </c>
    </row>
    <row r="5" spans="1:11" s="378" customFormat="1">
      <c r="B5" s="219" t="s">
        <v>17</v>
      </c>
      <c r="C5" s="220">
        <v>1310</v>
      </c>
      <c r="D5" s="220">
        <v>1310</v>
      </c>
      <c r="E5" s="220">
        <v>1215</v>
      </c>
      <c r="F5" s="220">
        <v>735</v>
      </c>
      <c r="G5" s="383"/>
      <c r="H5" s="223" t="s">
        <v>54</v>
      </c>
      <c r="I5" s="220">
        <v>1183</v>
      </c>
      <c r="J5" s="224">
        <v>1780</v>
      </c>
      <c r="K5" s="220">
        <v>1950</v>
      </c>
    </row>
    <row r="6" spans="1:11" s="378" customFormat="1">
      <c r="B6" s="222" t="s">
        <v>14</v>
      </c>
      <c r="C6" s="220">
        <v>1332</v>
      </c>
      <c r="D6" s="220">
        <v>1326</v>
      </c>
      <c r="E6" s="220">
        <v>1137</v>
      </c>
      <c r="F6" s="220">
        <v>320</v>
      </c>
      <c r="G6" s="383"/>
      <c r="H6" s="223" t="s">
        <v>55</v>
      </c>
      <c r="I6" s="220">
        <v>1028</v>
      </c>
      <c r="J6" s="224">
        <v>1685</v>
      </c>
      <c r="K6" s="220">
        <v>1800</v>
      </c>
    </row>
    <row r="7" spans="1:11" s="378" customFormat="1">
      <c r="B7" s="219" t="s">
        <v>10</v>
      </c>
      <c r="C7" s="220">
        <v>1375</v>
      </c>
      <c r="D7" s="220">
        <v>1275</v>
      </c>
      <c r="E7" s="220">
        <v>1200</v>
      </c>
      <c r="F7" s="220">
        <v>900</v>
      </c>
      <c r="G7" s="383"/>
      <c r="H7" s="223" t="s">
        <v>231</v>
      </c>
      <c r="I7" s="220">
        <v>1050</v>
      </c>
      <c r="J7" s="224">
        <v>1540</v>
      </c>
      <c r="K7" s="220">
        <v>1668</v>
      </c>
    </row>
    <row r="8" spans="1:11" s="378" customFormat="1">
      <c r="B8" s="219" t="s">
        <v>18</v>
      </c>
      <c r="C8" s="220">
        <v>1422</v>
      </c>
      <c r="D8" s="220">
        <v>1257</v>
      </c>
      <c r="E8" s="220">
        <v>1140</v>
      </c>
      <c r="F8" s="220">
        <v>1167</v>
      </c>
      <c r="G8" s="220"/>
      <c r="H8" s="223" t="s">
        <v>232</v>
      </c>
      <c r="I8" s="220">
        <v>320</v>
      </c>
      <c r="J8" s="224">
        <v>997</v>
      </c>
      <c r="K8" s="220">
        <v>1665</v>
      </c>
    </row>
    <row r="9" spans="1:11" s="378" customFormat="1">
      <c r="B9" s="219" t="s">
        <v>4</v>
      </c>
      <c r="C9" s="220">
        <v>1575</v>
      </c>
      <c r="D9" s="220">
        <v>1504</v>
      </c>
      <c r="E9" s="220">
        <v>1213</v>
      </c>
      <c r="F9" s="220">
        <v>780</v>
      </c>
      <c r="G9" s="220"/>
      <c r="H9" s="220"/>
      <c r="I9" s="383"/>
      <c r="J9" s="383"/>
      <c r="K9" s="383"/>
    </row>
    <row r="10" spans="1:11" s="378" customFormat="1">
      <c r="B10" s="219" t="s">
        <v>9</v>
      </c>
      <c r="C10" s="220">
        <v>1614</v>
      </c>
      <c r="D10" s="220">
        <v>1537</v>
      </c>
      <c r="E10" s="220">
        <v>1450</v>
      </c>
      <c r="F10" s="220">
        <v>827</v>
      </c>
      <c r="G10" s="220"/>
      <c r="H10" s="220"/>
      <c r="I10" s="383"/>
      <c r="J10" s="383"/>
      <c r="K10" s="383"/>
    </row>
    <row r="11" spans="1:11" s="378" customFormat="1">
      <c r="B11" s="219" t="s">
        <v>56</v>
      </c>
      <c r="C11" s="220">
        <v>1625</v>
      </c>
      <c r="D11" s="220">
        <v>1575</v>
      </c>
      <c r="E11" s="220">
        <v>1440</v>
      </c>
      <c r="F11" s="220">
        <v>1200</v>
      </c>
      <c r="G11" s="224"/>
      <c r="H11" s="224"/>
      <c r="I11" s="383"/>
      <c r="J11" s="383"/>
      <c r="K11" s="383"/>
    </row>
    <row r="12" spans="1:11" s="378" customFormat="1">
      <c r="B12" s="219" t="s">
        <v>7</v>
      </c>
      <c r="C12" s="220">
        <v>1656</v>
      </c>
      <c r="D12" s="220">
        <v>1535</v>
      </c>
      <c r="E12" s="220">
        <v>1450</v>
      </c>
      <c r="F12" s="220">
        <v>1400</v>
      </c>
      <c r="G12" s="220"/>
      <c r="H12" s="220"/>
      <c r="I12" s="383"/>
      <c r="J12" s="383"/>
      <c r="K12" s="383"/>
    </row>
    <row r="13" spans="1:11" s="378" customFormat="1">
      <c r="B13" s="219" t="s">
        <v>8</v>
      </c>
      <c r="C13" s="220">
        <v>1676</v>
      </c>
      <c r="D13" s="220">
        <v>1541</v>
      </c>
      <c r="E13" s="220">
        <v>1390</v>
      </c>
      <c r="F13" s="220">
        <v>1200</v>
      </c>
      <c r="G13" s="220"/>
      <c r="H13" s="220"/>
      <c r="I13" s="383"/>
      <c r="J13" s="383"/>
      <c r="K13" s="383"/>
    </row>
    <row r="14" spans="1:11" s="378" customFormat="1">
      <c r="B14" s="219" t="s">
        <v>57</v>
      </c>
      <c r="C14" s="220">
        <v>1699</v>
      </c>
      <c r="D14" s="220">
        <v>1635</v>
      </c>
      <c r="E14" s="220">
        <v>1650</v>
      </c>
      <c r="F14" s="220">
        <v>1398</v>
      </c>
      <c r="G14" s="220"/>
      <c r="H14" s="220"/>
      <c r="I14" s="383"/>
      <c r="J14" s="383"/>
      <c r="K14" s="383"/>
    </row>
    <row r="15" spans="1:11" s="378" customFormat="1">
      <c r="B15" s="219" t="s">
        <v>5</v>
      </c>
      <c r="C15" s="220">
        <v>1720</v>
      </c>
      <c r="D15" s="220">
        <v>1612</v>
      </c>
      <c r="E15" s="220">
        <v>1470</v>
      </c>
      <c r="F15" s="220">
        <v>1350</v>
      </c>
      <c r="G15" s="220"/>
      <c r="H15" s="220"/>
      <c r="I15" s="383"/>
      <c r="J15" s="383"/>
      <c r="K15" s="383"/>
    </row>
    <row r="16" spans="1:11" s="378" customFormat="1">
      <c r="B16" s="226" t="s">
        <v>15</v>
      </c>
      <c r="C16" s="220">
        <v>1733</v>
      </c>
      <c r="D16" s="220">
        <v>1628</v>
      </c>
      <c r="E16" s="220">
        <v>1370</v>
      </c>
      <c r="F16" s="220">
        <v>1167</v>
      </c>
      <c r="G16" s="220"/>
      <c r="H16" s="220"/>
      <c r="I16" s="383"/>
      <c r="J16" s="383"/>
      <c r="K16" s="383"/>
    </row>
    <row r="17" spans="1:11" s="378" customFormat="1">
      <c r="B17" s="219" t="s">
        <v>16</v>
      </c>
      <c r="C17" s="220">
        <v>1750</v>
      </c>
      <c r="D17" s="220">
        <v>1646</v>
      </c>
      <c r="E17" s="220">
        <v>1517</v>
      </c>
      <c r="F17" s="220">
        <v>1167</v>
      </c>
      <c r="G17" s="220"/>
      <c r="H17" s="220"/>
      <c r="I17" s="383"/>
      <c r="J17" s="383"/>
      <c r="K17" s="383"/>
    </row>
    <row r="18" spans="1:11" s="378" customFormat="1">
      <c r="B18" s="219" t="s">
        <v>13</v>
      </c>
      <c r="C18" s="220">
        <v>1775</v>
      </c>
      <c r="D18" s="220">
        <v>1518</v>
      </c>
      <c r="E18" s="220">
        <v>1300</v>
      </c>
      <c r="F18" s="220">
        <v>1200</v>
      </c>
      <c r="G18" s="220"/>
      <c r="H18" s="220"/>
      <c r="I18" s="383"/>
      <c r="J18" s="383"/>
      <c r="K18" s="383"/>
    </row>
    <row r="19" spans="1:11" s="378" customFormat="1">
      <c r="B19" s="225" t="s">
        <v>6</v>
      </c>
      <c r="C19" s="224">
        <v>1780</v>
      </c>
      <c r="D19" s="224">
        <v>1685</v>
      </c>
      <c r="E19" s="224">
        <v>1540</v>
      </c>
      <c r="F19" s="224">
        <v>997</v>
      </c>
      <c r="G19" s="220"/>
      <c r="H19" s="220"/>
      <c r="I19" s="383"/>
      <c r="J19" s="383"/>
      <c r="K19" s="383"/>
    </row>
    <row r="20" spans="1:11" s="378" customFormat="1">
      <c r="B20" s="219" t="s">
        <v>2</v>
      </c>
      <c r="C20" s="220">
        <v>1785</v>
      </c>
      <c r="D20" s="220">
        <v>1695</v>
      </c>
      <c r="E20" s="220">
        <v>1530</v>
      </c>
      <c r="F20" s="220">
        <v>1565</v>
      </c>
      <c r="G20" s="220"/>
      <c r="H20" s="220"/>
      <c r="I20" s="383"/>
      <c r="J20" s="383"/>
      <c r="K20" s="383"/>
    </row>
    <row r="21" spans="1:11" s="378" customFormat="1">
      <c r="B21" s="222" t="s">
        <v>19</v>
      </c>
      <c r="C21" s="220">
        <v>1800</v>
      </c>
      <c r="D21" s="220">
        <v>1790</v>
      </c>
      <c r="E21" s="220">
        <v>1550</v>
      </c>
      <c r="F21" s="220">
        <v>1300</v>
      </c>
      <c r="G21" s="220"/>
      <c r="H21" s="220"/>
      <c r="I21" s="383"/>
      <c r="J21" s="383"/>
      <c r="K21" s="383"/>
    </row>
    <row r="22" spans="1:11" s="378" customFormat="1">
      <c r="B22" s="226" t="s">
        <v>3</v>
      </c>
      <c r="C22" s="220">
        <v>1820</v>
      </c>
      <c r="D22" s="220">
        <v>1800</v>
      </c>
      <c r="E22" s="220">
        <v>1668</v>
      </c>
      <c r="F22" s="220">
        <v>1525</v>
      </c>
      <c r="G22" s="220"/>
      <c r="H22" s="220"/>
      <c r="I22" s="383"/>
      <c r="J22" s="383"/>
      <c r="K22" s="383"/>
    </row>
    <row r="23" spans="1:11" s="378" customFormat="1">
      <c r="B23" s="219" t="s">
        <v>11</v>
      </c>
      <c r="C23" s="220">
        <v>1895</v>
      </c>
      <c r="D23" s="220">
        <v>1795</v>
      </c>
      <c r="E23" s="220">
        <v>1595</v>
      </c>
      <c r="F23" s="220">
        <v>1665</v>
      </c>
      <c r="G23" s="220"/>
      <c r="H23" s="220"/>
      <c r="I23" s="383"/>
      <c r="J23" s="383"/>
      <c r="K23" s="383"/>
    </row>
    <row r="24" spans="1:11" s="378" customFormat="1">
      <c r="B24" s="219" t="s">
        <v>12</v>
      </c>
      <c r="C24" s="220">
        <v>1950</v>
      </c>
      <c r="D24" s="220">
        <v>1700</v>
      </c>
      <c r="E24" s="220">
        <v>1515</v>
      </c>
      <c r="F24" s="220">
        <v>1200</v>
      </c>
      <c r="G24" s="220"/>
      <c r="H24" s="220"/>
      <c r="I24" s="383"/>
      <c r="J24" s="383"/>
      <c r="K24" s="383"/>
    </row>
    <row r="25" spans="1:11" s="378" customFormat="1">
      <c r="B25" s="227" t="s">
        <v>58</v>
      </c>
      <c r="C25" s="228">
        <v>1750</v>
      </c>
      <c r="D25" s="228">
        <v>1625</v>
      </c>
      <c r="E25" s="228">
        <v>1462</v>
      </c>
      <c r="F25" s="228">
        <v>1213</v>
      </c>
      <c r="G25" s="228"/>
      <c r="H25" s="228"/>
      <c r="I25" s="383"/>
      <c r="J25" s="383"/>
      <c r="K25" s="383"/>
    </row>
    <row r="26" spans="1:11" s="378" customFormat="1">
      <c r="B26" s="227"/>
      <c r="C26" s="228"/>
      <c r="D26" s="228"/>
      <c r="E26" s="228"/>
      <c r="F26" s="228"/>
      <c r="G26" s="228"/>
      <c r="H26" s="228"/>
      <c r="I26" s="383"/>
      <c r="J26" s="383"/>
      <c r="K26" s="383"/>
    </row>
    <row r="27" spans="1:11" s="378" customFormat="1" ht="25.5">
      <c r="B27" s="229" t="s">
        <v>59</v>
      </c>
      <c r="C27" s="220">
        <v>1183</v>
      </c>
      <c r="D27" s="220">
        <v>1028</v>
      </c>
      <c r="E27" s="220">
        <v>1050</v>
      </c>
      <c r="F27" s="220">
        <v>320</v>
      </c>
      <c r="G27" s="228"/>
      <c r="H27" s="228"/>
      <c r="I27" s="383"/>
      <c r="J27" s="383"/>
      <c r="K27" s="383"/>
    </row>
    <row r="28" spans="1:11" s="378" customFormat="1">
      <c r="B28" s="225" t="s">
        <v>6</v>
      </c>
      <c r="C28" s="224">
        <v>1780</v>
      </c>
      <c r="D28" s="224">
        <v>1685</v>
      </c>
      <c r="E28" s="224">
        <v>1540</v>
      </c>
      <c r="F28" s="224">
        <v>997</v>
      </c>
      <c r="G28" s="228"/>
      <c r="H28" s="228"/>
      <c r="I28" s="383"/>
      <c r="J28" s="383"/>
      <c r="K28" s="383"/>
    </row>
    <row r="29" spans="1:11" s="378" customFormat="1" ht="25.5">
      <c r="B29" s="229" t="s">
        <v>60</v>
      </c>
      <c r="C29" s="220">
        <v>1950</v>
      </c>
      <c r="D29" s="220">
        <v>1800</v>
      </c>
      <c r="E29" s="220">
        <v>1668</v>
      </c>
      <c r="F29" s="220">
        <v>1665</v>
      </c>
      <c r="G29" s="228"/>
      <c r="H29" s="228"/>
      <c r="I29" s="383"/>
      <c r="J29" s="383"/>
      <c r="K29" s="383"/>
    </row>
    <row r="30" spans="1:11" s="378" customFormat="1"/>
    <row r="31" spans="1:11" s="378" customFormat="1" ht="63.75" customHeight="1">
      <c r="A31" s="487" t="s">
        <v>572</v>
      </c>
      <c r="B31" s="505"/>
      <c r="C31" s="505"/>
      <c r="D31" s="505"/>
      <c r="E31" s="505"/>
      <c r="F31" s="505"/>
      <c r="G31" s="505"/>
      <c r="H31" s="505"/>
    </row>
    <row r="32" spans="1:11" s="378" customFormat="1" ht="23.25" customHeight="1">
      <c r="A32" s="501"/>
      <c r="B32" s="506"/>
      <c r="C32" s="506"/>
      <c r="D32" s="506"/>
      <c r="E32" s="506"/>
      <c r="F32" s="506"/>
      <c r="G32" s="506"/>
      <c r="H32" s="506"/>
      <c r="I32" s="358"/>
      <c r="J32" s="358"/>
    </row>
    <row r="33" spans="1:11" s="379" customFormat="1">
      <c r="A33" s="504" t="s">
        <v>569</v>
      </c>
      <c r="B33" s="504"/>
      <c r="C33" s="504"/>
      <c r="D33" s="504"/>
      <c r="E33" s="504"/>
      <c r="F33" s="504"/>
      <c r="G33" s="504"/>
      <c r="H33" s="504"/>
      <c r="I33" s="504"/>
      <c r="J33" s="504"/>
    </row>
    <row r="34" spans="1:11" s="378" customFormat="1"/>
    <row r="35" spans="1:11" s="378" customFormat="1" ht="53.25" customHeight="1">
      <c r="A35" s="216"/>
      <c r="B35" s="360" t="s">
        <v>123</v>
      </c>
      <c r="C35" s="217" t="s">
        <v>54</v>
      </c>
      <c r="D35" s="217" t="s">
        <v>55</v>
      </c>
      <c r="E35" s="217" t="s">
        <v>231</v>
      </c>
      <c r="F35" s="217" t="s">
        <v>232</v>
      </c>
      <c r="G35" s="217" t="s">
        <v>233</v>
      </c>
      <c r="H35" s="230" t="s">
        <v>51</v>
      </c>
      <c r="I35" s="381"/>
      <c r="J35" s="352"/>
      <c r="K35" s="352"/>
    </row>
    <row r="36" spans="1:11" s="378" customFormat="1" ht="25.5">
      <c r="A36" s="222" t="s">
        <v>21</v>
      </c>
      <c r="B36" s="220"/>
      <c r="C36" s="220">
        <v>1183</v>
      </c>
      <c r="D36" s="220">
        <v>1028</v>
      </c>
      <c r="E36" s="220">
        <v>1050</v>
      </c>
      <c r="F36" s="220">
        <v>1200</v>
      </c>
      <c r="G36" s="220"/>
      <c r="H36" s="231">
        <v>64908</v>
      </c>
      <c r="I36" s="381"/>
      <c r="J36" s="63"/>
      <c r="K36" s="153"/>
    </row>
    <row r="37" spans="1:11" s="378" customFormat="1">
      <c r="A37" s="219" t="s">
        <v>18</v>
      </c>
      <c r="B37" s="224"/>
      <c r="C37" s="220">
        <v>1422</v>
      </c>
      <c r="D37" s="220">
        <v>1257</v>
      </c>
      <c r="E37" s="220">
        <v>1140</v>
      </c>
      <c r="F37" s="220">
        <v>1167</v>
      </c>
      <c r="G37" s="224"/>
      <c r="H37" s="231">
        <v>77053</v>
      </c>
      <c r="I37" s="381"/>
      <c r="J37" s="63"/>
      <c r="K37" s="153"/>
    </row>
    <row r="38" spans="1:11" s="378" customFormat="1">
      <c r="A38" s="219" t="s">
        <v>16</v>
      </c>
      <c r="B38" s="383"/>
      <c r="C38" s="220">
        <v>1750</v>
      </c>
      <c r="D38" s="220">
        <v>1646</v>
      </c>
      <c r="E38" s="220">
        <v>1517</v>
      </c>
      <c r="F38" s="220">
        <v>1167</v>
      </c>
      <c r="G38" s="383"/>
      <c r="H38" s="231">
        <v>80463</v>
      </c>
      <c r="I38" s="381"/>
      <c r="J38" s="63"/>
      <c r="K38" s="153"/>
    </row>
    <row r="39" spans="1:11" s="378" customFormat="1">
      <c r="A39" s="219" t="s">
        <v>56</v>
      </c>
      <c r="B39" s="220"/>
      <c r="C39" s="220">
        <v>1625</v>
      </c>
      <c r="D39" s="220">
        <v>1575</v>
      </c>
      <c r="E39" s="220">
        <v>1440</v>
      </c>
      <c r="F39" s="220">
        <v>1200</v>
      </c>
      <c r="G39" s="220"/>
      <c r="H39" s="231">
        <v>82825</v>
      </c>
      <c r="I39" s="381"/>
      <c r="J39" s="63"/>
      <c r="K39" s="153"/>
    </row>
    <row r="40" spans="1:11" s="378" customFormat="1">
      <c r="A40" s="226" t="s">
        <v>15</v>
      </c>
      <c r="B40" s="383"/>
      <c r="C40" s="220">
        <v>1733</v>
      </c>
      <c r="D40" s="220">
        <v>1628</v>
      </c>
      <c r="E40" s="220">
        <v>1370</v>
      </c>
      <c r="F40" s="220">
        <v>1167</v>
      </c>
      <c r="G40" s="383"/>
      <c r="H40" s="231">
        <v>83763</v>
      </c>
      <c r="I40" s="381"/>
      <c r="J40" s="63"/>
      <c r="K40" s="153"/>
    </row>
    <row r="41" spans="1:11" s="378" customFormat="1">
      <c r="A41" s="222" t="s">
        <v>14</v>
      </c>
      <c r="B41" s="383"/>
      <c r="C41" s="220">
        <v>1332</v>
      </c>
      <c r="D41" s="220">
        <v>1326</v>
      </c>
      <c r="E41" s="220">
        <v>1137</v>
      </c>
      <c r="F41" s="220">
        <v>320</v>
      </c>
      <c r="G41" s="383"/>
      <c r="H41" s="231">
        <v>84364</v>
      </c>
      <c r="I41" s="381"/>
      <c r="J41" s="63"/>
      <c r="K41" s="153"/>
    </row>
    <row r="42" spans="1:11" s="378" customFormat="1">
      <c r="A42" s="219" t="s">
        <v>13</v>
      </c>
      <c r="B42" s="383"/>
      <c r="C42" s="220">
        <v>1775</v>
      </c>
      <c r="D42" s="220">
        <v>1518</v>
      </c>
      <c r="E42" s="220">
        <v>1300</v>
      </c>
      <c r="F42" s="220">
        <v>1200</v>
      </c>
      <c r="G42" s="383"/>
      <c r="H42" s="231">
        <v>85464</v>
      </c>
      <c r="I42" s="381"/>
      <c r="J42" s="63"/>
      <c r="K42" s="153"/>
    </row>
    <row r="43" spans="1:11" s="141" customFormat="1">
      <c r="A43" s="219" t="s">
        <v>17</v>
      </c>
      <c r="B43" s="383"/>
      <c r="C43" s="220">
        <v>1310</v>
      </c>
      <c r="D43" s="220">
        <v>1310</v>
      </c>
      <c r="E43" s="220">
        <v>1215</v>
      </c>
      <c r="F43" s="220">
        <v>735</v>
      </c>
      <c r="G43" s="383"/>
      <c r="H43" s="231">
        <v>87294</v>
      </c>
      <c r="I43" s="380"/>
      <c r="J43" s="125"/>
      <c r="K43" s="21"/>
    </row>
    <row r="44" spans="1:11" s="378" customFormat="1">
      <c r="A44" s="222" t="s">
        <v>19</v>
      </c>
      <c r="B44" s="383"/>
      <c r="C44" s="220">
        <v>1800</v>
      </c>
      <c r="D44" s="220">
        <v>1790</v>
      </c>
      <c r="E44" s="220">
        <v>1550</v>
      </c>
      <c r="F44" s="220">
        <v>1300</v>
      </c>
      <c r="G44" s="383"/>
      <c r="H44" s="231">
        <v>89272</v>
      </c>
      <c r="I44" s="381"/>
      <c r="J44" s="63"/>
      <c r="K44" s="153"/>
    </row>
    <row r="45" spans="1:11" s="378" customFormat="1">
      <c r="A45" s="219" t="s">
        <v>12</v>
      </c>
      <c r="B45" s="383"/>
      <c r="C45" s="220">
        <v>1950</v>
      </c>
      <c r="D45" s="220">
        <v>1700</v>
      </c>
      <c r="E45" s="220">
        <v>1515</v>
      </c>
      <c r="F45" s="220">
        <v>1200</v>
      </c>
      <c r="G45" s="383"/>
      <c r="H45" s="231">
        <v>96152</v>
      </c>
      <c r="I45" s="381"/>
      <c r="J45" s="63"/>
      <c r="K45" s="153"/>
    </row>
    <row r="46" spans="1:11" s="378" customFormat="1" ht="25.5">
      <c r="A46" s="219" t="s">
        <v>9</v>
      </c>
      <c r="B46" s="383"/>
      <c r="C46" s="220">
        <v>1614</v>
      </c>
      <c r="D46" s="220">
        <v>1537</v>
      </c>
      <c r="E46" s="220">
        <v>1450</v>
      </c>
      <c r="F46" s="220">
        <v>827</v>
      </c>
      <c r="G46" s="383"/>
      <c r="H46" s="231">
        <v>97474</v>
      </c>
      <c r="I46" s="381"/>
      <c r="J46" s="63"/>
      <c r="K46" s="153"/>
    </row>
    <row r="47" spans="1:11" s="378" customFormat="1">
      <c r="A47" s="219" t="s">
        <v>10</v>
      </c>
      <c r="B47" s="383"/>
      <c r="C47" s="220">
        <v>1375</v>
      </c>
      <c r="D47" s="220">
        <v>1275</v>
      </c>
      <c r="E47" s="220">
        <v>1200</v>
      </c>
      <c r="F47" s="220">
        <v>900</v>
      </c>
      <c r="G47" s="383"/>
      <c r="H47" s="231">
        <v>100532</v>
      </c>
      <c r="I47" s="381"/>
      <c r="J47" s="63"/>
      <c r="K47" s="153"/>
    </row>
    <row r="48" spans="1:11" s="378" customFormat="1">
      <c r="A48" s="219" t="s">
        <v>11</v>
      </c>
      <c r="B48" s="383"/>
      <c r="C48" s="220">
        <v>1895</v>
      </c>
      <c r="D48" s="220">
        <v>1795</v>
      </c>
      <c r="E48" s="220">
        <v>1595</v>
      </c>
      <c r="F48" s="220">
        <v>1665</v>
      </c>
      <c r="G48" s="383"/>
      <c r="H48" s="231">
        <v>101146</v>
      </c>
      <c r="I48" s="381"/>
      <c r="J48" s="63"/>
      <c r="K48" s="153"/>
    </row>
    <row r="49" spans="1:11" s="378" customFormat="1" ht="25.5">
      <c r="A49" s="219" t="s">
        <v>5</v>
      </c>
      <c r="B49" s="383"/>
      <c r="C49" s="220">
        <v>1720</v>
      </c>
      <c r="D49" s="220">
        <v>1612</v>
      </c>
      <c r="E49" s="220">
        <v>1470</v>
      </c>
      <c r="F49" s="220">
        <v>1350</v>
      </c>
      <c r="G49" s="383"/>
      <c r="H49" s="231">
        <v>102532</v>
      </c>
      <c r="I49" s="381"/>
      <c r="J49" s="63"/>
      <c r="K49" s="153"/>
    </row>
    <row r="50" spans="1:11" s="378" customFormat="1" ht="25.5">
      <c r="A50" s="219" t="s">
        <v>8</v>
      </c>
      <c r="B50" s="383"/>
      <c r="C50" s="220">
        <v>1676</v>
      </c>
      <c r="D50" s="220">
        <v>1541</v>
      </c>
      <c r="E50" s="220">
        <v>1390</v>
      </c>
      <c r="F50" s="220">
        <v>1200</v>
      </c>
      <c r="G50" s="383"/>
      <c r="H50" s="231">
        <v>105055</v>
      </c>
      <c r="I50" s="381"/>
      <c r="J50" s="63"/>
      <c r="K50" s="153"/>
    </row>
    <row r="51" spans="1:11" s="378" customFormat="1">
      <c r="A51" s="219" t="s">
        <v>4</v>
      </c>
      <c r="B51" s="383"/>
      <c r="C51" s="220">
        <v>1575</v>
      </c>
      <c r="D51" s="220">
        <v>1504</v>
      </c>
      <c r="E51" s="220">
        <v>1213</v>
      </c>
      <c r="F51" s="220">
        <v>780</v>
      </c>
      <c r="G51" s="383"/>
      <c r="H51" s="231">
        <v>110785</v>
      </c>
      <c r="I51" s="381"/>
      <c r="J51" s="380"/>
      <c r="K51" s="21"/>
    </row>
    <row r="52" spans="1:11" s="378" customFormat="1">
      <c r="A52" s="225" t="s">
        <v>6</v>
      </c>
      <c r="B52" s="224">
        <v>1780</v>
      </c>
      <c r="C52" s="224">
        <v>1780</v>
      </c>
      <c r="D52" s="224">
        <v>1685</v>
      </c>
      <c r="E52" s="224">
        <v>1540</v>
      </c>
      <c r="F52" s="224">
        <v>997</v>
      </c>
      <c r="G52" s="224">
        <v>997</v>
      </c>
      <c r="H52" s="326">
        <v>116709</v>
      </c>
      <c r="I52" s="381"/>
      <c r="J52" s="63"/>
      <c r="K52" s="153"/>
    </row>
    <row r="53" spans="1:11" s="378" customFormat="1" ht="25.5">
      <c r="A53" s="219" t="s">
        <v>7</v>
      </c>
      <c r="B53" s="383"/>
      <c r="C53" s="220">
        <v>1656</v>
      </c>
      <c r="D53" s="220">
        <v>1535</v>
      </c>
      <c r="E53" s="220">
        <v>1450</v>
      </c>
      <c r="F53" s="220">
        <v>1400</v>
      </c>
      <c r="G53" s="383"/>
      <c r="H53" s="231">
        <v>118008</v>
      </c>
      <c r="I53" s="381"/>
      <c r="J53" s="63"/>
      <c r="K53" s="153"/>
    </row>
    <row r="54" spans="1:11" s="378" customFormat="1">
      <c r="A54" s="219" t="s">
        <v>2</v>
      </c>
      <c r="B54" s="383"/>
      <c r="C54" s="220">
        <v>1785</v>
      </c>
      <c r="D54" s="220">
        <v>1695</v>
      </c>
      <c r="E54" s="220">
        <v>1530</v>
      </c>
      <c r="F54" s="220">
        <v>1565</v>
      </c>
      <c r="G54" s="383"/>
      <c r="H54" s="231">
        <v>134579</v>
      </c>
      <c r="I54" s="381"/>
      <c r="J54" s="63"/>
      <c r="K54" s="153"/>
    </row>
    <row r="55" spans="1:11" s="378" customFormat="1" ht="25.5">
      <c r="A55" s="219" t="s">
        <v>57</v>
      </c>
      <c r="B55" s="383"/>
      <c r="C55" s="220">
        <v>1699</v>
      </c>
      <c r="D55" s="220">
        <v>1635</v>
      </c>
      <c r="E55" s="220">
        <v>1650</v>
      </c>
      <c r="F55" s="220">
        <v>1398</v>
      </c>
      <c r="G55" s="383"/>
      <c r="H55" s="231">
        <v>137275</v>
      </c>
      <c r="I55" s="381"/>
      <c r="J55" s="63"/>
      <c r="K55" s="153"/>
    </row>
    <row r="56" spans="1:11" s="378" customFormat="1">
      <c r="A56" s="226" t="s">
        <v>3</v>
      </c>
      <c r="B56" s="383"/>
      <c r="C56" s="220">
        <v>1820</v>
      </c>
      <c r="D56" s="220">
        <v>1800</v>
      </c>
      <c r="E56" s="220">
        <v>1668</v>
      </c>
      <c r="F56" s="220">
        <v>1525</v>
      </c>
      <c r="G56" s="383"/>
      <c r="H56" s="231">
        <v>142092</v>
      </c>
      <c r="I56" s="381"/>
      <c r="J56" s="63"/>
      <c r="K56" s="153"/>
    </row>
    <row r="57" spans="1:11" s="378" customFormat="1" ht="25.5">
      <c r="A57" s="227" t="s">
        <v>58</v>
      </c>
      <c r="B57" s="383"/>
      <c r="C57" s="228">
        <v>1750</v>
      </c>
      <c r="D57" s="228">
        <v>1625</v>
      </c>
      <c r="E57" s="228">
        <v>1462</v>
      </c>
      <c r="F57" s="228">
        <v>1213</v>
      </c>
      <c r="G57" s="383"/>
      <c r="H57" s="232">
        <v>99781</v>
      </c>
      <c r="I57" s="381"/>
      <c r="J57" s="82"/>
      <c r="K57" s="6"/>
    </row>
    <row r="58" spans="1:11" s="378" customFormat="1">
      <c r="A58" s="381"/>
      <c r="B58" s="381"/>
      <c r="C58" s="381"/>
      <c r="D58" s="381"/>
      <c r="E58" s="381"/>
      <c r="F58" s="381"/>
      <c r="G58" s="381"/>
      <c r="H58" s="381"/>
      <c r="I58" s="381"/>
    </row>
    <row r="59" spans="1:11" s="378" customFormat="1" ht="69.75" customHeight="1">
      <c r="A59" s="484" t="s">
        <v>570</v>
      </c>
      <c r="B59" s="484"/>
      <c r="C59" s="484"/>
      <c r="D59" s="484"/>
      <c r="E59" s="484"/>
      <c r="F59" s="484"/>
      <c r="G59" s="484"/>
      <c r="H59" s="484"/>
      <c r="I59" s="484"/>
    </row>
    <row r="60" spans="1:11" s="378" customFormat="1" ht="0.95" customHeight="1">
      <c r="A60" s="378" t="s">
        <v>571</v>
      </c>
    </row>
    <row r="61" spans="1:11" s="378" customFormat="1" ht="8.25" customHeight="1">
      <c r="A61" s="503"/>
      <c r="B61" s="503"/>
      <c r="C61" s="503"/>
      <c r="D61" s="503"/>
      <c r="E61" s="503"/>
      <c r="F61" s="503"/>
      <c r="G61" s="503"/>
      <c r="H61" s="503"/>
      <c r="I61" s="503"/>
      <c r="J61" s="503"/>
      <c r="K61" s="503"/>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56" zoomScale="84" zoomScaleNormal="84" workbookViewId="0">
      <selection activeCell="F11" sqref="F11"/>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9" customFormat="1">
      <c r="A1" s="491" t="s">
        <v>166</v>
      </c>
      <c r="B1" s="491"/>
      <c r="C1" s="491"/>
      <c r="D1" s="491"/>
      <c r="E1" s="491"/>
      <c r="F1" s="491"/>
      <c r="G1" s="491"/>
      <c r="H1" s="491"/>
      <c r="I1" s="491"/>
    </row>
    <row r="2" spans="1:15" s="378" customFormat="1">
      <c r="L2" s="349"/>
      <c r="M2" s="349"/>
      <c r="N2" s="349"/>
      <c r="O2" s="349"/>
    </row>
    <row r="3" spans="1:15" s="378" customFormat="1" ht="25.5">
      <c r="B3" s="383"/>
      <c r="C3" s="382" t="s">
        <v>62</v>
      </c>
      <c r="D3" s="382" t="s">
        <v>63</v>
      </c>
      <c r="E3" s="382" t="s">
        <v>64</v>
      </c>
      <c r="F3" s="382" t="s">
        <v>41</v>
      </c>
      <c r="G3" s="382" t="s">
        <v>573</v>
      </c>
      <c r="H3" s="382" t="s">
        <v>574</v>
      </c>
      <c r="L3" s="349"/>
      <c r="M3" s="349"/>
      <c r="N3" s="349"/>
      <c r="O3" s="349"/>
    </row>
    <row r="4" spans="1:15" s="378" customFormat="1">
      <c r="B4" s="233" t="s">
        <v>19</v>
      </c>
      <c r="C4" s="165">
        <v>36.200000000000003</v>
      </c>
      <c r="D4" s="165" t="s">
        <v>202</v>
      </c>
      <c r="E4" s="234">
        <f t="shared" ref="E4:E19" si="0">C4-H4</f>
        <v>4.8000000000000043</v>
      </c>
      <c r="F4" s="383"/>
      <c r="G4" s="165">
        <v>26.8</v>
      </c>
      <c r="H4" s="165">
        <v>31.4</v>
      </c>
      <c r="L4" s="349"/>
      <c r="M4" s="352"/>
      <c r="N4" s="349"/>
      <c r="O4" s="349"/>
    </row>
    <row r="5" spans="1:15" s="378" customFormat="1">
      <c r="B5" s="233" t="s">
        <v>4</v>
      </c>
      <c r="C5" s="165">
        <v>35.6</v>
      </c>
      <c r="D5" s="165" t="s">
        <v>193</v>
      </c>
      <c r="E5" s="234">
        <f t="shared" si="0"/>
        <v>4.2000000000000028</v>
      </c>
      <c r="F5" s="383"/>
      <c r="G5" s="165">
        <v>26.8</v>
      </c>
      <c r="H5" s="165">
        <v>31.4</v>
      </c>
      <c r="L5" s="349"/>
      <c r="M5" s="352"/>
      <c r="N5" s="349"/>
      <c r="O5" s="349"/>
    </row>
    <row r="6" spans="1:15" s="378" customFormat="1">
      <c r="B6" s="233" t="s">
        <v>16</v>
      </c>
      <c r="C6" s="165">
        <v>35.5</v>
      </c>
      <c r="D6" s="165" t="s">
        <v>205</v>
      </c>
      <c r="E6" s="234">
        <f t="shared" si="0"/>
        <v>4.1000000000000014</v>
      </c>
      <c r="F6" s="383"/>
      <c r="G6" s="165">
        <v>26.8</v>
      </c>
      <c r="H6" s="165">
        <v>31.4</v>
      </c>
      <c r="L6" s="349"/>
      <c r="M6" s="352"/>
      <c r="N6" s="349"/>
      <c r="O6" s="349"/>
    </row>
    <row r="7" spans="1:15" s="378" customFormat="1">
      <c r="B7" s="233" t="s">
        <v>57</v>
      </c>
      <c r="C7" s="165">
        <v>34.6</v>
      </c>
      <c r="D7" s="165" t="s">
        <v>217</v>
      </c>
      <c r="E7" s="234">
        <f t="shared" si="0"/>
        <v>3.2000000000000028</v>
      </c>
      <c r="F7" s="383"/>
      <c r="G7" s="165">
        <v>26.8</v>
      </c>
      <c r="H7" s="165">
        <v>31.4</v>
      </c>
      <c r="L7" s="349"/>
      <c r="M7" s="352"/>
      <c r="N7" s="349"/>
      <c r="O7" s="349"/>
    </row>
    <row r="8" spans="1:15" s="378" customFormat="1">
      <c r="B8" s="233" t="s">
        <v>10</v>
      </c>
      <c r="C8" s="165">
        <v>34.1</v>
      </c>
      <c r="D8" s="165" t="s">
        <v>219</v>
      </c>
      <c r="E8" s="234">
        <f t="shared" si="0"/>
        <v>2.7000000000000028</v>
      </c>
      <c r="F8" s="383"/>
      <c r="G8" s="165">
        <v>26.8</v>
      </c>
      <c r="H8" s="165">
        <v>31.4</v>
      </c>
      <c r="L8" s="349"/>
      <c r="M8" s="352"/>
      <c r="N8" s="349"/>
      <c r="O8" s="349"/>
    </row>
    <row r="9" spans="1:15" s="378" customFormat="1">
      <c r="B9" s="233" t="s">
        <v>7</v>
      </c>
      <c r="C9" s="165">
        <v>33.4</v>
      </c>
      <c r="D9" s="165" t="s">
        <v>203</v>
      </c>
      <c r="E9" s="234">
        <f t="shared" si="0"/>
        <v>2</v>
      </c>
      <c r="F9" s="383"/>
      <c r="G9" s="165">
        <v>26.8</v>
      </c>
      <c r="H9" s="165">
        <v>31.4</v>
      </c>
      <c r="L9" s="349"/>
      <c r="M9" s="352"/>
      <c r="N9" s="349"/>
      <c r="O9" s="349"/>
    </row>
    <row r="10" spans="1:15" s="378" customFormat="1">
      <c r="B10" s="233" t="s">
        <v>3</v>
      </c>
      <c r="C10" s="165">
        <v>33.1</v>
      </c>
      <c r="D10" s="165" t="s">
        <v>210</v>
      </c>
      <c r="E10" s="234">
        <f t="shared" si="0"/>
        <v>1.7000000000000028</v>
      </c>
      <c r="F10" s="236"/>
      <c r="G10" s="165">
        <v>26.8</v>
      </c>
      <c r="H10" s="165">
        <v>31.4</v>
      </c>
      <c r="L10" s="349"/>
      <c r="M10" s="352"/>
      <c r="N10" s="349"/>
      <c r="O10" s="349"/>
    </row>
    <row r="11" spans="1:15" s="378" customFormat="1">
      <c r="B11" s="327" t="s">
        <v>6</v>
      </c>
      <c r="D11" s="168" t="s">
        <v>194</v>
      </c>
      <c r="E11" s="328">
        <f>F11-H11</f>
        <v>0.60000000000000142</v>
      </c>
      <c r="F11" s="168">
        <v>32</v>
      </c>
      <c r="G11" s="165">
        <v>26.8</v>
      </c>
      <c r="H11" s="165">
        <v>31.4</v>
      </c>
      <c r="L11" s="349"/>
      <c r="M11" s="352"/>
      <c r="N11" s="349"/>
      <c r="O11" s="349"/>
    </row>
    <row r="12" spans="1:15" s="378" customFormat="1">
      <c r="B12" s="233" t="s">
        <v>8</v>
      </c>
      <c r="C12" s="165">
        <v>32</v>
      </c>
      <c r="D12" s="165" t="s">
        <v>202</v>
      </c>
      <c r="E12" s="234">
        <f t="shared" si="0"/>
        <v>0.60000000000000142</v>
      </c>
      <c r="F12" s="235"/>
      <c r="G12" s="165">
        <v>26.8</v>
      </c>
      <c r="H12" s="165">
        <v>31.4</v>
      </c>
      <c r="L12" s="349"/>
      <c r="M12" s="352"/>
      <c r="N12" s="349"/>
      <c r="O12" s="349"/>
    </row>
    <row r="13" spans="1:15" s="378" customFormat="1">
      <c r="B13" s="233" t="s">
        <v>11</v>
      </c>
      <c r="C13" s="165">
        <v>31.7</v>
      </c>
      <c r="D13" s="165" t="s">
        <v>203</v>
      </c>
      <c r="E13" s="234">
        <f t="shared" si="0"/>
        <v>0.30000000000000071</v>
      </c>
      <c r="F13" s="383"/>
      <c r="G13" s="165">
        <v>26.8</v>
      </c>
      <c r="H13" s="165">
        <v>31.4</v>
      </c>
      <c r="L13" s="349"/>
      <c r="M13" s="352"/>
      <c r="N13" s="349"/>
      <c r="O13" s="349"/>
    </row>
    <row r="14" spans="1:15" s="378" customFormat="1">
      <c r="B14" s="233" t="s">
        <v>2</v>
      </c>
      <c r="C14" s="165">
        <v>30.2</v>
      </c>
      <c r="D14" s="165" t="s">
        <v>195</v>
      </c>
      <c r="E14" s="234">
        <f t="shared" si="0"/>
        <v>-1.1999999999999993</v>
      </c>
      <c r="F14" s="383"/>
      <c r="G14" s="165">
        <v>26.8</v>
      </c>
      <c r="H14" s="165">
        <v>31.4</v>
      </c>
      <c r="L14" s="349"/>
      <c r="M14" s="352"/>
      <c r="N14" s="349"/>
      <c r="O14" s="349"/>
    </row>
    <row r="15" spans="1:15" s="378" customFormat="1">
      <c r="B15" s="233" t="s">
        <v>13</v>
      </c>
      <c r="C15" s="165">
        <v>30.1</v>
      </c>
      <c r="D15" s="165" t="s">
        <v>203</v>
      </c>
      <c r="E15" s="234">
        <f t="shared" si="0"/>
        <v>-1.2999999999999972</v>
      </c>
      <c r="F15" s="383"/>
      <c r="G15" s="165">
        <v>26.8</v>
      </c>
      <c r="H15" s="165">
        <v>31.4</v>
      </c>
      <c r="M15" s="352"/>
    </row>
    <row r="16" spans="1:15" s="378" customFormat="1">
      <c r="B16" s="233" t="s">
        <v>5</v>
      </c>
      <c r="C16" s="165">
        <v>29.5</v>
      </c>
      <c r="D16" s="165" t="s">
        <v>203</v>
      </c>
      <c r="E16" s="234">
        <f t="shared" si="0"/>
        <v>-1.8999999999999986</v>
      </c>
      <c r="F16" s="383"/>
      <c r="G16" s="165">
        <v>26.8</v>
      </c>
      <c r="H16" s="165">
        <v>31.4</v>
      </c>
      <c r="M16" s="352"/>
    </row>
    <row r="17" spans="1:15" s="378" customFormat="1">
      <c r="B17" s="233" t="s">
        <v>9</v>
      </c>
      <c r="C17" s="165">
        <v>28.9</v>
      </c>
      <c r="D17" s="165" t="s">
        <v>203</v>
      </c>
      <c r="E17" s="234">
        <f t="shared" si="0"/>
        <v>-2.5</v>
      </c>
      <c r="F17" s="383"/>
      <c r="G17" s="165">
        <v>26.8</v>
      </c>
      <c r="H17" s="165">
        <v>31.4</v>
      </c>
      <c r="M17" s="352"/>
    </row>
    <row r="18" spans="1:15" s="378" customFormat="1">
      <c r="A18" s="20"/>
      <c r="B18" s="233" t="s">
        <v>15</v>
      </c>
      <c r="C18" s="165">
        <v>28.7</v>
      </c>
      <c r="D18" s="165" t="s">
        <v>203</v>
      </c>
      <c r="E18" s="234">
        <f t="shared" si="0"/>
        <v>-2.6999999999999993</v>
      </c>
      <c r="F18" s="383"/>
      <c r="G18" s="165">
        <v>26.8</v>
      </c>
      <c r="H18" s="165">
        <v>31.4</v>
      </c>
      <c r="M18" s="352"/>
    </row>
    <row r="19" spans="1:15" s="378" customFormat="1">
      <c r="B19" s="233" t="s">
        <v>21</v>
      </c>
      <c r="C19" s="165">
        <v>27.5</v>
      </c>
      <c r="D19" s="165" t="s">
        <v>219</v>
      </c>
      <c r="E19" s="234">
        <f t="shared" si="0"/>
        <v>-3.8999999999999986</v>
      </c>
      <c r="F19" s="383"/>
      <c r="G19" s="165">
        <v>26.8</v>
      </c>
      <c r="H19" s="165">
        <v>31.4</v>
      </c>
      <c r="M19" s="352"/>
    </row>
    <row r="20" spans="1:15" s="141" customFormat="1">
      <c r="B20" s="233" t="s">
        <v>65</v>
      </c>
      <c r="C20" s="165">
        <v>27.5</v>
      </c>
      <c r="D20" s="165" t="s">
        <v>205</v>
      </c>
      <c r="E20" s="234">
        <f>C20-H20</f>
        <v>-3.8999999999999986</v>
      </c>
      <c r="G20" s="165">
        <v>26.8</v>
      </c>
      <c r="H20" s="165">
        <v>31.4</v>
      </c>
      <c r="M20" s="352"/>
    </row>
    <row r="21" spans="1:15" s="378" customFormat="1">
      <c r="B21" s="233" t="s">
        <v>12</v>
      </c>
      <c r="C21" s="165">
        <v>26.9</v>
      </c>
      <c r="D21" s="165" t="s">
        <v>210</v>
      </c>
      <c r="E21" s="234">
        <f>C21-H21</f>
        <v>-4.5</v>
      </c>
      <c r="F21" s="383"/>
      <c r="G21" s="165">
        <v>26.8</v>
      </c>
      <c r="H21" s="165">
        <v>31.4</v>
      </c>
      <c r="M21" s="352"/>
    </row>
    <row r="22" spans="1:15" s="378" customFormat="1">
      <c r="B22" s="233" t="s">
        <v>17</v>
      </c>
      <c r="C22" s="165">
        <v>26.3</v>
      </c>
      <c r="D22" s="165" t="s">
        <v>212</v>
      </c>
      <c r="E22" s="234">
        <f>C22-H22</f>
        <v>-5.0999999999999979</v>
      </c>
      <c r="F22" s="197"/>
      <c r="G22" s="165">
        <v>26.8</v>
      </c>
      <c r="H22" s="165">
        <v>31.4</v>
      </c>
      <c r="M22" s="352"/>
    </row>
    <row r="23" spans="1:15" s="378" customFormat="1">
      <c r="B23" s="233" t="s">
        <v>18</v>
      </c>
      <c r="C23" s="165">
        <v>24.6</v>
      </c>
      <c r="D23" s="165" t="s">
        <v>210</v>
      </c>
      <c r="E23" s="234">
        <f>C23-H23</f>
        <v>-6.7999999999999972</v>
      </c>
      <c r="F23" s="383"/>
      <c r="G23" s="165">
        <v>26.8</v>
      </c>
      <c r="H23" s="165">
        <v>31.4</v>
      </c>
      <c r="M23" s="352"/>
    </row>
    <row r="24" spans="1:15" s="378" customFormat="1">
      <c r="B24" s="233" t="s">
        <v>14</v>
      </c>
      <c r="C24" s="165">
        <v>23.3</v>
      </c>
      <c r="D24" s="165" t="s">
        <v>204</v>
      </c>
      <c r="E24" s="234">
        <f>C24-H24</f>
        <v>-8.0999999999999979</v>
      </c>
      <c r="F24" s="383"/>
      <c r="G24" s="165">
        <v>26.8</v>
      </c>
      <c r="H24" s="165">
        <v>31.4</v>
      </c>
      <c r="M24" s="352"/>
    </row>
    <row r="25" spans="1:15" s="378" customFormat="1">
      <c r="A25" s="20"/>
      <c r="B25" s="237" t="s">
        <v>36</v>
      </c>
      <c r="C25" s="165">
        <v>31.4</v>
      </c>
      <c r="D25" s="165" t="s">
        <v>196</v>
      </c>
      <c r="E25" s="238">
        <f t="shared" ref="E25:E26" si="1">C25-H25</f>
        <v>31.4</v>
      </c>
      <c r="F25" s="239"/>
      <c r="G25" s="383"/>
      <c r="H25" s="383"/>
      <c r="L25" s="349"/>
      <c r="M25" s="352"/>
      <c r="N25" s="349"/>
      <c r="O25" s="349"/>
    </row>
    <row r="26" spans="1:15" s="378" customFormat="1">
      <c r="B26" s="237" t="s">
        <v>39</v>
      </c>
      <c r="C26" s="165">
        <v>26.8</v>
      </c>
      <c r="D26" s="165" t="s">
        <v>201</v>
      </c>
      <c r="E26" s="238">
        <f t="shared" si="1"/>
        <v>26.8</v>
      </c>
      <c r="F26" s="239"/>
      <c r="G26" s="383"/>
      <c r="H26" s="383"/>
      <c r="M26" s="352"/>
    </row>
    <row r="27" spans="1:15" s="378" customFormat="1">
      <c r="B27" s="82"/>
      <c r="C27" s="359"/>
      <c r="D27" s="359"/>
      <c r="E27" s="120"/>
      <c r="M27" s="352"/>
    </row>
    <row r="28" spans="1:15" s="378" customFormat="1" ht="30.95" customHeight="1">
      <c r="A28" s="507" t="s">
        <v>575</v>
      </c>
      <c r="B28" s="507"/>
      <c r="C28" s="507"/>
      <c r="D28" s="507"/>
      <c r="E28" s="507"/>
      <c r="F28" s="507"/>
      <c r="G28" s="507"/>
      <c r="H28" s="507"/>
      <c r="M28" s="352"/>
    </row>
    <row r="29" spans="1:15" s="378" customFormat="1">
      <c r="A29" s="484" t="s">
        <v>576</v>
      </c>
      <c r="B29" s="484"/>
      <c r="C29" s="484"/>
      <c r="D29" s="484"/>
      <c r="E29" s="484"/>
      <c r="F29" s="484"/>
      <c r="G29" s="484"/>
      <c r="H29" s="484"/>
      <c r="M29" s="352"/>
    </row>
    <row r="30" spans="1:15" s="378" customFormat="1">
      <c r="A30" s="351"/>
      <c r="B30" s="351"/>
      <c r="C30" s="351"/>
      <c r="D30" s="351"/>
      <c r="E30" s="351"/>
      <c r="F30" s="351"/>
      <c r="G30" s="351"/>
      <c r="H30" s="351"/>
      <c r="M30" s="352"/>
    </row>
    <row r="31" spans="1:15" s="379" customFormat="1">
      <c r="A31" s="491" t="s">
        <v>167</v>
      </c>
      <c r="B31" s="491"/>
      <c r="C31" s="491"/>
      <c r="D31" s="491"/>
      <c r="E31" s="491"/>
      <c r="F31" s="491"/>
      <c r="G31" s="491"/>
      <c r="H31" s="491"/>
      <c r="I31" s="491"/>
    </row>
    <row r="32" spans="1:15" s="378" customFormat="1">
      <c r="L32" s="349"/>
      <c r="M32" s="349"/>
      <c r="N32" s="349"/>
      <c r="O32" s="349"/>
    </row>
    <row r="33" spans="1:15" s="378" customFormat="1" ht="25.5">
      <c r="B33" s="383"/>
      <c r="C33" s="382" t="s">
        <v>62</v>
      </c>
      <c r="D33" s="382" t="s">
        <v>63</v>
      </c>
      <c r="E33" s="119"/>
      <c r="L33" s="349"/>
      <c r="M33" s="349"/>
      <c r="N33" s="349"/>
      <c r="O33" s="349"/>
    </row>
    <row r="34" spans="1:15" s="378" customFormat="1">
      <c r="B34" s="383">
        <v>2019</v>
      </c>
      <c r="C34" s="240">
        <v>34.200000000000003</v>
      </c>
      <c r="D34" s="240" t="s">
        <v>194</v>
      </c>
      <c r="E34" s="120"/>
      <c r="L34" s="349"/>
      <c r="M34" s="349"/>
      <c r="N34" s="349"/>
      <c r="O34" s="349"/>
    </row>
    <row r="35" spans="1:15" s="378" customFormat="1">
      <c r="B35" s="383" t="s">
        <v>214</v>
      </c>
      <c r="C35" s="165">
        <v>32.700000000000003</v>
      </c>
      <c r="D35" s="165" t="s">
        <v>196</v>
      </c>
      <c r="E35" s="120"/>
      <c r="L35" s="349"/>
      <c r="M35" s="349"/>
      <c r="N35" s="349"/>
      <c r="O35" s="349"/>
    </row>
    <row r="36" spans="1:15" s="378" customFormat="1">
      <c r="B36" s="383">
        <v>2021</v>
      </c>
      <c r="C36" s="165">
        <v>28.9</v>
      </c>
      <c r="D36" s="165" t="s">
        <v>194</v>
      </c>
      <c r="E36" s="120"/>
      <c r="L36" s="349"/>
      <c r="M36" s="349"/>
      <c r="N36" s="349"/>
      <c r="O36" s="349"/>
    </row>
    <row r="37" spans="1:15" s="378" customFormat="1">
      <c r="B37" s="383">
        <v>2022</v>
      </c>
      <c r="C37" s="165">
        <v>30.4</v>
      </c>
      <c r="D37" s="165" t="s">
        <v>194</v>
      </c>
      <c r="E37" s="120"/>
      <c r="L37" s="349"/>
      <c r="M37" s="349"/>
      <c r="N37" s="349"/>
      <c r="O37" s="349"/>
    </row>
    <row r="38" spans="1:15" s="378" customFormat="1">
      <c r="B38" s="383">
        <v>2023</v>
      </c>
      <c r="C38" s="165">
        <v>32</v>
      </c>
      <c r="D38" s="165" t="s">
        <v>194</v>
      </c>
      <c r="E38" s="120"/>
      <c r="L38" s="349"/>
      <c r="M38" s="349"/>
      <c r="N38" s="349"/>
      <c r="O38" s="349"/>
    </row>
    <row r="39" spans="1:15" s="378" customFormat="1"/>
    <row r="40" spans="1:15" s="378" customFormat="1" ht="31.5" customHeight="1">
      <c r="A40" s="484" t="s">
        <v>577</v>
      </c>
      <c r="B40" s="484"/>
      <c r="C40" s="484"/>
      <c r="D40" s="484"/>
      <c r="E40" s="484"/>
      <c r="F40" s="484"/>
      <c r="G40" s="484"/>
      <c r="H40" s="484"/>
    </row>
    <row r="41" spans="1:15" s="378" customFormat="1">
      <c r="A41" s="484" t="s">
        <v>234</v>
      </c>
      <c r="B41" s="484"/>
      <c r="C41" s="484"/>
      <c r="D41" s="484"/>
      <c r="E41" s="484"/>
      <c r="F41" s="484"/>
      <c r="G41" s="484"/>
      <c r="H41" s="484"/>
    </row>
    <row r="42" spans="1:15" s="378" customFormat="1"/>
    <row r="43" spans="1:15" s="379" customFormat="1">
      <c r="A43" s="491" t="s">
        <v>405</v>
      </c>
      <c r="B43" s="491"/>
      <c r="C43" s="491"/>
      <c r="D43" s="491"/>
      <c r="E43" s="491"/>
      <c r="F43" s="491"/>
      <c r="G43" s="491"/>
      <c r="H43" s="491"/>
      <c r="I43" s="491"/>
    </row>
    <row r="44" spans="1:15" s="378" customFormat="1"/>
    <row r="45" spans="1:15" s="378" customFormat="1" ht="38.25">
      <c r="A45" s="381"/>
      <c r="B45" s="359" t="s">
        <v>41</v>
      </c>
      <c r="C45" s="382" t="s">
        <v>66</v>
      </c>
      <c r="D45" s="382" t="s">
        <v>67</v>
      </c>
      <c r="E45" s="382" t="s">
        <v>68</v>
      </c>
      <c r="F45" s="382" t="s">
        <v>69</v>
      </c>
      <c r="G45" s="382" t="s">
        <v>41</v>
      </c>
      <c r="H45" s="381"/>
    </row>
    <row r="46" spans="1:15" s="378" customFormat="1">
      <c r="A46" s="381"/>
      <c r="B46" s="233" t="s">
        <v>21</v>
      </c>
      <c r="C46" s="241">
        <v>0.25</v>
      </c>
      <c r="D46" s="428">
        <v>62310</v>
      </c>
      <c r="E46" s="242">
        <v>1.03</v>
      </c>
      <c r="F46" s="242">
        <v>2.72</v>
      </c>
      <c r="G46" s="383"/>
      <c r="H46" s="381"/>
    </row>
    <row r="47" spans="1:15" s="378" customFormat="1">
      <c r="A47" s="381"/>
      <c r="B47" s="233" t="s">
        <v>18</v>
      </c>
      <c r="C47" s="241">
        <v>0.21</v>
      </c>
      <c r="D47" s="428">
        <v>73113</v>
      </c>
      <c r="E47" s="242">
        <v>1.08</v>
      </c>
      <c r="F47" s="242">
        <v>2.52</v>
      </c>
      <c r="G47" s="462"/>
      <c r="H47" s="381"/>
    </row>
    <row r="48" spans="1:15" s="378" customFormat="1">
      <c r="A48" s="381"/>
      <c r="B48" s="233" t="s">
        <v>10</v>
      </c>
      <c r="C48" s="241">
        <v>0.2</v>
      </c>
      <c r="D48" s="428">
        <v>78597</v>
      </c>
      <c r="E48" s="242">
        <v>1.0900000000000001</v>
      </c>
      <c r="F48" s="242">
        <v>2.52</v>
      </c>
      <c r="G48" s="383"/>
      <c r="H48" s="381"/>
    </row>
    <row r="49" spans="1:8" s="378" customFormat="1">
      <c r="A49" s="381"/>
      <c r="B49" s="233" t="s">
        <v>14</v>
      </c>
      <c r="C49" s="241">
        <v>0.19</v>
      </c>
      <c r="D49" s="428">
        <v>83870</v>
      </c>
      <c r="E49" s="242">
        <v>0.88</v>
      </c>
      <c r="F49" s="242">
        <v>2.16</v>
      </c>
      <c r="G49" s="462"/>
      <c r="H49" s="381"/>
    </row>
    <row r="50" spans="1:8" s="378" customFormat="1">
      <c r="A50" s="381"/>
      <c r="B50" s="233" t="s">
        <v>9</v>
      </c>
      <c r="C50" s="241">
        <v>0.19</v>
      </c>
      <c r="D50" s="428">
        <v>85555</v>
      </c>
      <c r="E50" s="242">
        <v>1.05</v>
      </c>
      <c r="F50" s="242">
        <v>2.5099999999999998</v>
      </c>
      <c r="G50" s="383"/>
      <c r="H50" s="381"/>
    </row>
    <row r="51" spans="1:8" s="378" customFormat="1">
      <c r="A51" s="381"/>
      <c r="B51" s="233" t="s">
        <v>1</v>
      </c>
      <c r="C51" s="241">
        <v>0.19</v>
      </c>
      <c r="D51" s="428">
        <v>93610</v>
      </c>
      <c r="E51" s="242">
        <v>1.1100000000000001</v>
      </c>
      <c r="F51" s="242">
        <v>2.66</v>
      </c>
      <c r="G51" s="383"/>
      <c r="H51" s="381"/>
    </row>
    <row r="52" spans="1:8" s="378" customFormat="1">
      <c r="A52" s="381"/>
      <c r="B52" s="233" t="s">
        <v>17</v>
      </c>
      <c r="C52" s="241">
        <v>0.19</v>
      </c>
      <c r="D52" s="428">
        <v>85555</v>
      </c>
      <c r="E52" s="242">
        <v>1.05</v>
      </c>
      <c r="F52" s="242">
        <v>2.5099999999999998</v>
      </c>
      <c r="G52" s="383"/>
      <c r="H52" s="381"/>
    </row>
    <row r="53" spans="1:8" s="378" customFormat="1">
      <c r="A53" s="381"/>
      <c r="B53" s="233" t="s">
        <v>4</v>
      </c>
      <c r="C53" s="241">
        <v>0.19</v>
      </c>
      <c r="D53" s="428">
        <v>93610</v>
      </c>
      <c r="E53" s="242">
        <v>1.1100000000000001</v>
      </c>
      <c r="F53" s="242">
        <v>2.66</v>
      </c>
      <c r="G53" s="383"/>
      <c r="H53" s="381"/>
    </row>
    <row r="54" spans="1:8" s="378" customFormat="1">
      <c r="A54" s="381"/>
      <c r="B54" s="233" t="s">
        <v>5</v>
      </c>
      <c r="C54" s="241">
        <v>0.18</v>
      </c>
      <c r="D54" s="428">
        <v>85555</v>
      </c>
      <c r="E54" s="242">
        <v>1.05</v>
      </c>
      <c r="F54" s="242">
        <v>2.5099999999999998</v>
      </c>
      <c r="G54" s="383"/>
      <c r="H54" s="381"/>
    </row>
    <row r="55" spans="1:8" s="378" customFormat="1">
      <c r="A55" s="381"/>
      <c r="B55" s="233" t="s">
        <v>15</v>
      </c>
      <c r="C55" s="429">
        <v>0.17</v>
      </c>
      <c r="D55" s="428">
        <v>85555</v>
      </c>
      <c r="E55" s="242">
        <v>1.05</v>
      </c>
      <c r="F55" s="242">
        <v>2.5099999999999998</v>
      </c>
      <c r="G55" s="243"/>
      <c r="H55" s="381"/>
    </row>
    <row r="56" spans="1:8" s="378" customFormat="1">
      <c r="A56" s="381"/>
      <c r="B56" s="233" t="s">
        <v>7</v>
      </c>
      <c r="C56" s="241">
        <v>0.17</v>
      </c>
      <c r="D56" s="428">
        <v>93610</v>
      </c>
      <c r="E56" s="242">
        <v>1.1100000000000001</v>
      </c>
      <c r="F56" s="242">
        <v>2.66</v>
      </c>
      <c r="G56" s="383"/>
      <c r="H56" s="381"/>
    </row>
    <row r="57" spans="1:8" s="378" customFormat="1">
      <c r="A57" s="381"/>
      <c r="B57" s="233" t="s">
        <v>2</v>
      </c>
      <c r="C57" s="241">
        <v>0.17</v>
      </c>
      <c r="D57" s="428">
        <v>93610</v>
      </c>
      <c r="E57" s="242">
        <v>1.1100000000000001</v>
      </c>
      <c r="F57" s="242">
        <v>2.66</v>
      </c>
      <c r="G57" s="383"/>
      <c r="H57" s="381"/>
    </row>
    <row r="58" spans="1:8" s="378" customFormat="1">
      <c r="A58" s="381"/>
      <c r="B58" s="233" t="s">
        <v>13</v>
      </c>
      <c r="C58" s="241">
        <v>0.17</v>
      </c>
      <c r="D58" s="428">
        <v>93610</v>
      </c>
      <c r="E58" s="242">
        <v>1.1100000000000001</v>
      </c>
      <c r="F58" s="242">
        <v>2.66</v>
      </c>
      <c r="G58" s="383"/>
      <c r="H58" s="381"/>
    </row>
    <row r="59" spans="1:8" s="378" customFormat="1">
      <c r="A59" s="381"/>
      <c r="B59" s="233" t="s">
        <v>3</v>
      </c>
      <c r="C59" s="241">
        <v>0.17</v>
      </c>
      <c r="D59" s="428">
        <v>93610</v>
      </c>
      <c r="E59" s="242">
        <v>1.1100000000000001</v>
      </c>
      <c r="F59" s="242">
        <v>2.66</v>
      </c>
      <c r="G59" s="383"/>
      <c r="H59" s="381"/>
    </row>
    <row r="60" spans="1:8" s="378" customFormat="1">
      <c r="A60" s="381"/>
      <c r="B60" s="233" t="s">
        <v>8</v>
      </c>
      <c r="C60" s="241">
        <v>0.16</v>
      </c>
      <c r="D60" s="428">
        <v>93610</v>
      </c>
      <c r="E60" s="242">
        <v>1.1100000000000001</v>
      </c>
      <c r="F60" s="242">
        <v>2.66</v>
      </c>
      <c r="G60" s="383"/>
      <c r="H60" s="381"/>
    </row>
    <row r="61" spans="1:8" s="378" customFormat="1">
      <c r="A61" s="381"/>
      <c r="B61" s="233" t="s">
        <v>12</v>
      </c>
      <c r="C61" s="241">
        <v>0.15</v>
      </c>
      <c r="D61" s="428">
        <v>92697</v>
      </c>
      <c r="E61" s="242">
        <v>1.04</v>
      </c>
      <c r="F61" s="242">
        <v>2.62</v>
      </c>
      <c r="G61" s="462"/>
      <c r="H61" s="381"/>
    </row>
    <row r="62" spans="1:8" s="378" customFormat="1">
      <c r="A62" s="381"/>
      <c r="B62" s="233" t="s">
        <v>20</v>
      </c>
      <c r="C62" s="241">
        <v>0.15</v>
      </c>
      <c r="D62" s="428">
        <v>93610</v>
      </c>
      <c r="E62" s="242">
        <v>1.1100000000000001</v>
      </c>
      <c r="F62" s="242">
        <v>2.66</v>
      </c>
      <c r="G62" s="480"/>
      <c r="H62" s="381"/>
    </row>
    <row r="63" spans="1:8" s="378" customFormat="1">
      <c r="A63" s="381"/>
      <c r="B63" s="233" t="s">
        <v>11</v>
      </c>
      <c r="C63" s="241">
        <v>0.15</v>
      </c>
      <c r="D63" s="428">
        <v>93610</v>
      </c>
      <c r="E63" s="242">
        <v>1.1100000000000001</v>
      </c>
      <c r="F63" s="242">
        <v>2.66</v>
      </c>
      <c r="G63" s="383"/>
      <c r="H63" s="381"/>
    </row>
    <row r="64" spans="1:8" s="378" customFormat="1">
      <c r="A64" s="381"/>
      <c r="B64" s="327" t="s">
        <v>6</v>
      </c>
      <c r="D64" s="430">
        <v>93610</v>
      </c>
      <c r="E64" s="330">
        <v>1.1100000000000001</v>
      </c>
      <c r="F64" s="330">
        <v>2.66</v>
      </c>
      <c r="G64" s="329">
        <v>0.14000000000000001</v>
      </c>
      <c r="H64" s="381"/>
    </row>
    <row r="65" spans="1:8" s="378" customFormat="1">
      <c r="A65" s="381"/>
      <c r="B65" s="233" t="s">
        <v>16</v>
      </c>
      <c r="C65" s="241">
        <v>0.13</v>
      </c>
      <c r="D65" s="428">
        <v>93610</v>
      </c>
      <c r="E65" s="242">
        <v>1.1100000000000001</v>
      </c>
      <c r="F65" s="242">
        <v>2.66</v>
      </c>
      <c r="G65" s="383"/>
      <c r="H65" s="381"/>
    </row>
    <row r="66" spans="1:8" s="378" customFormat="1">
      <c r="A66" s="381"/>
      <c r="B66" s="233" t="s">
        <v>19</v>
      </c>
      <c r="C66" s="241">
        <v>0.09</v>
      </c>
      <c r="D66" s="428">
        <v>93610</v>
      </c>
      <c r="E66" s="242">
        <v>1.1100000000000001</v>
      </c>
      <c r="F66" s="242">
        <v>2.66</v>
      </c>
      <c r="G66" s="383"/>
      <c r="H66" s="381"/>
    </row>
    <row r="67" spans="1:8" s="378" customFormat="1">
      <c r="A67" s="381"/>
      <c r="B67" s="237" t="s">
        <v>36</v>
      </c>
      <c r="C67" s="431">
        <v>0.2</v>
      </c>
      <c r="D67" s="432">
        <v>93610</v>
      </c>
      <c r="E67" s="433">
        <v>1.1100000000000001</v>
      </c>
      <c r="F67" s="433">
        <v>2.66</v>
      </c>
      <c r="G67" s="383"/>
      <c r="H67" s="381"/>
    </row>
    <row r="68" spans="1:8" s="378" customFormat="1">
      <c r="A68" s="381"/>
      <c r="B68" s="381"/>
      <c r="C68" s="381"/>
      <c r="D68" s="381"/>
      <c r="E68" s="381"/>
      <c r="F68" s="381"/>
      <c r="G68" s="381"/>
      <c r="H68" s="381"/>
    </row>
    <row r="69" spans="1:8" s="378" customFormat="1" ht="24.75" customHeight="1">
      <c r="A69" s="484" t="s">
        <v>578</v>
      </c>
      <c r="B69" s="484"/>
      <c r="C69" s="484"/>
      <c r="D69" s="484"/>
      <c r="E69" s="484"/>
      <c r="F69" s="484"/>
      <c r="G69" s="484"/>
      <c r="H69" s="484"/>
    </row>
    <row r="70" spans="1:8" s="378" customFormat="1">
      <c r="A70" s="484" t="s">
        <v>579</v>
      </c>
      <c r="B70" s="484"/>
      <c r="C70" s="484"/>
      <c r="D70" s="484"/>
      <c r="E70" s="484"/>
      <c r="F70" s="484"/>
      <c r="G70" s="484"/>
      <c r="H70" s="484"/>
    </row>
    <row r="71" spans="1:8" s="378"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263" zoomScale="84" zoomScaleNormal="84" workbookViewId="0">
      <selection activeCell="H260" sqref="H260"/>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6" customFormat="1">
      <c r="A1" s="491" t="s">
        <v>627</v>
      </c>
      <c r="B1" s="491"/>
      <c r="C1" s="491"/>
      <c r="D1" s="491"/>
      <c r="E1" s="491"/>
      <c r="F1" s="491"/>
      <c r="G1" s="491"/>
      <c r="H1" s="491"/>
      <c r="I1" s="491"/>
      <c r="K1" s="37"/>
      <c r="L1" s="37"/>
      <c r="M1" s="37"/>
      <c r="N1" s="37"/>
      <c r="O1" s="37"/>
      <c r="P1" s="37"/>
    </row>
    <row r="2" spans="1:16" s="455" customFormat="1">
      <c r="K2" s="457"/>
      <c r="L2" s="457"/>
      <c r="M2" s="457"/>
      <c r="N2" s="457"/>
      <c r="O2" s="457"/>
      <c r="P2" s="457"/>
    </row>
    <row r="3" spans="1:16" s="455" customFormat="1" ht="25.5">
      <c r="B3" s="458"/>
      <c r="C3" s="460" t="s">
        <v>235</v>
      </c>
      <c r="D3" s="460" t="s">
        <v>29</v>
      </c>
      <c r="E3" s="359" t="s">
        <v>41</v>
      </c>
      <c r="F3" s="460" t="s">
        <v>628</v>
      </c>
      <c r="G3" s="460" t="s">
        <v>236</v>
      </c>
      <c r="K3" s="457"/>
      <c r="L3" s="457"/>
      <c r="M3" s="457"/>
      <c r="N3" s="457"/>
      <c r="O3" s="457"/>
      <c r="P3" s="457"/>
    </row>
    <row r="4" spans="1:16" s="455" customFormat="1">
      <c r="B4" s="219" t="s">
        <v>11</v>
      </c>
      <c r="C4" s="164">
        <v>7.3999999999999996E-2</v>
      </c>
      <c r="D4" s="165" t="s">
        <v>213</v>
      </c>
      <c r="E4" s="462"/>
      <c r="F4" s="164">
        <v>4.1000000000000002E-2</v>
      </c>
      <c r="G4" s="164">
        <v>5.3999999999999999E-2</v>
      </c>
      <c r="K4" s="457"/>
      <c r="L4" s="457"/>
      <c r="M4" s="457"/>
      <c r="N4" s="457"/>
      <c r="O4" s="457"/>
      <c r="P4" s="457"/>
    </row>
    <row r="5" spans="1:16" s="455" customFormat="1">
      <c r="B5" s="219" t="s">
        <v>12</v>
      </c>
      <c r="C5" s="164">
        <v>6.7000000000000004E-2</v>
      </c>
      <c r="D5" s="165" t="s">
        <v>207</v>
      </c>
      <c r="E5" s="462"/>
      <c r="F5" s="164">
        <v>4.1000000000000002E-2</v>
      </c>
      <c r="G5" s="164">
        <v>5.3999999999999999E-2</v>
      </c>
      <c r="K5" s="457"/>
      <c r="L5" s="457"/>
      <c r="M5" s="457"/>
      <c r="N5" s="457"/>
      <c r="O5" s="457"/>
      <c r="P5" s="457"/>
    </row>
    <row r="6" spans="1:16" s="455" customFormat="1">
      <c r="B6" s="222" t="s">
        <v>21</v>
      </c>
      <c r="C6" s="164">
        <v>6.6000000000000003E-2</v>
      </c>
      <c r="D6" s="165" t="s">
        <v>465</v>
      </c>
      <c r="E6" s="462"/>
      <c r="F6" s="164">
        <v>4.1000000000000002E-2</v>
      </c>
      <c r="G6" s="164">
        <v>5.3999999999999999E-2</v>
      </c>
      <c r="K6" s="457"/>
      <c r="L6" s="457"/>
      <c r="M6" s="457"/>
      <c r="N6" s="457"/>
      <c r="O6" s="457"/>
      <c r="P6" s="457"/>
    </row>
    <row r="7" spans="1:16" s="455" customFormat="1">
      <c r="B7" s="219" t="s">
        <v>16</v>
      </c>
      <c r="C7" s="164">
        <v>6.4000000000000001E-2</v>
      </c>
      <c r="D7" s="165" t="s">
        <v>217</v>
      </c>
      <c r="E7" s="462"/>
      <c r="F7" s="164">
        <v>4.1000000000000002E-2</v>
      </c>
      <c r="G7" s="164">
        <v>5.3999999999999999E-2</v>
      </c>
      <c r="K7" s="457"/>
      <c r="L7" s="457"/>
      <c r="M7" s="457"/>
      <c r="N7" s="457"/>
      <c r="O7" s="457"/>
      <c r="P7" s="457"/>
    </row>
    <row r="8" spans="1:16" s="455" customFormat="1">
      <c r="B8" s="219" t="s">
        <v>8</v>
      </c>
      <c r="C8" s="164">
        <v>5.8000000000000003E-2</v>
      </c>
      <c r="D8" s="165" t="s">
        <v>208</v>
      </c>
      <c r="E8" s="462"/>
      <c r="F8" s="164">
        <v>4.1000000000000002E-2</v>
      </c>
      <c r="G8" s="164">
        <v>5.3999999999999999E-2</v>
      </c>
      <c r="K8" s="457"/>
      <c r="L8" s="457"/>
      <c r="M8" s="457"/>
      <c r="N8" s="457"/>
      <c r="O8" s="457"/>
      <c r="P8" s="457"/>
    </row>
    <row r="9" spans="1:16" s="455" customFormat="1">
      <c r="B9" s="175" t="s">
        <v>65</v>
      </c>
      <c r="C9" s="164">
        <v>5.0999999999999997E-2</v>
      </c>
      <c r="D9" s="165" t="s">
        <v>208</v>
      </c>
      <c r="F9" s="164">
        <v>4.1000000000000002E-2</v>
      </c>
      <c r="G9" s="164">
        <v>5.3999999999999999E-2</v>
      </c>
      <c r="K9" s="457"/>
      <c r="L9" s="457"/>
      <c r="M9" s="457"/>
      <c r="N9" s="457"/>
      <c r="O9" s="457"/>
      <c r="P9" s="457"/>
    </row>
    <row r="10" spans="1:16" s="455" customFormat="1">
      <c r="B10" s="219" t="s">
        <v>18</v>
      </c>
      <c r="C10" s="164">
        <v>4.7E-2</v>
      </c>
      <c r="D10" s="165" t="s">
        <v>218</v>
      </c>
      <c r="E10" s="444"/>
      <c r="F10" s="164">
        <v>4.1000000000000002E-2</v>
      </c>
      <c r="G10" s="164">
        <v>5.3999999999999999E-2</v>
      </c>
      <c r="K10" s="457"/>
      <c r="L10" s="457"/>
      <c r="M10" s="457"/>
      <c r="N10" s="457"/>
      <c r="O10" s="457"/>
      <c r="P10" s="457"/>
    </row>
    <row r="11" spans="1:16" s="455" customFormat="1">
      <c r="B11" s="219" t="s">
        <v>5</v>
      </c>
      <c r="C11" s="164">
        <v>0.04</v>
      </c>
      <c r="D11" s="165" t="s">
        <v>216</v>
      </c>
      <c r="E11" s="462"/>
      <c r="F11" s="164">
        <v>4.1000000000000002E-2</v>
      </c>
      <c r="G11" s="164">
        <v>5.3999999999999999E-2</v>
      </c>
      <c r="K11" s="457"/>
      <c r="L11" s="457"/>
      <c r="M11" s="457"/>
      <c r="N11" s="457"/>
      <c r="O11" s="457"/>
      <c r="P11" s="457"/>
    </row>
    <row r="12" spans="1:16" s="455" customFormat="1">
      <c r="B12" s="226" t="s">
        <v>15</v>
      </c>
      <c r="C12" s="164">
        <v>3.7999999999999999E-2</v>
      </c>
      <c r="D12" s="165" t="s">
        <v>209</v>
      </c>
      <c r="E12" s="462"/>
      <c r="F12" s="164">
        <v>4.1000000000000002E-2</v>
      </c>
      <c r="G12" s="164">
        <v>5.3999999999999999E-2</v>
      </c>
      <c r="K12" s="457"/>
      <c r="L12" s="457"/>
      <c r="M12" s="457"/>
      <c r="N12" s="457"/>
      <c r="O12" s="457"/>
      <c r="P12" s="457"/>
    </row>
    <row r="13" spans="1:16" s="455" customFormat="1">
      <c r="B13" s="222" t="s">
        <v>19</v>
      </c>
      <c r="C13" s="164">
        <v>3.6999999999999998E-2</v>
      </c>
      <c r="D13" s="165" t="s">
        <v>197</v>
      </c>
      <c r="E13" s="462"/>
      <c r="F13" s="164">
        <v>4.1000000000000002E-2</v>
      </c>
      <c r="G13" s="164">
        <v>5.3999999999999999E-2</v>
      </c>
      <c r="K13" s="457"/>
      <c r="L13" s="457"/>
      <c r="M13" s="457"/>
      <c r="N13" s="457"/>
      <c r="O13" s="457"/>
      <c r="P13" s="457"/>
    </row>
    <row r="14" spans="1:16" s="455" customFormat="1">
      <c r="B14" s="225" t="s">
        <v>6</v>
      </c>
      <c r="D14" s="168" t="s">
        <v>203</v>
      </c>
      <c r="E14" s="167">
        <v>3.5999999999999997E-2</v>
      </c>
      <c r="F14" s="164">
        <v>4.1000000000000002E-2</v>
      </c>
      <c r="G14" s="164">
        <v>5.3999999999999999E-2</v>
      </c>
      <c r="K14" s="457"/>
      <c r="L14" s="457"/>
      <c r="M14" s="457"/>
      <c r="N14" s="457"/>
      <c r="O14" s="457"/>
      <c r="P14" s="457"/>
    </row>
    <row r="15" spans="1:16" s="455" customFormat="1">
      <c r="B15" s="219" t="s">
        <v>4</v>
      </c>
      <c r="C15" s="164">
        <v>3.1E-2</v>
      </c>
      <c r="D15" s="165" t="s">
        <v>211</v>
      </c>
      <c r="E15" s="462"/>
      <c r="F15" s="164">
        <v>4.1000000000000002E-2</v>
      </c>
      <c r="G15" s="164">
        <v>5.3999999999999999E-2</v>
      </c>
      <c r="K15" s="457"/>
      <c r="L15" s="457"/>
      <c r="M15" s="457"/>
      <c r="N15" s="457"/>
      <c r="O15" s="457"/>
      <c r="P15" s="457"/>
    </row>
    <row r="16" spans="1:16" s="455" customFormat="1">
      <c r="B16" s="219" t="s">
        <v>2</v>
      </c>
      <c r="C16" s="164">
        <v>2.5000000000000001E-2</v>
      </c>
      <c r="D16" s="165" t="s">
        <v>205</v>
      </c>
      <c r="E16" s="462"/>
      <c r="F16" s="164">
        <v>4.1000000000000002E-2</v>
      </c>
      <c r="G16" s="164">
        <v>5.3999999999999999E-2</v>
      </c>
      <c r="K16" s="457"/>
      <c r="L16" s="457"/>
      <c r="M16" s="457"/>
      <c r="N16" s="457"/>
      <c r="O16" s="457"/>
      <c r="P16" s="457"/>
    </row>
    <row r="17" spans="1:16" s="455" customFormat="1">
      <c r="B17" s="219" t="s">
        <v>7</v>
      </c>
      <c r="C17" s="164">
        <v>2.4E-2</v>
      </c>
      <c r="D17" s="165" t="s">
        <v>202</v>
      </c>
      <c r="E17" s="462"/>
      <c r="F17" s="164">
        <v>4.1000000000000002E-2</v>
      </c>
      <c r="G17" s="164">
        <v>5.3999999999999999E-2</v>
      </c>
      <c r="K17" s="457"/>
      <c r="L17" s="457"/>
      <c r="M17" s="457"/>
      <c r="N17" s="457"/>
      <c r="O17" s="457"/>
      <c r="P17" s="457"/>
    </row>
    <row r="18" spans="1:16" s="455" customFormat="1">
      <c r="B18" s="226" t="s">
        <v>3</v>
      </c>
      <c r="C18" s="164">
        <v>2.1000000000000001E-2</v>
      </c>
      <c r="D18" s="165" t="s">
        <v>197</v>
      </c>
      <c r="E18" s="462"/>
      <c r="F18" s="164">
        <v>4.1000000000000002E-2</v>
      </c>
      <c r="G18" s="164">
        <v>5.3999999999999999E-2</v>
      </c>
    </row>
    <row r="19" spans="1:16" s="455" customFormat="1">
      <c r="B19" s="219" t="s">
        <v>9</v>
      </c>
      <c r="C19" s="164">
        <v>1.4999999999999999E-2</v>
      </c>
      <c r="D19" s="165" t="s">
        <v>197</v>
      </c>
      <c r="E19" s="462"/>
      <c r="F19" s="164">
        <v>4.1000000000000002E-2</v>
      </c>
      <c r="G19" s="164">
        <v>5.3999999999999999E-2</v>
      </c>
    </row>
    <row r="20" spans="1:16" s="455" customFormat="1">
      <c r="B20" s="219" t="s">
        <v>13</v>
      </c>
      <c r="C20" s="164">
        <v>1.4999999999999999E-2</v>
      </c>
      <c r="D20" s="165" t="s">
        <v>206</v>
      </c>
      <c r="E20" s="462"/>
      <c r="F20" s="164">
        <v>4.1000000000000002E-2</v>
      </c>
      <c r="G20" s="164">
        <v>5.3999999999999999E-2</v>
      </c>
    </row>
    <row r="21" spans="1:16" s="455" customFormat="1">
      <c r="B21" s="219" t="s">
        <v>10</v>
      </c>
      <c r="C21" s="164">
        <v>1.2999999999999999E-2</v>
      </c>
      <c r="D21" s="165" t="s">
        <v>211</v>
      </c>
      <c r="E21" s="462"/>
      <c r="F21" s="164">
        <v>4.1000000000000002E-2</v>
      </c>
      <c r="G21" s="164">
        <v>5.3999999999999999E-2</v>
      </c>
    </row>
    <row r="22" spans="1:16" s="455" customFormat="1">
      <c r="B22" s="219" t="s">
        <v>57</v>
      </c>
      <c r="C22" s="164">
        <v>1.2E-2</v>
      </c>
      <c r="D22" s="165" t="s">
        <v>210</v>
      </c>
      <c r="E22" s="462"/>
      <c r="F22" s="164">
        <v>4.1000000000000002E-2</v>
      </c>
      <c r="G22" s="164">
        <v>5.3999999999999999E-2</v>
      </c>
    </row>
    <row r="23" spans="1:16" s="455" customFormat="1">
      <c r="B23" s="222" t="s">
        <v>14</v>
      </c>
      <c r="C23" s="164">
        <v>0.01</v>
      </c>
      <c r="D23" s="165" t="s">
        <v>208</v>
      </c>
      <c r="E23" s="462"/>
      <c r="F23" s="164">
        <v>4.1000000000000002E-2</v>
      </c>
      <c r="G23" s="164">
        <v>5.3999999999999999E-2</v>
      </c>
    </row>
    <row r="24" spans="1:16" s="141" customFormat="1">
      <c r="B24" s="219" t="s">
        <v>17</v>
      </c>
      <c r="C24" s="164">
        <v>7.0000000000000001E-3</v>
      </c>
      <c r="D24" s="165" t="s">
        <v>203</v>
      </c>
      <c r="E24" s="462"/>
      <c r="F24" s="164">
        <v>4.1000000000000002E-2</v>
      </c>
      <c r="G24" s="164">
        <v>5.3999999999999999E-2</v>
      </c>
    </row>
    <row r="25" spans="1:16" s="141" customFormat="1">
      <c r="B25" s="213" t="s">
        <v>36</v>
      </c>
      <c r="C25" s="316">
        <v>4.1000000000000002E-2</v>
      </c>
      <c r="D25" s="315" t="s">
        <v>196</v>
      </c>
      <c r="E25" s="245"/>
      <c r="F25" s="43"/>
      <c r="G25" s="127"/>
    </row>
    <row r="26" spans="1:16" s="455" customFormat="1">
      <c r="B26" s="213" t="s">
        <v>39</v>
      </c>
      <c r="C26" s="316">
        <v>5.3999999999999999E-2</v>
      </c>
      <c r="D26" s="315" t="s">
        <v>201</v>
      </c>
      <c r="E26" s="458"/>
      <c r="F26" s="43"/>
      <c r="G26" s="127"/>
      <c r="K26" s="457"/>
      <c r="L26" s="457"/>
      <c r="M26" s="457"/>
      <c r="N26" s="457"/>
      <c r="O26" s="457"/>
      <c r="P26" s="457"/>
    </row>
    <row r="27" spans="1:16" s="455" customFormat="1">
      <c r="E27" s="458"/>
      <c r="F27" s="43"/>
      <c r="G27" s="127"/>
    </row>
    <row r="28" spans="1:16" s="455" customFormat="1" ht="24.75" customHeight="1">
      <c r="A28" s="487" t="s">
        <v>629</v>
      </c>
      <c r="B28" s="488"/>
      <c r="C28" s="488"/>
      <c r="D28" s="488"/>
      <c r="E28" s="488"/>
      <c r="F28" s="488"/>
      <c r="G28" s="488"/>
      <c r="H28" s="488"/>
      <c r="I28" s="351"/>
    </row>
    <row r="29" spans="1:16" s="455" customFormat="1" ht="39.75" customHeight="1">
      <c r="A29" s="487" t="s">
        <v>630</v>
      </c>
      <c r="B29" s="488"/>
      <c r="C29" s="488"/>
      <c r="D29" s="488"/>
      <c r="E29" s="488"/>
      <c r="F29" s="488"/>
      <c r="G29" s="488"/>
      <c r="H29" s="488"/>
      <c r="I29" s="351"/>
    </row>
    <row r="30" spans="1:16" s="455" customFormat="1">
      <c r="A30" s="351"/>
      <c r="B30" s="351"/>
      <c r="C30" s="351"/>
      <c r="D30" s="351"/>
      <c r="E30" s="351"/>
      <c r="F30" s="351"/>
      <c r="G30" s="351"/>
      <c r="H30" s="351"/>
      <c r="I30" s="351"/>
    </row>
    <row r="31" spans="1:16" s="455" customFormat="1">
      <c r="A31" s="491" t="s">
        <v>168</v>
      </c>
      <c r="B31" s="491"/>
      <c r="C31" s="491"/>
      <c r="D31" s="491"/>
      <c r="E31" s="491"/>
      <c r="F31" s="491"/>
      <c r="G31" s="491"/>
      <c r="H31" s="491"/>
      <c r="I31" s="491"/>
      <c r="J31" s="456"/>
      <c r="K31" s="456"/>
      <c r="L31" s="456"/>
      <c r="M31" s="456"/>
      <c r="N31" s="456"/>
      <c r="O31" s="456"/>
      <c r="P31" s="456"/>
    </row>
    <row r="32" spans="1:16" s="455" customFormat="1">
      <c r="L32" s="349"/>
      <c r="M32" s="349"/>
      <c r="N32" s="349"/>
      <c r="O32" s="349"/>
    </row>
    <row r="33" spans="1:16" s="455" customFormat="1" ht="25.5">
      <c r="B33" s="458"/>
      <c r="C33" s="460" t="s">
        <v>304</v>
      </c>
      <c r="D33" s="460" t="s">
        <v>63</v>
      </c>
      <c r="E33" s="119"/>
      <c r="L33" s="349"/>
      <c r="M33" s="349"/>
      <c r="N33" s="349"/>
      <c r="O33" s="349"/>
    </row>
    <row r="34" spans="1:16" s="455" customFormat="1">
      <c r="B34" s="462">
        <v>2019</v>
      </c>
      <c r="C34" s="112">
        <v>0.03</v>
      </c>
      <c r="D34" s="26">
        <v>0.8</v>
      </c>
      <c r="E34" s="120"/>
      <c r="L34" s="349"/>
      <c r="M34" s="349"/>
      <c r="N34" s="349"/>
      <c r="O34" s="349"/>
    </row>
    <row r="35" spans="1:16" s="455" customFormat="1">
      <c r="B35" s="462" t="s">
        <v>214</v>
      </c>
      <c r="C35" s="112">
        <v>4.1000000000000002E-2</v>
      </c>
      <c r="D35" s="26">
        <v>0.5</v>
      </c>
      <c r="E35" s="120"/>
      <c r="L35" s="349"/>
      <c r="M35" s="349"/>
      <c r="N35" s="349"/>
      <c r="O35" s="349"/>
    </row>
    <row r="36" spans="1:16" s="455" customFormat="1">
      <c r="B36" s="462">
        <v>2021</v>
      </c>
      <c r="C36" s="112">
        <v>3.2000000000000001E-2</v>
      </c>
      <c r="D36" s="26">
        <v>0.9</v>
      </c>
      <c r="E36" s="120"/>
      <c r="L36" s="349"/>
      <c r="M36" s="349"/>
      <c r="N36" s="349"/>
      <c r="O36" s="349"/>
    </row>
    <row r="37" spans="1:16" s="455" customFormat="1">
      <c r="B37" s="462">
        <v>2022</v>
      </c>
      <c r="C37" s="164">
        <v>2.5999999999999999E-2</v>
      </c>
      <c r="D37" s="165" t="s">
        <v>195</v>
      </c>
      <c r="E37" s="120"/>
      <c r="L37" s="349"/>
      <c r="M37" s="349"/>
      <c r="N37" s="349"/>
      <c r="O37" s="349"/>
    </row>
    <row r="38" spans="1:16" s="455" customFormat="1">
      <c r="B38" s="462">
        <v>2023</v>
      </c>
      <c r="C38" s="164">
        <v>3.5999999999999997E-2</v>
      </c>
      <c r="D38" s="165" t="s">
        <v>203</v>
      </c>
      <c r="E38" s="120"/>
      <c r="L38" s="349"/>
      <c r="M38" s="349"/>
      <c r="N38" s="349"/>
      <c r="O38" s="349"/>
    </row>
    <row r="39" spans="1:16" s="455" customFormat="1"/>
    <row r="40" spans="1:16" s="455" customFormat="1" ht="26.25" customHeight="1">
      <c r="A40" s="487" t="s">
        <v>631</v>
      </c>
      <c r="B40" s="487"/>
      <c r="C40" s="487"/>
      <c r="D40" s="487"/>
      <c r="E40" s="487"/>
      <c r="F40" s="487"/>
      <c r="G40" s="487"/>
      <c r="H40" s="487"/>
    </row>
    <row r="41" spans="1:16" s="455" customFormat="1">
      <c r="A41" s="487" t="s">
        <v>215</v>
      </c>
      <c r="B41" s="488"/>
      <c r="C41" s="488"/>
      <c r="D41" s="488"/>
      <c r="E41" s="488"/>
      <c r="F41" s="488"/>
      <c r="G41" s="488"/>
      <c r="H41" s="488"/>
      <c r="I41" s="352"/>
    </row>
    <row r="42" spans="1:16" s="455" customFormat="1"/>
    <row r="43" spans="1:16" s="456" customFormat="1">
      <c r="A43" s="384" t="s">
        <v>632</v>
      </c>
      <c r="B43" s="384"/>
      <c r="C43" s="384"/>
      <c r="D43" s="384"/>
      <c r="E43" s="384"/>
      <c r="F43" s="384"/>
      <c r="G43" s="384"/>
      <c r="H43" s="384"/>
      <c r="I43" s="384"/>
      <c r="K43" s="37"/>
      <c r="L43" s="37"/>
      <c r="M43" s="37"/>
      <c r="N43" s="37"/>
      <c r="O43" s="37"/>
      <c r="P43" s="37"/>
    </row>
    <row r="44" spans="1:16" s="455" customFormat="1">
      <c r="K44" s="457"/>
      <c r="L44" s="457"/>
      <c r="M44" s="457"/>
      <c r="N44" s="457"/>
      <c r="O44" s="457"/>
      <c r="P44" s="457"/>
    </row>
    <row r="45" spans="1:16" s="455" customFormat="1" ht="38.25">
      <c r="C45" s="460" t="s">
        <v>304</v>
      </c>
      <c r="D45" s="460" t="s">
        <v>29</v>
      </c>
      <c r="E45" s="460" t="s">
        <v>786</v>
      </c>
      <c r="K45" s="457"/>
      <c r="L45" s="457"/>
      <c r="M45" s="457"/>
      <c r="N45" s="457"/>
      <c r="O45" s="457"/>
      <c r="P45" s="457"/>
    </row>
    <row r="46" spans="1:16" s="455" customFormat="1">
      <c r="B46" s="458" t="s">
        <v>765</v>
      </c>
      <c r="C46" s="476">
        <v>28.2</v>
      </c>
      <c r="D46" s="458">
        <v>17.100000000000001</v>
      </c>
      <c r="E46" s="127">
        <v>3.2000000000000001E-2</v>
      </c>
      <c r="K46" s="457"/>
      <c r="L46" s="457"/>
      <c r="M46" s="457"/>
      <c r="N46" s="457"/>
      <c r="O46" s="457"/>
      <c r="P46" s="457"/>
    </row>
    <row r="47" spans="1:16" s="455" customFormat="1">
      <c r="B47" s="458" t="s">
        <v>724</v>
      </c>
      <c r="C47" s="476">
        <v>18.600000000000001</v>
      </c>
      <c r="D47" s="458">
        <v>12.2</v>
      </c>
      <c r="E47" s="127">
        <v>3.2000000000000001E-2</v>
      </c>
      <c r="K47" s="457"/>
      <c r="L47" s="457"/>
      <c r="M47" s="457"/>
      <c r="N47" s="457"/>
      <c r="O47" s="457"/>
      <c r="P47" s="457"/>
    </row>
    <row r="48" spans="1:16" s="455" customFormat="1">
      <c r="B48" s="458" t="s">
        <v>717</v>
      </c>
      <c r="C48" s="476">
        <v>11.2</v>
      </c>
      <c r="D48" s="458">
        <v>9.6999999999999993</v>
      </c>
      <c r="E48" s="127">
        <v>3.2000000000000001E-2</v>
      </c>
      <c r="K48" s="457"/>
      <c r="L48" s="457"/>
      <c r="M48" s="457"/>
      <c r="N48" s="457"/>
      <c r="O48" s="457"/>
      <c r="P48" s="457"/>
    </row>
    <row r="49" spans="2:16" s="455" customFormat="1">
      <c r="B49" s="458" t="s">
        <v>760</v>
      </c>
      <c r="C49" s="476">
        <v>11.1</v>
      </c>
      <c r="D49" s="458">
        <v>11.7</v>
      </c>
      <c r="E49" s="127">
        <v>3.2000000000000001E-2</v>
      </c>
      <c r="K49" s="457"/>
      <c r="L49" s="457"/>
      <c r="M49" s="457"/>
      <c r="N49" s="457"/>
      <c r="O49" s="457"/>
      <c r="P49" s="457"/>
    </row>
    <row r="50" spans="2:16" s="455" customFormat="1">
      <c r="B50" s="458" t="s">
        <v>710</v>
      </c>
      <c r="C50" s="476">
        <v>10.6</v>
      </c>
      <c r="D50" s="458">
        <v>8.3000000000000007</v>
      </c>
      <c r="E50" s="127">
        <v>3.2000000000000001E-2</v>
      </c>
      <c r="K50" s="457"/>
      <c r="L50" s="457"/>
      <c r="M50" s="457"/>
      <c r="N50" s="457"/>
      <c r="O50" s="457"/>
      <c r="P50" s="457"/>
    </row>
    <row r="51" spans="2:16" s="455" customFormat="1">
      <c r="B51" s="458" t="s">
        <v>743</v>
      </c>
      <c r="C51" s="476">
        <v>9.4</v>
      </c>
      <c r="D51" s="458">
        <v>10.5</v>
      </c>
      <c r="E51" s="127">
        <v>3.2000000000000001E-2</v>
      </c>
    </row>
    <row r="52" spans="2:16" s="455" customFormat="1">
      <c r="B52" s="458" t="s">
        <v>719</v>
      </c>
      <c r="C52" s="476">
        <v>9.1</v>
      </c>
      <c r="D52" s="458">
        <v>8</v>
      </c>
      <c r="E52" s="127">
        <v>3.2000000000000001E-2</v>
      </c>
    </row>
    <row r="53" spans="2:16" s="455" customFormat="1">
      <c r="B53" s="458" t="s">
        <v>727</v>
      </c>
      <c r="C53" s="476">
        <v>8.5</v>
      </c>
      <c r="D53" s="458">
        <v>3.5</v>
      </c>
      <c r="E53" s="127">
        <v>3.2000000000000001E-2</v>
      </c>
    </row>
    <row r="54" spans="2:16" s="455" customFormat="1">
      <c r="B54" s="458" t="s">
        <v>708</v>
      </c>
      <c r="C54" s="476">
        <v>8.1999999999999993</v>
      </c>
      <c r="D54" s="458">
        <v>6.9</v>
      </c>
      <c r="E54" s="127">
        <v>3.2000000000000001E-2</v>
      </c>
    </row>
    <row r="55" spans="2:16" s="455" customFormat="1">
      <c r="B55" s="458" t="s">
        <v>725</v>
      </c>
      <c r="C55" s="476">
        <v>7.6</v>
      </c>
      <c r="D55" s="458">
        <v>4.7</v>
      </c>
      <c r="E55" s="127">
        <v>3.2000000000000001E-2</v>
      </c>
    </row>
    <row r="56" spans="2:16" s="455" customFormat="1">
      <c r="B56" s="458" t="s">
        <v>751</v>
      </c>
      <c r="C56" s="476">
        <v>7.6</v>
      </c>
      <c r="D56" s="458">
        <v>5.3</v>
      </c>
      <c r="E56" s="127">
        <v>3.2000000000000001E-2</v>
      </c>
    </row>
    <row r="57" spans="2:16" s="455" customFormat="1">
      <c r="B57" s="458" t="s">
        <v>771</v>
      </c>
      <c r="C57" s="476">
        <v>6.5</v>
      </c>
      <c r="D57" s="458">
        <v>4.2</v>
      </c>
      <c r="E57" s="127">
        <v>3.2000000000000001E-2</v>
      </c>
    </row>
    <row r="58" spans="2:16" s="455" customFormat="1">
      <c r="B58" s="458" t="s">
        <v>707</v>
      </c>
      <c r="C58" s="476">
        <v>5.2</v>
      </c>
      <c r="D58" s="458">
        <v>6.7</v>
      </c>
      <c r="E58" s="127">
        <v>3.2000000000000001E-2</v>
      </c>
    </row>
    <row r="59" spans="2:16" s="455" customFormat="1">
      <c r="B59" s="458" t="s">
        <v>761</v>
      </c>
      <c r="C59" s="476">
        <v>5</v>
      </c>
      <c r="D59" s="458">
        <v>15.5</v>
      </c>
      <c r="E59" s="127">
        <v>3.2000000000000001E-2</v>
      </c>
    </row>
    <row r="60" spans="2:16" s="455" customFormat="1">
      <c r="B60" s="458" t="s">
        <v>718</v>
      </c>
      <c r="C60" s="476">
        <v>4.5</v>
      </c>
      <c r="D60" s="458">
        <v>5.4</v>
      </c>
      <c r="E60" s="127">
        <v>3.2000000000000001E-2</v>
      </c>
    </row>
    <row r="61" spans="2:16" s="455" customFormat="1">
      <c r="B61" s="458" t="s">
        <v>737</v>
      </c>
      <c r="C61" s="476">
        <v>4.3</v>
      </c>
      <c r="D61" s="458">
        <v>2.9</v>
      </c>
      <c r="E61" s="127">
        <v>3.2000000000000001E-2</v>
      </c>
    </row>
    <row r="62" spans="2:16" s="455" customFormat="1">
      <c r="B62" s="458" t="s">
        <v>767</v>
      </c>
      <c r="C62" s="476">
        <v>4.3</v>
      </c>
      <c r="D62" s="458">
        <v>2.8</v>
      </c>
      <c r="E62" s="127">
        <v>3.2000000000000001E-2</v>
      </c>
    </row>
    <row r="63" spans="2:16" s="455" customFormat="1">
      <c r="B63" s="458" t="s">
        <v>720</v>
      </c>
      <c r="C63" s="476">
        <v>4.2</v>
      </c>
      <c r="D63" s="458">
        <v>5.7</v>
      </c>
      <c r="E63" s="127">
        <v>3.2000000000000001E-2</v>
      </c>
    </row>
    <row r="64" spans="2:16" s="455" customFormat="1">
      <c r="B64" s="458" t="s">
        <v>731</v>
      </c>
      <c r="C64" s="476">
        <v>4</v>
      </c>
      <c r="D64" s="458">
        <v>4.9000000000000004</v>
      </c>
      <c r="E64" s="127">
        <v>3.2000000000000001E-2</v>
      </c>
    </row>
    <row r="65" spans="2:5" s="455" customFormat="1">
      <c r="B65" s="458" t="s">
        <v>709</v>
      </c>
      <c r="C65" s="476">
        <v>3.7</v>
      </c>
      <c r="D65" s="458">
        <v>2.1</v>
      </c>
      <c r="E65" s="127">
        <v>3.2000000000000001E-2</v>
      </c>
    </row>
    <row r="66" spans="2:5" s="455" customFormat="1">
      <c r="B66" s="458" t="s">
        <v>769</v>
      </c>
      <c r="C66" s="476">
        <v>3.5</v>
      </c>
      <c r="D66" s="458">
        <v>3</v>
      </c>
      <c r="E66" s="127">
        <v>3.2000000000000001E-2</v>
      </c>
    </row>
    <row r="67" spans="2:5" s="455" customFormat="1">
      <c r="B67" s="458" t="s">
        <v>712</v>
      </c>
      <c r="C67" s="476">
        <v>3.3</v>
      </c>
      <c r="D67" s="458">
        <v>2.4</v>
      </c>
      <c r="E67" s="127">
        <v>3.2000000000000001E-2</v>
      </c>
    </row>
    <row r="68" spans="2:5" s="455" customFormat="1">
      <c r="B68" s="458" t="s">
        <v>766</v>
      </c>
      <c r="C68" s="476">
        <v>3.2</v>
      </c>
      <c r="D68" s="458">
        <v>1.7</v>
      </c>
      <c r="E68" s="127">
        <v>3.2000000000000001E-2</v>
      </c>
    </row>
    <row r="69" spans="2:5" s="455" customFormat="1">
      <c r="B69" s="458" t="s">
        <v>741</v>
      </c>
      <c r="C69" s="476">
        <v>3.1</v>
      </c>
      <c r="D69" s="458">
        <v>3.6</v>
      </c>
      <c r="E69" s="127">
        <v>3.2000000000000001E-2</v>
      </c>
    </row>
    <row r="70" spans="2:5" s="455" customFormat="1">
      <c r="B70" s="458" t="s">
        <v>721</v>
      </c>
      <c r="C70" s="476">
        <v>2.8</v>
      </c>
      <c r="D70" s="458">
        <v>2.1</v>
      </c>
      <c r="E70" s="127">
        <v>3.2000000000000001E-2</v>
      </c>
    </row>
    <row r="71" spans="2:5" s="455" customFormat="1">
      <c r="B71" s="458" t="s">
        <v>730</v>
      </c>
      <c r="C71" s="476">
        <v>2.8</v>
      </c>
      <c r="D71" s="458">
        <v>3.1</v>
      </c>
      <c r="E71" s="127">
        <v>3.2000000000000001E-2</v>
      </c>
    </row>
    <row r="72" spans="2:5" s="455" customFormat="1">
      <c r="B72" s="458" t="s">
        <v>757</v>
      </c>
      <c r="C72" s="476">
        <v>2.8</v>
      </c>
      <c r="D72" s="458">
        <v>2.2999999999999998</v>
      </c>
      <c r="E72" s="127">
        <v>3.2000000000000001E-2</v>
      </c>
    </row>
    <row r="73" spans="2:5" s="455" customFormat="1">
      <c r="B73" s="458" t="s">
        <v>713</v>
      </c>
      <c r="C73" s="476">
        <v>2.7</v>
      </c>
      <c r="D73" s="458">
        <v>2.2999999999999998</v>
      </c>
      <c r="E73" s="127">
        <v>3.2000000000000001E-2</v>
      </c>
    </row>
    <row r="74" spans="2:5" s="455" customFormat="1">
      <c r="B74" s="458" t="s">
        <v>723</v>
      </c>
      <c r="C74" s="476">
        <v>2.4</v>
      </c>
      <c r="D74" s="458">
        <v>1.6</v>
      </c>
      <c r="E74" s="127">
        <v>3.2000000000000001E-2</v>
      </c>
    </row>
    <row r="75" spans="2:5" s="455" customFormat="1">
      <c r="B75" s="458" t="s">
        <v>736</v>
      </c>
      <c r="C75" s="476">
        <v>2.2999999999999998</v>
      </c>
      <c r="D75" s="458">
        <v>2.8</v>
      </c>
      <c r="E75" s="127">
        <v>3.2000000000000001E-2</v>
      </c>
    </row>
    <row r="76" spans="2:5" s="455" customFormat="1">
      <c r="B76" s="458" t="s">
        <v>733</v>
      </c>
      <c r="C76" s="476">
        <v>2.2000000000000002</v>
      </c>
      <c r="D76" s="458">
        <v>2.6</v>
      </c>
      <c r="E76" s="127">
        <v>3.2000000000000001E-2</v>
      </c>
    </row>
    <row r="77" spans="2:5" s="455" customFormat="1">
      <c r="B77" s="458" t="s">
        <v>742</v>
      </c>
      <c r="C77" s="476">
        <v>2.2000000000000002</v>
      </c>
      <c r="D77" s="458">
        <v>2.1</v>
      </c>
      <c r="E77" s="127">
        <v>3.2000000000000001E-2</v>
      </c>
    </row>
    <row r="78" spans="2:5" s="455" customFormat="1">
      <c r="B78" s="458" t="s">
        <v>744</v>
      </c>
      <c r="C78" s="476">
        <v>2.2000000000000002</v>
      </c>
      <c r="D78" s="458">
        <v>1.6</v>
      </c>
      <c r="E78" s="127">
        <v>3.2000000000000001E-2</v>
      </c>
    </row>
    <row r="79" spans="2:5" s="455" customFormat="1">
      <c r="B79" s="458" t="s">
        <v>738</v>
      </c>
      <c r="C79" s="476">
        <v>2.1</v>
      </c>
      <c r="D79" s="458">
        <v>2.4</v>
      </c>
      <c r="E79" s="127">
        <v>3.2000000000000001E-2</v>
      </c>
    </row>
    <row r="80" spans="2:5" s="455" customFormat="1">
      <c r="B80" s="458" t="s">
        <v>755</v>
      </c>
      <c r="C80" s="476">
        <v>2.1</v>
      </c>
      <c r="D80" s="458">
        <v>3.5</v>
      </c>
      <c r="E80" s="127">
        <v>3.2000000000000001E-2</v>
      </c>
    </row>
    <row r="81" spans="2:5" s="455" customFormat="1">
      <c r="B81" s="458" t="s">
        <v>729</v>
      </c>
      <c r="C81" s="476">
        <v>1.9</v>
      </c>
      <c r="D81" s="458">
        <v>1.3</v>
      </c>
      <c r="E81" s="127">
        <v>3.2000000000000001E-2</v>
      </c>
    </row>
    <row r="82" spans="2:5" s="455" customFormat="1">
      <c r="B82" s="458" t="s">
        <v>763</v>
      </c>
      <c r="C82" s="476">
        <v>1.7</v>
      </c>
      <c r="D82" s="458">
        <v>1.7</v>
      </c>
      <c r="E82" s="127">
        <v>3.2000000000000001E-2</v>
      </c>
    </row>
    <row r="83" spans="2:5" s="455" customFormat="1">
      <c r="B83" s="458" t="s">
        <v>752</v>
      </c>
      <c r="C83" s="476">
        <v>1.6</v>
      </c>
      <c r="D83" s="458">
        <v>1.3</v>
      </c>
      <c r="E83" s="127">
        <v>3.2000000000000001E-2</v>
      </c>
    </row>
    <row r="84" spans="2:5" s="455" customFormat="1">
      <c r="B84" s="458" t="s">
        <v>754</v>
      </c>
      <c r="C84" s="476">
        <v>1.6</v>
      </c>
      <c r="D84" s="458">
        <v>1.5</v>
      </c>
      <c r="E84" s="127">
        <v>3.2000000000000001E-2</v>
      </c>
    </row>
    <row r="85" spans="2:5" s="455" customFormat="1">
      <c r="B85" s="458" t="s">
        <v>756</v>
      </c>
      <c r="C85" s="476">
        <v>1.6</v>
      </c>
      <c r="D85" s="458">
        <v>1.7</v>
      </c>
      <c r="E85" s="127">
        <v>3.2000000000000001E-2</v>
      </c>
    </row>
    <row r="86" spans="2:5" s="455" customFormat="1">
      <c r="B86" s="458" t="s">
        <v>774</v>
      </c>
      <c r="C86" s="476">
        <v>1.6</v>
      </c>
      <c r="D86" s="458">
        <v>2.6</v>
      </c>
      <c r="E86" s="127">
        <v>3.2000000000000001E-2</v>
      </c>
    </row>
    <row r="87" spans="2:5" s="455" customFormat="1">
      <c r="B87" s="458" t="s">
        <v>722</v>
      </c>
      <c r="C87" s="476">
        <v>1.4</v>
      </c>
      <c r="D87" s="458">
        <v>1.7</v>
      </c>
      <c r="E87" s="127">
        <v>3.2000000000000001E-2</v>
      </c>
    </row>
    <row r="88" spans="2:5" s="455" customFormat="1">
      <c r="B88" s="458" t="s">
        <v>726</v>
      </c>
      <c r="C88" s="476">
        <v>1.4</v>
      </c>
      <c r="D88" s="458">
        <v>1.7</v>
      </c>
      <c r="E88" s="127">
        <v>3.2000000000000001E-2</v>
      </c>
    </row>
    <row r="89" spans="2:5" s="455" customFormat="1">
      <c r="B89" s="458" t="s">
        <v>753</v>
      </c>
      <c r="C89" s="476">
        <v>1.4</v>
      </c>
      <c r="D89" s="458">
        <v>1.4</v>
      </c>
      <c r="E89" s="127">
        <v>3.2000000000000001E-2</v>
      </c>
    </row>
    <row r="90" spans="2:5" s="455" customFormat="1">
      <c r="B90" s="458" t="s">
        <v>728</v>
      </c>
      <c r="C90" s="476">
        <v>1.3</v>
      </c>
      <c r="D90" s="458">
        <v>1.4</v>
      </c>
      <c r="E90" s="127">
        <v>3.2000000000000001E-2</v>
      </c>
    </row>
    <row r="91" spans="2:5" s="455" customFormat="1">
      <c r="B91" s="458" t="s">
        <v>762</v>
      </c>
      <c r="C91" s="476">
        <v>1.2</v>
      </c>
      <c r="D91" s="458">
        <v>0.8</v>
      </c>
      <c r="E91" s="127">
        <v>3.2000000000000001E-2</v>
      </c>
    </row>
    <row r="92" spans="2:5" s="455" customFormat="1">
      <c r="B92" s="458" t="s">
        <v>770</v>
      </c>
      <c r="C92" s="476">
        <v>1.2</v>
      </c>
      <c r="D92" s="458">
        <v>1.4</v>
      </c>
      <c r="E92" s="127">
        <v>3.2000000000000001E-2</v>
      </c>
    </row>
    <row r="93" spans="2:5" s="455" customFormat="1">
      <c r="B93" s="458" t="s">
        <v>740</v>
      </c>
      <c r="C93" s="476">
        <v>1.1000000000000001</v>
      </c>
      <c r="D93" s="458">
        <v>1.3</v>
      </c>
      <c r="E93" s="127">
        <v>3.2000000000000001E-2</v>
      </c>
    </row>
    <row r="94" spans="2:5" s="455" customFormat="1">
      <c r="B94" s="458" t="s">
        <v>749</v>
      </c>
      <c r="C94" s="476">
        <v>0.9</v>
      </c>
      <c r="D94" s="458">
        <v>1.4</v>
      </c>
      <c r="E94" s="127">
        <v>3.2000000000000001E-2</v>
      </c>
    </row>
    <row r="95" spans="2:5" s="455" customFormat="1">
      <c r="B95" s="458" t="s">
        <v>711</v>
      </c>
      <c r="C95" s="476">
        <v>0.8</v>
      </c>
      <c r="D95" s="458">
        <v>3.3</v>
      </c>
      <c r="E95" s="127">
        <v>3.2000000000000001E-2</v>
      </c>
    </row>
    <row r="96" spans="2:5" s="455" customFormat="1">
      <c r="B96" s="458" t="s">
        <v>716</v>
      </c>
      <c r="C96" s="476">
        <v>0.8</v>
      </c>
      <c r="D96" s="458">
        <v>0.9</v>
      </c>
      <c r="E96" s="127">
        <v>3.2000000000000001E-2</v>
      </c>
    </row>
    <row r="97" spans="2:5" s="455" customFormat="1">
      <c r="B97" s="458" t="s">
        <v>747</v>
      </c>
      <c r="C97" s="476">
        <v>0.8</v>
      </c>
      <c r="D97" s="458">
        <v>1.3</v>
      </c>
      <c r="E97" s="127">
        <v>3.2000000000000001E-2</v>
      </c>
    </row>
    <row r="98" spans="2:5" s="455" customFormat="1">
      <c r="B98" s="458" t="s">
        <v>748</v>
      </c>
      <c r="C98" s="476">
        <v>0.8</v>
      </c>
      <c r="D98" s="458">
        <v>0.9</v>
      </c>
      <c r="E98" s="127">
        <v>3.2000000000000001E-2</v>
      </c>
    </row>
    <row r="99" spans="2:5" s="455" customFormat="1">
      <c r="B99" s="458" t="s">
        <v>758</v>
      </c>
      <c r="C99" s="476">
        <v>0.8</v>
      </c>
      <c r="D99" s="458">
        <v>1.1000000000000001</v>
      </c>
      <c r="E99" s="127">
        <v>3.2000000000000001E-2</v>
      </c>
    </row>
    <row r="100" spans="2:5" s="455" customFormat="1">
      <c r="B100" s="458" t="s">
        <v>735</v>
      </c>
      <c r="C100" s="476">
        <v>0.7</v>
      </c>
      <c r="D100" s="458">
        <v>0.8</v>
      </c>
      <c r="E100" s="127">
        <v>3.2000000000000001E-2</v>
      </c>
    </row>
    <row r="101" spans="2:5" s="455" customFormat="1">
      <c r="B101" s="458" t="s">
        <v>714</v>
      </c>
      <c r="C101" s="476">
        <v>0.5</v>
      </c>
      <c r="D101" s="458">
        <v>0.8</v>
      </c>
      <c r="E101" s="127">
        <v>3.2000000000000001E-2</v>
      </c>
    </row>
    <row r="102" spans="2:5" s="455" customFormat="1">
      <c r="B102" s="458" t="s">
        <v>776</v>
      </c>
      <c r="C102" s="476">
        <v>0.3</v>
      </c>
      <c r="D102" s="458">
        <v>0.5</v>
      </c>
      <c r="E102" s="127">
        <v>3.2000000000000001E-2</v>
      </c>
    </row>
    <row r="103" spans="2:5" s="455" customFormat="1">
      <c r="B103" s="458" t="s">
        <v>739</v>
      </c>
      <c r="C103" s="476">
        <v>0.2</v>
      </c>
      <c r="D103" s="458">
        <v>0.3</v>
      </c>
      <c r="E103" s="127">
        <v>3.2000000000000001E-2</v>
      </c>
    </row>
    <row r="104" spans="2:5" s="455" customFormat="1">
      <c r="B104" s="458" t="s">
        <v>715</v>
      </c>
      <c r="C104" s="476">
        <v>0</v>
      </c>
      <c r="D104" s="458">
        <v>2.9</v>
      </c>
      <c r="E104" s="127">
        <v>3.2000000000000001E-2</v>
      </c>
    </row>
    <row r="105" spans="2:5" s="455" customFormat="1">
      <c r="B105" s="458" t="s">
        <v>732</v>
      </c>
      <c r="C105" s="476">
        <v>0</v>
      </c>
      <c r="D105" s="458">
        <v>3.9</v>
      </c>
      <c r="E105" s="127">
        <v>3.2000000000000001E-2</v>
      </c>
    </row>
    <row r="106" spans="2:5" s="455" customFormat="1">
      <c r="B106" s="458" t="s">
        <v>734</v>
      </c>
      <c r="C106" s="476">
        <v>0</v>
      </c>
      <c r="D106" s="458">
        <v>3.5</v>
      </c>
      <c r="E106" s="127">
        <v>3.2000000000000001E-2</v>
      </c>
    </row>
    <row r="107" spans="2:5" s="455" customFormat="1">
      <c r="B107" s="458" t="s">
        <v>745</v>
      </c>
      <c r="C107" s="476">
        <v>0</v>
      </c>
      <c r="D107" s="458">
        <v>1.3</v>
      </c>
      <c r="E107" s="127">
        <v>3.2000000000000001E-2</v>
      </c>
    </row>
    <row r="108" spans="2:5" s="455" customFormat="1">
      <c r="B108" s="458" t="s">
        <v>746</v>
      </c>
      <c r="C108" s="476">
        <v>0</v>
      </c>
      <c r="D108" s="458">
        <v>3.5</v>
      </c>
      <c r="E108" s="127">
        <v>3.2000000000000001E-2</v>
      </c>
    </row>
    <row r="109" spans="2:5" s="455" customFormat="1">
      <c r="B109" s="458" t="s">
        <v>750</v>
      </c>
      <c r="C109" s="476">
        <v>0</v>
      </c>
      <c r="D109" s="458">
        <v>1.9</v>
      </c>
      <c r="E109" s="127">
        <v>3.2000000000000001E-2</v>
      </c>
    </row>
    <row r="110" spans="2:5" s="455" customFormat="1">
      <c r="B110" s="458" t="s">
        <v>759</v>
      </c>
      <c r="C110" s="476">
        <v>0</v>
      </c>
      <c r="D110" s="458">
        <v>1.8</v>
      </c>
      <c r="E110" s="127">
        <v>3.2000000000000001E-2</v>
      </c>
    </row>
    <row r="111" spans="2:5" s="455" customFormat="1">
      <c r="B111" s="458" t="s">
        <v>764</v>
      </c>
      <c r="C111" s="476">
        <v>0</v>
      </c>
      <c r="D111" s="458">
        <v>6.7</v>
      </c>
      <c r="E111" s="127">
        <v>3.2000000000000001E-2</v>
      </c>
    </row>
    <row r="112" spans="2:5" s="455" customFormat="1">
      <c r="B112" s="458" t="s">
        <v>768</v>
      </c>
      <c r="C112" s="476">
        <v>0</v>
      </c>
      <c r="D112" s="458">
        <v>55</v>
      </c>
      <c r="E112" s="127">
        <v>3.2000000000000001E-2</v>
      </c>
    </row>
    <row r="113" spans="1:9" s="455" customFormat="1">
      <c r="B113" s="458" t="s">
        <v>772</v>
      </c>
      <c r="C113" s="476">
        <v>0</v>
      </c>
      <c r="D113" s="458">
        <v>2.1</v>
      </c>
      <c r="E113" s="127">
        <v>3.2000000000000001E-2</v>
      </c>
    </row>
    <row r="114" spans="1:9" s="455" customFormat="1">
      <c r="B114" s="458" t="s">
        <v>773</v>
      </c>
      <c r="C114" s="476">
        <v>0</v>
      </c>
      <c r="D114" s="458">
        <v>1.7</v>
      </c>
      <c r="E114" s="127">
        <v>3.2000000000000001E-2</v>
      </c>
    </row>
    <row r="115" spans="1:9" s="455" customFormat="1">
      <c r="B115" s="458" t="s">
        <v>775</v>
      </c>
      <c r="C115" s="476">
        <v>0</v>
      </c>
      <c r="D115" s="458">
        <v>2.2000000000000002</v>
      </c>
      <c r="E115" s="127">
        <v>3.2000000000000001E-2</v>
      </c>
    </row>
    <row r="116" spans="1:9" s="455" customFormat="1"/>
    <row r="117" spans="1:9" s="455" customFormat="1" ht="14.25" customHeight="1">
      <c r="A117" s="487" t="s">
        <v>633</v>
      </c>
      <c r="B117" s="487"/>
      <c r="C117" s="487"/>
      <c r="D117" s="487"/>
      <c r="E117" s="487"/>
      <c r="F117" s="487"/>
      <c r="G117" s="487"/>
      <c r="H117" s="487"/>
      <c r="I117" s="487"/>
    </row>
    <row r="118" spans="1:9" s="455" customFormat="1">
      <c r="A118" s="487" t="s">
        <v>634</v>
      </c>
      <c r="B118" s="487"/>
      <c r="C118" s="487"/>
      <c r="D118" s="487"/>
      <c r="E118" s="487"/>
      <c r="F118" s="487"/>
      <c r="G118" s="487"/>
      <c r="H118" s="487"/>
      <c r="I118" s="487"/>
    </row>
    <row r="119" spans="1:9" s="455" customFormat="1">
      <c r="A119" s="351"/>
      <c r="B119" s="351"/>
      <c r="C119" s="351"/>
      <c r="D119" s="351"/>
      <c r="E119" s="351"/>
      <c r="F119" s="351"/>
      <c r="G119" s="351"/>
      <c r="H119" s="351"/>
      <c r="I119" s="351"/>
    </row>
    <row r="120" spans="1:9" s="456" customFormat="1">
      <c r="A120" s="384" t="s">
        <v>635</v>
      </c>
    </row>
    <row r="121" spans="1:9" s="455" customFormat="1">
      <c r="F121" s="352"/>
      <c r="G121" s="352"/>
      <c r="H121" s="352"/>
    </row>
    <row r="122" spans="1:9" s="455" customFormat="1" ht="25.5">
      <c r="B122" s="360"/>
      <c r="C122" s="460" t="s">
        <v>124</v>
      </c>
      <c r="D122" s="460" t="s">
        <v>175</v>
      </c>
      <c r="E122" s="460" t="s">
        <v>176</v>
      </c>
      <c r="F122" s="460" t="s">
        <v>125</v>
      </c>
    </row>
    <row r="123" spans="1:9" s="455" customFormat="1">
      <c r="B123" s="247" t="s">
        <v>16</v>
      </c>
      <c r="C123" s="248"/>
      <c r="D123" s="249">
        <v>74698</v>
      </c>
      <c r="E123" s="249">
        <v>22952</v>
      </c>
      <c r="F123" s="462"/>
    </row>
    <row r="124" spans="1:9" s="455" customFormat="1">
      <c r="B124" s="247" t="s">
        <v>13</v>
      </c>
      <c r="C124" s="248"/>
      <c r="D124" s="249">
        <v>61657</v>
      </c>
      <c r="E124" s="249">
        <v>13676</v>
      </c>
      <c r="F124" s="462"/>
    </row>
    <row r="125" spans="1:9" s="141" customFormat="1">
      <c r="B125" s="247" t="s">
        <v>19</v>
      </c>
      <c r="C125" s="248"/>
      <c r="D125" s="249">
        <v>51312</v>
      </c>
      <c r="E125" s="249">
        <v>15063</v>
      </c>
      <c r="F125" s="197"/>
    </row>
    <row r="126" spans="1:9" s="455" customFormat="1">
      <c r="B126" s="247" t="s">
        <v>20</v>
      </c>
      <c r="C126" s="249"/>
      <c r="D126" s="249">
        <v>47066</v>
      </c>
      <c r="E126" s="249">
        <v>14772</v>
      </c>
      <c r="F126" s="250"/>
    </row>
    <row r="127" spans="1:9" s="455" customFormat="1">
      <c r="B127" s="247" t="s">
        <v>8</v>
      </c>
      <c r="C127" s="248"/>
      <c r="D127" s="204">
        <v>39757</v>
      </c>
      <c r="E127" s="249">
        <v>12926</v>
      </c>
      <c r="F127" s="462"/>
    </row>
    <row r="128" spans="1:9" s="455" customFormat="1">
      <c r="B128" s="247" t="s">
        <v>11</v>
      </c>
      <c r="C128" s="248"/>
      <c r="D128" s="205">
        <v>38309</v>
      </c>
      <c r="E128" s="205">
        <v>10808</v>
      </c>
      <c r="F128" s="462"/>
    </row>
    <row r="129" spans="2:6" s="455" customFormat="1">
      <c r="B129" s="247" t="s">
        <v>15</v>
      </c>
      <c r="C129" s="248"/>
      <c r="D129" s="249">
        <v>37241</v>
      </c>
      <c r="E129" s="249">
        <v>13818</v>
      </c>
      <c r="F129" s="249"/>
    </row>
    <row r="130" spans="2:6" s="455" customFormat="1">
      <c r="B130" s="331" t="s">
        <v>6</v>
      </c>
      <c r="C130" s="250">
        <v>29056</v>
      </c>
      <c r="D130" s="250">
        <v>29056</v>
      </c>
      <c r="E130" s="250">
        <v>9474</v>
      </c>
      <c r="F130" s="250">
        <v>9474</v>
      </c>
    </row>
    <row r="131" spans="2:6" s="455" customFormat="1">
      <c r="B131" s="247" t="s">
        <v>12</v>
      </c>
      <c r="C131" s="248"/>
      <c r="D131" s="204">
        <v>25834</v>
      </c>
      <c r="E131" s="249">
        <v>6724</v>
      </c>
      <c r="F131" s="462"/>
    </row>
    <row r="132" spans="2:6" s="455" customFormat="1">
      <c r="B132" s="247" t="s">
        <v>7</v>
      </c>
      <c r="C132" s="248"/>
      <c r="D132" s="249">
        <v>22173</v>
      </c>
      <c r="E132" s="249">
        <v>6101</v>
      </c>
      <c r="F132" s="462"/>
    </row>
    <row r="133" spans="2:6" s="455" customFormat="1">
      <c r="B133" s="247" t="s">
        <v>18</v>
      </c>
      <c r="C133" s="248"/>
      <c r="D133" s="249">
        <v>19913</v>
      </c>
      <c r="E133" s="249">
        <v>5923</v>
      </c>
      <c r="F133" s="462"/>
    </row>
    <row r="134" spans="2:6" s="455" customFormat="1">
      <c r="B134" s="247" t="s">
        <v>5</v>
      </c>
      <c r="C134" s="248"/>
      <c r="D134" s="249">
        <v>17745</v>
      </c>
      <c r="E134" s="249">
        <v>6265</v>
      </c>
      <c r="F134" s="462"/>
    </row>
    <row r="135" spans="2:6" s="455" customFormat="1">
      <c r="B135" s="247" t="s">
        <v>21</v>
      </c>
      <c r="C135" s="248"/>
      <c r="D135" s="249">
        <v>16987</v>
      </c>
      <c r="E135" s="249">
        <v>4717</v>
      </c>
      <c r="F135" s="462"/>
    </row>
    <row r="136" spans="2:6" s="455" customFormat="1">
      <c r="B136" s="247" t="s">
        <v>9</v>
      </c>
      <c r="C136" s="248"/>
      <c r="D136" s="204">
        <v>12976</v>
      </c>
      <c r="E136" s="249">
        <v>4544</v>
      </c>
      <c r="F136" s="462"/>
    </row>
    <row r="137" spans="2:6" s="455" customFormat="1">
      <c r="B137" s="247" t="s">
        <v>2</v>
      </c>
      <c r="C137" s="248"/>
      <c r="D137" s="249">
        <v>11163</v>
      </c>
      <c r="E137" s="249">
        <v>3538</v>
      </c>
      <c r="F137" s="462"/>
    </row>
    <row r="138" spans="2:6" s="455" customFormat="1">
      <c r="B138" s="247" t="s">
        <v>3</v>
      </c>
      <c r="C138" s="248"/>
      <c r="D138" s="249">
        <v>9756</v>
      </c>
      <c r="E138" s="249">
        <v>2889</v>
      </c>
      <c r="F138" s="462"/>
    </row>
    <row r="139" spans="2:6" s="455" customFormat="1">
      <c r="B139" s="247" t="s">
        <v>17</v>
      </c>
      <c r="C139" s="248"/>
      <c r="D139" s="249">
        <v>4678</v>
      </c>
      <c r="E139" s="249">
        <v>1576</v>
      </c>
      <c r="F139" s="462"/>
    </row>
    <row r="140" spans="2:6" s="455" customFormat="1">
      <c r="B140" s="247" t="s">
        <v>10</v>
      </c>
      <c r="C140" s="248"/>
      <c r="D140" s="249">
        <v>4479</v>
      </c>
      <c r="E140" s="249">
        <v>1517</v>
      </c>
      <c r="F140" s="462"/>
    </row>
    <row r="141" spans="2:6" s="455" customFormat="1">
      <c r="B141" s="247" t="s">
        <v>14</v>
      </c>
      <c r="C141" s="248"/>
      <c r="D141" s="249">
        <v>4340</v>
      </c>
      <c r="E141" s="249">
        <v>1475</v>
      </c>
      <c r="F141" s="250"/>
    </row>
    <row r="142" spans="2:6" s="455" customFormat="1">
      <c r="B142" s="247" t="s">
        <v>4</v>
      </c>
      <c r="C142" s="248"/>
      <c r="D142" s="249">
        <v>3264</v>
      </c>
      <c r="E142" s="251">
        <v>1246</v>
      </c>
      <c r="F142" s="462"/>
    </row>
    <row r="143" spans="2:6" s="455" customFormat="1">
      <c r="B143" s="247" t="s">
        <v>1</v>
      </c>
      <c r="C143" s="248"/>
      <c r="D143" s="249">
        <v>2403</v>
      </c>
      <c r="E143" s="249">
        <v>643</v>
      </c>
      <c r="F143" s="462"/>
    </row>
    <row r="144" spans="2:6" s="455" customFormat="1">
      <c r="B144" s="247" t="s">
        <v>34</v>
      </c>
      <c r="C144" s="248"/>
      <c r="D144" s="251">
        <v>30</v>
      </c>
      <c r="E144" s="249">
        <v>5</v>
      </c>
      <c r="F144" s="462"/>
    </row>
    <row r="145" spans="1:12" s="455" customFormat="1">
      <c r="B145" s="213" t="s">
        <v>36</v>
      </c>
      <c r="C145" s="239"/>
      <c r="D145" s="252">
        <v>534837</v>
      </c>
      <c r="E145" s="252">
        <v>160652</v>
      </c>
      <c r="F145" s="462"/>
    </row>
    <row r="146" spans="1:12" s="455" customFormat="1">
      <c r="B146" s="458"/>
      <c r="C146" s="458"/>
      <c r="D146" s="90"/>
      <c r="E146" s="90"/>
    </row>
    <row r="147" spans="1:12" s="455" customFormat="1">
      <c r="A147" s="83" t="s">
        <v>70</v>
      </c>
      <c r="B147" s="453"/>
      <c r="C147" s="453"/>
      <c r="D147" s="453"/>
      <c r="E147" s="453"/>
      <c r="F147" s="453"/>
      <c r="G147" s="453"/>
      <c r="H147" s="453"/>
      <c r="I147" s="453"/>
      <c r="J147" s="453"/>
      <c r="K147" s="453"/>
      <c r="L147" s="453"/>
    </row>
    <row r="148" spans="1:12" s="455" customFormat="1" ht="48.75" customHeight="1">
      <c r="A148" s="508" t="s">
        <v>177</v>
      </c>
      <c r="B148" s="508"/>
      <c r="C148" s="508"/>
      <c r="D148" s="508"/>
      <c r="E148" s="508"/>
      <c r="F148" s="508"/>
      <c r="G148" s="508"/>
      <c r="H148" s="508"/>
      <c r="I148" s="508"/>
      <c r="J148" s="508"/>
      <c r="K148" s="508"/>
      <c r="L148" s="508"/>
    </row>
    <row r="149" spans="1:12" s="455" customFormat="1"/>
    <row r="150" spans="1:12" s="456" customFormat="1">
      <c r="A150" s="384" t="s">
        <v>636</v>
      </c>
    </row>
    <row r="151" spans="1:12" s="455" customFormat="1"/>
    <row r="152" spans="1:12" s="455" customFormat="1" ht="25.5">
      <c r="B152" s="458"/>
      <c r="C152" s="460" t="s">
        <v>41</v>
      </c>
      <c r="D152" s="460" t="s">
        <v>130</v>
      </c>
      <c r="E152" s="460" t="s">
        <v>637</v>
      </c>
    </row>
    <row r="153" spans="1:12" s="455" customFormat="1">
      <c r="B153" s="63" t="s">
        <v>237</v>
      </c>
      <c r="C153" s="63"/>
      <c r="D153" s="118">
        <v>0.84799999999999998</v>
      </c>
      <c r="E153" s="118">
        <v>0.91900000000000004</v>
      </c>
    </row>
    <row r="154" spans="1:12" s="455" customFormat="1">
      <c r="B154" s="63" t="s">
        <v>239</v>
      </c>
      <c r="C154" s="63"/>
      <c r="D154" s="118">
        <v>0.89300000000000002</v>
      </c>
      <c r="E154" s="118">
        <v>0.91900000000000004</v>
      </c>
    </row>
    <row r="155" spans="1:12" s="455" customFormat="1">
      <c r="B155" s="63" t="s">
        <v>25</v>
      </c>
      <c r="C155" s="63"/>
      <c r="D155" s="118">
        <v>0.89600000000000002</v>
      </c>
      <c r="E155" s="118">
        <v>0.91900000000000004</v>
      </c>
    </row>
    <row r="156" spans="1:12" s="455" customFormat="1">
      <c r="B156" s="481" t="s">
        <v>243</v>
      </c>
      <c r="C156" s="481"/>
      <c r="D156" s="111">
        <v>0.90600000000000003</v>
      </c>
      <c r="E156" s="118">
        <v>0.91900000000000004</v>
      </c>
    </row>
    <row r="157" spans="1:12" s="455" customFormat="1">
      <c r="B157" s="63" t="s">
        <v>26</v>
      </c>
      <c r="C157" s="63"/>
      <c r="D157" s="118">
        <v>0.90800000000000003</v>
      </c>
      <c r="E157" s="118">
        <v>0.91900000000000004</v>
      </c>
    </row>
    <row r="158" spans="1:12" s="455" customFormat="1">
      <c r="B158" s="60" t="s">
        <v>348</v>
      </c>
      <c r="C158" s="63"/>
      <c r="D158" s="118">
        <v>0.91</v>
      </c>
      <c r="E158" s="118">
        <v>0.91900000000000004</v>
      </c>
    </row>
    <row r="159" spans="1:12" s="455" customFormat="1">
      <c r="B159" s="63" t="s">
        <v>120</v>
      </c>
      <c r="C159" s="63"/>
      <c r="D159" s="118">
        <v>0.91400000000000003</v>
      </c>
      <c r="E159" s="118">
        <v>0.91900000000000004</v>
      </c>
    </row>
    <row r="160" spans="1:12" s="455" customFormat="1">
      <c r="B160" s="63" t="s">
        <v>238</v>
      </c>
      <c r="C160" s="63"/>
      <c r="D160" s="118">
        <v>0.91600000000000004</v>
      </c>
      <c r="E160" s="118">
        <v>0.91900000000000004</v>
      </c>
    </row>
    <row r="161" spans="1:14" s="455" customFormat="1">
      <c r="B161" s="63" t="s">
        <v>22</v>
      </c>
      <c r="C161" s="63"/>
      <c r="D161" s="118">
        <v>0.91800000000000004</v>
      </c>
      <c r="E161" s="118">
        <v>0.91900000000000004</v>
      </c>
    </row>
    <row r="162" spans="1:14" s="455" customFormat="1">
      <c r="B162" s="63" t="s">
        <v>56</v>
      </c>
      <c r="C162" s="15"/>
      <c r="D162" s="118">
        <v>0.92200000000000004</v>
      </c>
      <c r="E162" s="118">
        <v>0.91900000000000004</v>
      </c>
    </row>
    <row r="163" spans="1:14" s="455" customFormat="1">
      <c r="B163" s="63" t="s">
        <v>27</v>
      </c>
      <c r="C163" s="63"/>
      <c r="D163" s="118">
        <v>0.92300000000000004</v>
      </c>
      <c r="E163" s="118">
        <v>0.91900000000000004</v>
      </c>
    </row>
    <row r="164" spans="1:14" s="141" customFormat="1">
      <c r="B164" s="63" t="s">
        <v>57</v>
      </c>
      <c r="C164" s="63"/>
      <c r="D164" s="118">
        <v>0.92300000000000004</v>
      </c>
      <c r="E164" s="118">
        <v>0.91900000000000004</v>
      </c>
    </row>
    <row r="165" spans="1:14" s="455" customFormat="1">
      <c r="B165" s="63" t="s">
        <v>240</v>
      </c>
      <c r="C165" s="63"/>
      <c r="D165" s="111">
        <v>0.92600000000000005</v>
      </c>
      <c r="E165" s="118">
        <v>0.91900000000000004</v>
      </c>
    </row>
    <row r="166" spans="1:14" s="455" customFormat="1">
      <c r="B166" s="63" t="s">
        <v>241</v>
      </c>
      <c r="C166" s="63"/>
      <c r="D166" s="118">
        <v>0.93200000000000005</v>
      </c>
      <c r="E166" s="118">
        <v>0.91900000000000004</v>
      </c>
    </row>
    <row r="167" spans="1:14" s="455" customFormat="1">
      <c r="B167" s="63" t="s">
        <v>24</v>
      </c>
      <c r="C167" s="63"/>
      <c r="D167" s="118">
        <v>0.93300000000000005</v>
      </c>
      <c r="E167" s="118">
        <v>0.91900000000000004</v>
      </c>
    </row>
    <row r="168" spans="1:14" s="455" customFormat="1">
      <c r="B168" s="63" t="s">
        <v>244</v>
      </c>
      <c r="C168" s="63"/>
      <c r="D168" s="118">
        <v>0.93400000000000005</v>
      </c>
      <c r="E168" s="118">
        <v>0.91900000000000004</v>
      </c>
    </row>
    <row r="169" spans="1:14" s="455" customFormat="1">
      <c r="B169" s="63" t="s">
        <v>246</v>
      </c>
      <c r="C169" s="63"/>
      <c r="D169" s="118">
        <v>0.93400000000000005</v>
      </c>
      <c r="E169" s="118">
        <v>0.91900000000000004</v>
      </c>
    </row>
    <row r="170" spans="1:14" s="455" customFormat="1">
      <c r="B170" s="63" t="s">
        <v>23</v>
      </c>
      <c r="C170" s="63"/>
      <c r="D170" s="118">
        <v>0.93899999999999995</v>
      </c>
      <c r="E170" s="118">
        <v>0.91900000000000004</v>
      </c>
    </row>
    <row r="171" spans="1:14" s="455" customFormat="1">
      <c r="B171" s="63" t="s">
        <v>247</v>
      </c>
      <c r="C171" s="63"/>
      <c r="D171" s="118">
        <v>0.93899999999999995</v>
      </c>
      <c r="E171" s="118">
        <v>0.91900000000000004</v>
      </c>
    </row>
    <row r="172" spans="1:14" s="455" customFormat="1">
      <c r="B172" s="125" t="s">
        <v>245</v>
      </c>
      <c r="C172" s="94">
        <v>0.94</v>
      </c>
      <c r="E172" s="118">
        <v>0.91900000000000004</v>
      </c>
    </row>
    <row r="173" spans="1:14" s="455" customFormat="1">
      <c r="B173" s="63" t="s">
        <v>242</v>
      </c>
      <c r="C173" s="63"/>
      <c r="D173" s="118">
        <v>0.94199999999999995</v>
      </c>
      <c r="E173" s="118">
        <v>0.91900000000000004</v>
      </c>
    </row>
    <row r="174" spans="1:14" s="455" customFormat="1">
      <c r="B174" s="81" t="s">
        <v>36</v>
      </c>
      <c r="C174" s="81"/>
      <c r="D174" s="256">
        <v>0.91900000000000004</v>
      </c>
      <c r="E174" s="127"/>
    </row>
    <row r="175" spans="1:14" s="455" customFormat="1">
      <c r="B175" s="132"/>
      <c r="C175" s="132"/>
      <c r="D175" s="132"/>
    </row>
    <row r="176" spans="1:14" s="455" customFormat="1" ht="36" customHeight="1">
      <c r="A176" s="487" t="s">
        <v>128</v>
      </c>
      <c r="B176" s="488"/>
      <c r="C176" s="488"/>
      <c r="D176" s="488"/>
      <c r="E176" s="488"/>
      <c r="F176" s="488"/>
      <c r="G176" s="488"/>
      <c r="H176" s="488"/>
      <c r="I176" s="351"/>
      <c r="J176" s="351"/>
      <c r="K176" s="351"/>
      <c r="L176" s="351"/>
      <c r="M176" s="351"/>
      <c r="N176" s="351"/>
    </row>
    <row r="177" spans="1:14" s="455" customFormat="1" ht="18.75" customHeight="1">
      <c r="A177" s="494" t="s">
        <v>638</v>
      </c>
      <c r="B177" s="502"/>
      <c r="C177" s="502"/>
      <c r="D177" s="502"/>
      <c r="E177" s="502"/>
      <c r="F177" s="502"/>
      <c r="G177" s="502"/>
      <c r="H177" s="502"/>
      <c r="I177" s="355"/>
      <c r="J177" s="355"/>
      <c r="K177" s="355"/>
      <c r="L177" s="355"/>
      <c r="M177" s="355"/>
      <c r="N177" s="355"/>
    </row>
    <row r="178" spans="1:14" s="455" customFormat="1" ht="35.25" customHeight="1">
      <c r="A178" s="487" t="s">
        <v>639</v>
      </c>
      <c r="B178" s="488"/>
      <c r="C178" s="488"/>
      <c r="D178" s="488"/>
      <c r="E178" s="488"/>
      <c r="F178" s="488"/>
      <c r="G178" s="488"/>
      <c r="H178" s="488"/>
      <c r="I178" s="351"/>
      <c r="J178" s="351"/>
      <c r="K178" s="351"/>
      <c r="L178" s="351"/>
      <c r="M178" s="351"/>
      <c r="N178" s="351"/>
    </row>
    <row r="179" spans="1:14" s="78" customFormat="1"/>
    <row r="180" spans="1:14" s="384" customFormat="1">
      <c r="A180" s="384" t="s">
        <v>406</v>
      </c>
    </row>
    <row r="181" spans="1:14" s="455" customFormat="1"/>
    <row r="182" spans="1:14" s="455" customFormat="1">
      <c r="B182" s="458" t="s">
        <v>71</v>
      </c>
      <c r="C182" s="458" t="s">
        <v>72</v>
      </c>
    </row>
    <row r="183" spans="1:14" s="455" customFormat="1">
      <c r="B183" s="462" t="s">
        <v>73</v>
      </c>
      <c r="C183" s="118">
        <v>0.94499999999999995</v>
      </c>
    </row>
    <row r="184" spans="1:14" s="455" customFormat="1">
      <c r="B184" s="462" t="s">
        <v>131</v>
      </c>
      <c r="C184" s="118">
        <v>0.95299999999999996</v>
      </c>
    </row>
    <row r="185" spans="1:14" s="455" customFormat="1">
      <c r="B185" s="462" t="s">
        <v>178</v>
      </c>
      <c r="C185" s="118">
        <v>0.94299999999999995</v>
      </c>
    </row>
    <row r="186" spans="1:14" s="455" customFormat="1">
      <c r="B186" s="462" t="s">
        <v>248</v>
      </c>
      <c r="C186" s="118">
        <v>0.94499999999999995</v>
      </c>
    </row>
    <row r="187" spans="1:14" s="455" customFormat="1">
      <c r="B187" s="462" t="s">
        <v>347</v>
      </c>
      <c r="C187" s="118">
        <v>0.94899999999999995</v>
      </c>
    </row>
    <row r="188" spans="1:14" s="455" customFormat="1">
      <c r="B188" s="462" t="s">
        <v>640</v>
      </c>
      <c r="C188" s="118">
        <v>0.94</v>
      </c>
    </row>
    <row r="189" spans="1:14" s="455" customFormat="1"/>
    <row r="190" spans="1:14" s="455" customFormat="1" ht="36" customHeight="1">
      <c r="A190" s="487" t="s">
        <v>128</v>
      </c>
      <c r="B190" s="488"/>
      <c r="C190" s="488"/>
      <c r="D190" s="488"/>
      <c r="E190" s="488"/>
      <c r="F190" s="488"/>
      <c r="G190" s="488"/>
      <c r="H190" s="488"/>
      <c r="I190" s="351"/>
      <c r="J190" s="351"/>
      <c r="K190" s="351"/>
      <c r="L190" s="351"/>
      <c r="M190" s="351"/>
      <c r="N190" s="351"/>
    </row>
    <row r="191" spans="1:14" s="455" customFormat="1" ht="18.75" customHeight="1">
      <c r="A191" s="494" t="s">
        <v>641</v>
      </c>
      <c r="B191" s="502"/>
      <c r="C191" s="502"/>
      <c r="D191" s="502"/>
      <c r="E191" s="502"/>
      <c r="F191" s="502"/>
      <c r="G191" s="502"/>
      <c r="H191" s="502"/>
      <c r="I191" s="355"/>
      <c r="J191" s="355"/>
      <c r="K191" s="355"/>
      <c r="L191" s="355"/>
      <c r="M191" s="355"/>
      <c r="N191" s="355"/>
    </row>
    <row r="192" spans="1:14" s="455" customFormat="1" ht="35.25" customHeight="1">
      <c r="A192" s="487" t="s">
        <v>639</v>
      </c>
      <c r="B192" s="488"/>
      <c r="C192" s="488"/>
      <c r="D192" s="488"/>
      <c r="E192" s="488"/>
      <c r="F192" s="488"/>
      <c r="G192" s="488"/>
      <c r="H192" s="488"/>
      <c r="I192" s="351"/>
      <c r="J192" s="351"/>
      <c r="K192" s="351"/>
      <c r="L192" s="351"/>
      <c r="M192" s="351"/>
      <c r="N192" s="351"/>
    </row>
    <row r="193" spans="1:8" s="78" customFormat="1"/>
    <row r="194" spans="1:8" s="480" customFormat="1">
      <c r="A194" s="510" t="s">
        <v>407</v>
      </c>
      <c r="B194" s="510"/>
      <c r="C194" s="510"/>
      <c r="D194" s="510"/>
      <c r="E194" s="510"/>
      <c r="F194" s="510"/>
      <c r="G194" s="510"/>
      <c r="H194" s="510"/>
    </row>
    <row r="195" spans="1:8" s="480" customFormat="1"/>
    <row r="196" spans="1:8" s="480" customFormat="1">
      <c r="B196" s="5" t="s">
        <v>41</v>
      </c>
      <c r="C196" s="5" t="s">
        <v>41</v>
      </c>
      <c r="D196" s="5" t="s">
        <v>408</v>
      </c>
      <c r="E196" s="5" t="s">
        <v>306</v>
      </c>
      <c r="F196" s="5" t="s">
        <v>36</v>
      </c>
    </row>
    <row r="197" spans="1:8" s="480" customFormat="1">
      <c r="B197" s="481" t="s">
        <v>26</v>
      </c>
      <c r="D197" s="481">
        <v>6296</v>
      </c>
      <c r="E197" s="2">
        <v>0.65</v>
      </c>
      <c r="F197" s="7">
        <v>0.75</v>
      </c>
    </row>
    <row r="198" spans="1:8" s="480" customFormat="1">
      <c r="B198" s="481" t="s">
        <v>12</v>
      </c>
      <c r="D198" s="481">
        <v>2695</v>
      </c>
      <c r="E198" s="2">
        <v>0.66</v>
      </c>
      <c r="F198" s="7">
        <v>0.75</v>
      </c>
    </row>
    <row r="199" spans="1:8" s="480" customFormat="1">
      <c r="B199" s="481" t="s">
        <v>20</v>
      </c>
      <c r="C199" s="15"/>
      <c r="D199" s="481">
        <v>4186</v>
      </c>
      <c r="E199" s="2">
        <v>0.67</v>
      </c>
      <c r="F199" s="7">
        <v>0.75</v>
      </c>
    </row>
    <row r="200" spans="1:8" s="480" customFormat="1">
      <c r="B200" s="481" t="s">
        <v>21</v>
      </c>
      <c r="D200" s="481">
        <v>1235</v>
      </c>
      <c r="E200" s="2">
        <v>0.7</v>
      </c>
      <c r="F200" s="7">
        <v>0.75</v>
      </c>
    </row>
    <row r="201" spans="1:8" s="480" customFormat="1">
      <c r="B201" s="481" t="s">
        <v>11</v>
      </c>
      <c r="D201" s="481">
        <v>4614</v>
      </c>
      <c r="E201" s="2">
        <v>0.7</v>
      </c>
      <c r="F201" s="7">
        <v>0.75</v>
      </c>
    </row>
    <row r="202" spans="1:8" s="480" customFormat="1">
      <c r="B202" s="481" t="s">
        <v>18</v>
      </c>
      <c r="D202" s="481">
        <v>2028</v>
      </c>
      <c r="E202" s="2">
        <v>0.74</v>
      </c>
      <c r="F202" s="7">
        <v>0.75</v>
      </c>
    </row>
    <row r="203" spans="1:8" s="480" customFormat="1">
      <c r="B203" s="481" t="s">
        <v>19</v>
      </c>
      <c r="D203" s="481">
        <v>6752</v>
      </c>
      <c r="E203" s="2">
        <v>0.74</v>
      </c>
      <c r="F203" s="7">
        <v>0.75</v>
      </c>
    </row>
    <row r="204" spans="1:8" s="480" customFormat="1">
      <c r="B204" s="481" t="s">
        <v>237</v>
      </c>
      <c r="D204" s="481">
        <v>7572</v>
      </c>
      <c r="E204" s="2">
        <v>0.74</v>
      </c>
      <c r="F204" s="7">
        <v>0.75</v>
      </c>
    </row>
    <row r="205" spans="1:8" s="480" customFormat="1">
      <c r="B205" s="481" t="s">
        <v>15</v>
      </c>
      <c r="D205" s="481">
        <v>4666</v>
      </c>
      <c r="E205" s="2">
        <v>0.75</v>
      </c>
      <c r="F205" s="7">
        <v>0.75</v>
      </c>
    </row>
    <row r="206" spans="1:8" s="480" customFormat="1">
      <c r="B206" s="481" t="s">
        <v>8</v>
      </c>
      <c r="D206" s="481">
        <v>6579</v>
      </c>
      <c r="E206" s="2">
        <v>0.75</v>
      </c>
      <c r="F206" s="7">
        <v>0.75</v>
      </c>
    </row>
    <row r="207" spans="1:8" s="480" customFormat="1">
      <c r="B207" s="481" t="s">
        <v>17</v>
      </c>
      <c r="D207" s="481">
        <v>538</v>
      </c>
      <c r="E207" s="2">
        <v>0.75</v>
      </c>
      <c r="F207" s="7">
        <v>0.75</v>
      </c>
    </row>
    <row r="208" spans="1:8" s="480" customFormat="1">
      <c r="B208" s="481" t="s">
        <v>14</v>
      </c>
      <c r="D208" s="481">
        <v>553</v>
      </c>
      <c r="E208" s="2">
        <v>0.76</v>
      </c>
      <c r="F208" s="7">
        <v>0.75</v>
      </c>
    </row>
    <row r="209" spans="1:8" s="480" customFormat="1">
      <c r="B209" s="481" t="s">
        <v>3</v>
      </c>
      <c r="D209" s="481">
        <v>2505</v>
      </c>
      <c r="E209" s="2">
        <v>0.79</v>
      </c>
      <c r="F209" s="7">
        <v>0.75</v>
      </c>
    </row>
    <row r="210" spans="1:8" s="480" customFormat="1">
      <c r="B210" s="481" t="s">
        <v>5</v>
      </c>
      <c r="D210" s="481">
        <v>3726</v>
      </c>
      <c r="E210" s="2">
        <v>0.8</v>
      </c>
      <c r="F210" s="7">
        <v>0.75</v>
      </c>
    </row>
    <row r="211" spans="1:8" s="480" customFormat="1">
      <c r="B211" s="481" t="s">
        <v>7</v>
      </c>
      <c r="D211" s="481">
        <v>4941</v>
      </c>
      <c r="E211" s="2">
        <v>0.81</v>
      </c>
      <c r="F211" s="7">
        <v>0.75</v>
      </c>
    </row>
    <row r="212" spans="1:8" s="480" customFormat="1">
      <c r="B212" s="459" t="s">
        <v>6</v>
      </c>
      <c r="C212" s="65">
        <v>0.82</v>
      </c>
      <c r="D212" s="459">
        <v>7476</v>
      </c>
      <c r="F212" s="7">
        <v>0.75</v>
      </c>
    </row>
    <row r="213" spans="1:8" s="480" customFormat="1">
      <c r="B213" s="481" t="s">
        <v>9</v>
      </c>
      <c r="D213" s="481">
        <v>2483</v>
      </c>
      <c r="E213" s="2">
        <v>0.82</v>
      </c>
      <c r="F213" s="7">
        <v>0.75</v>
      </c>
    </row>
    <row r="214" spans="1:8" s="480" customFormat="1">
      <c r="B214" s="481" t="s">
        <v>2</v>
      </c>
      <c r="D214" s="481">
        <v>4069</v>
      </c>
      <c r="E214" s="2">
        <v>0.83</v>
      </c>
      <c r="F214" s="7">
        <v>0.75</v>
      </c>
    </row>
    <row r="215" spans="1:8" s="480" customFormat="1">
      <c r="B215" s="481" t="s">
        <v>10</v>
      </c>
      <c r="D215" s="481">
        <v>869</v>
      </c>
      <c r="E215" s="2">
        <v>0.84</v>
      </c>
      <c r="F215" s="7">
        <v>0.75</v>
      </c>
    </row>
    <row r="216" spans="1:8" s="480" customFormat="1">
      <c r="B216" s="481" t="s">
        <v>4</v>
      </c>
      <c r="D216" s="481">
        <v>1160</v>
      </c>
      <c r="E216" s="2">
        <v>0.85</v>
      </c>
      <c r="F216" s="7">
        <v>0.75</v>
      </c>
    </row>
    <row r="217" spans="1:8" s="480" customFormat="1">
      <c r="B217" s="481" t="s">
        <v>1</v>
      </c>
      <c r="D217" s="481">
        <v>910</v>
      </c>
      <c r="E217" s="2">
        <v>0.87</v>
      </c>
      <c r="F217" s="7">
        <v>0.75</v>
      </c>
    </row>
    <row r="218" spans="1:8" s="480" customFormat="1">
      <c r="B218" s="82" t="s">
        <v>36</v>
      </c>
      <c r="D218" s="82">
        <v>75853</v>
      </c>
      <c r="E218" s="7">
        <v>0.75</v>
      </c>
    </row>
    <row r="219" spans="1:8" s="480" customFormat="1"/>
    <row r="220" spans="1:8" s="480" customFormat="1" ht="39" customHeight="1">
      <c r="A220" s="484" t="s">
        <v>409</v>
      </c>
      <c r="B220" s="488"/>
      <c r="C220" s="488"/>
      <c r="D220" s="488"/>
      <c r="E220" s="488"/>
      <c r="F220" s="488"/>
      <c r="G220" s="488"/>
      <c r="H220" s="488"/>
    </row>
    <row r="221" spans="1:8" s="480" customFormat="1">
      <c r="A221" s="484" t="s">
        <v>410</v>
      </c>
      <c r="B221" s="488"/>
      <c r="C221" s="488"/>
      <c r="D221" s="488"/>
      <c r="E221" s="488"/>
      <c r="F221" s="488"/>
      <c r="G221" s="488"/>
      <c r="H221" s="488"/>
    </row>
    <row r="222" spans="1:8" s="455" customFormat="1"/>
    <row r="223" spans="1:8" s="456" customFormat="1">
      <c r="A223" s="510" t="s">
        <v>411</v>
      </c>
      <c r="B223" s="510"/>
      <c r="C223" s="510"/>
      <c r="D223" s="510"/>
      <c r="E223" s="510"/>
      <c r="F223" s="510"/>
      <c r="G223" s="510"/>
      <c r="H223" s="510"/>
    </row>
    <row r="224" spans="1:8" s="455" customFormat="1"/>
    <row r="225" spans="1:9" s="455" customFormat="1"/>
    <row r="226" spans="1:9" s="455" customFormat="1" ht="25.5">
      <c r="B226" s="5" t="s">
        <v>112</v>
      </c>
      <c r="C226" s="100" t="s">
        <v>412</v>
      </c>
      <c r="D226" s="5" t="s">
        <v>413</v>
      </c>
    </row>
    <row r="227" spans="1:9" s="455" customFormat="1">
      <c r="B227" s="458" t="s">
        <v>122</v>
      </c>
      <c r="C227" s="2">
        <v>0.86</v>
      </c>
      <c r="D227" s="198">
        <v>0.82</v>
      </c>
    </row>
    <row r="228" spans="1:9" s="455" customFormat="1">
      <c r="B228" s="458" t="s">
        <v>414</v>
      </c>
      <c r="C228" s="2">
        <v>0.75</v>
      </c>
      <c r="D228" s="198">
        <v>0.65</v>
      </c>
    </row>
    <row r="229" spans="1:9" s="455" customFormat="1">
      <c r="B229" s="458" t="s">
        <v>415</v>
      </c>
      <c r="C229" s="2">
        <v>0.73</v>
      </c>
      <c r="D229" s="198">
        <v>0.64</v>
      </c>
    </row>
    <row r="230" spans="1:9" s="455" customFormat="1">
      <c r="B230" s="458" t="s">
        <v>118</v>
      </c>
      <c r="C230" s="2">
        <v>0.88</v>
      </c>
      <c r="D230" s="198">
        <v>0.83</v>
      </c>
    </row>
    <row r="231" spans="1:9" s="455" customFormat="1">
      <c r="B231" s="458" t="s">
        <v>416</v>
      </c>
      <c r="C231" s="2">
        <v>0.7</v>
      </c>
      <c r="D231" s="198">
        <v>0.62</v>
      </c>
    </row>
    <row r="232" spans="1:9" s="455" customFormat="1">
      <c r="B232" s="458" t="s">
        <v>417</v>
      </c>
      <c r="C232" s="2">
        <v>0.83</v>
      </c>
      <c r="D232" s="198">
        <v>0.71</v>
      </c>
    </row>
    <row r="233" spans="1:9" s="455" customFormat="1">
      <c r="B233" s="458" t="s">
        <v>144</v>
      </c>
      <c r="C233" s="2">
        <v>0.78</v>
      </c>
      <c r="D233" s="198">
        <v>0.73</v>
      </c>
    </row>
    <row r="234" spans="1:9" s="455" customFormat="1"/>
    <row r="235" spans="1:9" s="455" customFormat="1" ht="32.25" customHeight="1">
      <c r="A235" s="484" t="s">
        <v>409</v>
      </c>
      <c r="B235" s="488"/>
      <c r="C235" s="488"/>
      <c r="D235" s="488"/>
      <c r="E235" s="488"/>
      <c r="F235" s="488"/>
      <c r="G235" s="488"/>
      <c r="H235" s="488"/>
    </row>
    <row r="236" spans="1:9" s="455" customFormat="1" ht="37.5" customHeight="1">
      <c r="A236" s="484" t="s">
        <v>418</v>
      </c>
      <c r="B236" s="488"/>
      <c r="C236" s="488"/>
      <c r="D236" s="488"/>
      <c r="E236" s="488"/>
      <c r="F236" s="488"/>
      <c r="G236" s="488"/>
      <c r="H236" s="488"/>
    </row>
    <row r="237" spans="1:9" s="455" customFormat="1"/>
    <row r="238" spans="1:9" s="129" customFormat="1">
      <c r="A238" s="482" t="s">
        <v>419</v>
      </c>
    </row>
    <row r="239" spans="1:9" s="480" customFormat="1"/>
    <row r="240" spans="1:9" s="480" customFormat="1" ht="51">
      <c r="B240" s="368" t="s">
        <v>420</v>
      </c>
      <c r="C240" s="368" t="s">
        <v>421</v>
      </c>
      <c r="D240" s="483" t="s">
        <v>41</v>
      </c>
      <c r="E240" s="368" t="s">
        <v>422</v>
      </c>
      <c r="F240" s="368" t="s">
        <v>423</v>
      </c>
      <c r="G240" s="368" t="s">
        <v>424</v>
      </c>
      <c r="H240" s="368" t="s">
        <v>425</v>
      </c>
      <c r="I240" s="368" t="s">
        <v>426</v>
      </c>
    </row>
    <row r="241" spans="2:9" s="480" customFormat="1">
      <c r="B241" s="481" t="s">
        <v>20</v>
      </c>
      <c r="C241" s="118">
        <v>0.40699999999999997</v>
      </c>
      <c r="E241" s="118">
        <v>0.40100000000000002</v>
      </c>
      <c r="F241" s="118">
        <v>0.41199999999999998</v>
      </c>
      <c r="G241" s="133">
        <v>12658</v>
      </c>
      <c r="H241" s="133">
        <v>31136</v>
      </c>
      <c r="I241" s="118">
        <v>0.33200000000000002</v>
      </c>
    </row>
    <row r="242" spans="2:9" s="480" customFormat="1">
      <c r="B242" s="481" t="s">
        <v>19</v>
      </c>
      <c r="C242" s="118">
        <v>0.38</v>
      </c>
      <c r="E242" s="118">
        <v>0.375</v>
      </c>
      <c r="F242" s="118">
        <v>0.38400000000000001</v>
      </c>
      <c r="G242" s="133">
        <v>14864</v>
      </c>
      <c r="H242" s="133">
        <v>39147</v>
      </c>
      <c r="I242" s="118">
        <v>0.33200000000000002</v>
      </c>
    </row>
    <row r="243" spans="2:9" s="480" customFormat="1">
      <c r="B243" s="481" t="s">
        <v>14</v>
      </c>
      <c r="C243" s="118">
        <v>0.379</v>
      </c>
      <c r="E243" s="118">
        <v>0.36299999999999999</v>
      </c>
      <c r="F243" s="118">
        <v>0.39400000000000002</v>
      </c>
      <c r="G243" s="133">
        <v>1419</v>
      </c>
      <c r="H243" s="133">
        <v>3747</v>
      </c>
      <c r="I243" s="118">
        <v>0.33200000000000002</v>
      </c>
    </row>
    <row r="244" spans="2:9" s="480" customFormat="1">
      <c r="B244" s="459" t="s">
        <v>6</v>
      </c>
      <c r="D244" s="94">
        <v>0.373</v>
      </c>
      <c r="E244" s="94">
        <v>0.36799999999999999</v>
      </c>
      <c r="F244" s="94">
        <v>0.378</v>
      </c>
      <c r="G244" s="369">
        <v>15471</v>
      </c>
      <c r="H244" s="369">
        <v>41496</v>
      </c>
      <c r="I244" s="94">
        <v>0.33200000000000002</v>
      </c>
    </row>
    <row r="245" spans="2:9" s="480" customFormat="1">
      <c r="B245" s="481" t="s">
        <v>8</v>
      </c>
      <c r="C245" s="118">
        <v>0.36399999999999999</v>
      </c>
      <c r="E245" s="118">
        <v>0.35899999999999999</v>
      </c>
      <c r="F245" s="118">
        <v>0.36799999999999999</v>
      </c>
      <c r="G245" s="133">
        <v>15326</v>
      </c>
      <c r="H245" s="133">
        <v>42118</v>
      </c>
      <c r="I245" s="118">
        <v>0.33200000000000002</v>
      </c>
    </row>
    <row r="246" spans="2:9" s="480" customFormat="1">
      <c r="B246" s="481" t="s">
        <v>18</v>
      </c>
      <c r="C246" s="118">
        <v>0.35799999999999998</v>
      </c>
      <c r="E246" s="118">
        <v>0.35</v>
      </c>
      <c r="F246" s="118">
        <v>0.36599999999999999</v>
      </c>
      <c r="G246" s="133">
        <v>4872</v>
      </c>
      <c r="H246" s="133">
        <v>13607</v>
      </c>
      <c r="I246" s="118">
        <v>0.33200000000000002</v>
      </c>
    </row>
    <row r="247" spans="2:9" s="480" customFormat="1">
      <c r="B247" s="481" t="s">
        <v>16</v>
      </c>
      <c r="C247" s="118">
        <v>0.35</v>
      </c>
      <c r="E247" s="118">
        <v>0.34599999999999997</v>
      </c>
      <c r="F247" s="118">
        <v>0.35499999999999998</v>
      </c>
      <c r="G247" s="133">
        <v>16695</v>
      </c>
      <c r="H247" s="133">
        <v>47646</v>
      </c>
      <c r="I247" s="118">
        <v>0.33200000000000002</v>
      </c>
    </row>
    <row r="248" spans="2:9" s="480" customFormat="1">
      <c r="B248" s="481" t="s">
        <v>4</v>
      </c>
      <c r="C248" s="118">
        <v>0.34799999999999998</v>
      </c>
      <c r="E248" s="118">
        <v>0.33600000000000002</v>
      </c>
      <c r="F248" s="118">
        <v>0.36</v>
      </c>
      <c r="G248" s="133">
        <v>2171</v>
      </c>
      <c r="H248" s="133">
        <v>6239</v>
      </c>
      <c r="I248" s="118">
        <v>0.33200000000000002</v>
      </c>
    </row>
    <row r="249" spans="2:9" s="480" customFormat="1">
      <c r="B249" s="481" t="s">
        <v>2</v>
      </c>
      <c r="C249" s="118">
        <v>0.34499999999999997</v>
      </c>
      <c r="E249" s="118">
        <v>0.33900000000000002</v>
      </c>
      <c r="F249" s="118">
        <v>0.35099999999999998</v>
      </c>
      <c r="G249" s="133">
        <v>8038</v>
      </c>
      <c r="H249" s="133">
        <v>23321</v>
      </c>
      <c r="I249" s="118">
        <v>0.33200000000000002</v>
      </c>
    </row>
    <row r="250" spans="2:9" s="480" customFormat="1">
      <c r="B250" s="481" t="s">
        <v>11</v>
      </c>
      <c r="C250" s="118">
        <v>0.34499999999999997</v>
      </c>
      <c r="E250" s="118">
        <v>0.33900000000000002</v>
      </c>
      <c r="F250" s="118">
        <v>0.35</v>
      </c>
      <c r="G250" s="133">
        <v>10983</v>
      </c>
      <c r="H250" s="133">
        <v>31867</v>
      </c>
      <c r="I250" s="118">
        <v>0.33200000000000002</v>
      </c>
    </row>
    <row r="251" spans="2:9" s="480" customFormat="1">
      <c r="B251" s="481" t="s">
        <v>10</v>
      </c>
      <c r="C251" s="118">
        <v>0.34300000000000003</v>
      </c>
      <c r="E251" s="118">
        <v>0.32800000000000001</v>
      </c>
      <c r="F251" s="118">
        <v>0.35899999999999999</v>
      </c>
      <c r="G251" s="133">
        <v>1221</v>
      </c>
      <c r="H251" s="133">
        <v>3559</v>
      </c>
      <c r="I251" s="118">
        <v>0.33200000000000002</v>
      </c>
    </row>
    <row r="252" spans="2:9" s="480" customFormat="1">
      <c r="B252" s="481" t="s">
        <v>3</v>
      </c>
      <c r="C252" s="118">
        <v>0.33100000000000002</v>
      </c>
      <c r="E252" s="118">
        <v>0.32400000000000001</v>
      </c>
      <c r="F252" s="118">
        <v>0.33900000000000002</v>
      </c>
      <c r="G252" s="133">
        <v>5136</v>
      </c>
      <c r="H252" s="133">
        <v>15495</v>
      </c>
      <c r="I252" s="118">
        <v>0.33200000000000002</v>
      </c>
    </row>
    <row r="253" spans="2:9" s="480" customFormat="1">
      <c r="B253" s="481" t="s">
        <v>1</v>
      </c>
      <c r="C253" s="118">
        <v>0.32800000000000001</v>
      </c>
      <c r="E253" s="118">
        <v>0.315</v>
      </c>
      <c r="F253" s="118">
        <v>0.34100000000000003</v>
      </c>
      <c r="G253" s="133">
        <v>1614</v>
      </c>
      <c r="H253" s="133">
        <v>4923</v>
      </c>
      <c r="I253" s="118">
        <v>0.33200000000000002</v>
      </c>
    </row>
    <row r="254" spans="2:9" s="480" customFormat="1">
      <c r="B254" s="481" t="s">
        <v>7</v>
      </c>
      <c r="C254" s="118">
        <v>0.32700000000000001</v>
      </c>
      <c r="E254" s="118">
        <v>0.32200000000000001</v>
      </c>
      <c r="F254" s="118">
        <v>0.33300000000000002</v>
      </c>
      <c r="G254" s="133">
        <v>9325</v>
      </c>
      <c r="H254" s="133">
        <v>28495</v>
      </c>
      <c r="I254" s="118">
        <v>0.33200000000000002</v>
      </c>
    </row>
    <row r="255" spans="2:9" s="480" customFormat="1">
      <c r="B255" s="481" t="s">
        <v>12</v>
      </c>
      <c r="C255" s="118">
        <v>0.32300000000000001</v>
      </c>
      <c r="E255" s="118">
        <v>0.317</v>
      </c>
      <c r="F255" s="118">
        <v>0.33</v>
      </c>
      <c r="G255" s="133">
        <v>6412</v>
      </c>
      <c r="H255" s="133">
        <v>19823</v>
      </c>
      <c r="I255" s="118">
        <v>0.33200000000000002</v>
      </c>
    </row>
    <row r="256" spans="2:9" s="480" customFormat="1">
      <c r="B256" s="481" t="s">
        <v>17</v>
      </c>
      <c r="C256" s="118">
        <v>0.32100000000000001</v>
      </c>
      <c r="E256" s="118">
        <v>0.30399999999999999</v>
      </c>
      <c r="F256" s="118">
        <v>0.33800000000000002</v>
      </c>
      <c r="G256" s="481">
        <v>909</v>
      </c>
      <c r="H256" s="133">
        <v>2834</v>
      </c>
      <c r="I256" s="118">
        <v>0.33200000000000002</v>
      </c>
    </row>
    <row r="257" spans="1:9" s="480" customFormat="1">
      <c r="B257" s="481" t="s">
        <v>9</v>
      </c>
      <c r="C257" s="118">
        <v>0.313</v>
      </c>
      <c r="E257" s="118">
        <v>0.30499999999999999</v>
      </c>
      <c r="F257" s="118">
        <v>0.32100000000000001</v>
      </c>
      <c r="G257" s="133">
        <v>4136</v>
      </c>
      <c r="H257" s="133">
        <v>13212</v>
      </c>
      <c r="I257" s="118">
        <v>0.33200000000000002</v>
      </c>
    </row>
    <row r="258" spans="1:9" s="480" customFormat="1">
      <c r="B258" s="481" t="s">
        <v>21</v>
      </c>
      <c r="C258" s="118">
        <v>0.311</v>
      </c>
      <c r="E258" s="118">
        <v>0.30199999999999999</v>
      </c>
      <c r="F258" s="118">
        <v>0.32100000000000001</v>
      </c>
      <c r="G258" s="133">
        <v>2784</v>
      </c>
      <c r="H258" s="133">
        <v>8948</v>
      </c>
      <c r="I258" s="118">
        <v>0.33200000000000002</v>
      </c>
    </row>
    <row r="259" spans="1:9" s="480" customFormat="1">
      <c r="B259" s="481" t="s">
        <v>5</v>
      </c>
      <c r="C259" s="118">
        <v>0.31</v>
      </c>
      <c r="E259" s="118">
        <v>0.30399999999999999</v>
      </c>
      <c r="F259" s="118">
        <v>0.316</v>
      </c>
      <c r="G259" s="133">
        <v>6634</v>
      </c>
      <c r="H259" s="133">
        <v>21404</v>
      </c>
      <c r="I259" s="118">
        <v>0.33200000000000002</v>
      </c>
    </row>
    <row r="260" spans="1:9" s="480" customFormat="1">
      <c r="B260" s="481" t="s">
        <v>15</v>
      </c>
      <c r="C260" s="118">
        <v>0.27500000000000002</v>
      </c>
      <c r="E260" s="118">
        <v>0.27</v>
      </c>
      <c r="F260" s="118">
        <v>0.28000000000000003</v>
      </c>
      <c r="G260" s="133">
        <v>7737</v>
      </c>
      <c r="H260" s="133">
        <v>28116</v>
      </c>
      <c r="I260" s="118">
        <v>0.33200000000000002</v>
      </c>
    </row>
    <row r="261" spans="1:9" s="480" customFormat="1">
      <c r="B261" s="481" t="s">
        <v>13</v>
      </c>
      <c r="C261" s="118">
        <v>0.191</v>
      </c>
      <c r="E261" s="118">
        <v>0.188</v>
      </c>
      <c r="F261" s="118">
        <v>0.19500000000000001</v>
      </c>
      <c r="G261" s="133">
        <v>8943</v>
      </c>
      <c r="H261" s="133">
        <v>46778</v>
      </c>
      <c r="I261" s="118">
        <v>0.33200000000000002</v>
      </c>
    </row>
    <row r="262" spans="1:9" s="480" customFormat="1">
      <c r="B262" s="82" t="s">
        <v>36</v>
      </c>
      <c r="C262" s="256">
        <v>0.33200000000000002</v>
      </c>
      <c r="E262" s="256">
        <v>0.33100000000000002</v>
      </c>
      <c r="F262" s="256">
        <v>0.33300000000000002</v>
      </c>
      <c r="G262" s="214">
        <v>157348</v>
      </c>
      <c r="H262" s="214">
        <v>473913</v>
      </c>
    </row>
    <row r="263" spans="1:9" s="480" customFormat="1"/>
    <row r="264" spans="1:9" s="480" customFormat="1">
      <c r="A264" s="509" t="s">
        <v>427</v>
      </c>
      <c r="B264" s="502"/>
      <c r="C264" s="502"/>
      <c r="D264" s="502"/>
      <c r="E264" s="502"/>
      <c r="F264" s="502"/>
      <c r="G264" s="502"/>
      <c r="H264" s="502"/>
    </row>
    <row r="265" spans="1:9" s="455" customFormat="1"/>
    <row r="266" spans="1:9" s="129" customFormat="1">
      <c r="A266" s="511" t="s">
        <v>433</v>
      </c>
      <c r="B266" s="511"/>
      <c r="C266" s="511"/>
      <c r="D266" s="511"/>
      <c r="E266" s="511"/>
      <c r="F266" s="511"/>
      <c r="G266" s="511"/>
      <c r="H266" s="511"/>
    </row>
    <row r="267" spans="1:9" s="455" customFormat="1"/>
    <row r="268" spans="1:9" s="455" customFormat="1" ht="51">
      <c r="B268" s="370" t="s">
        <v>41</v>
      </c>
      <c r="C268" s="370" t="s">
        <v>421</v>
      </c>
      <c r="D268" s="370" t="s">
        <v>422</v>
      </c>
      <c r="E268" s="370" t="s">
        <v>423</v>
      </c>
    </row>
    <row r="269" spans="1:9" s="455" customFormat="1">
      <c r="B269" s="458" t="s">
        <v>434</v>
      </c>
      <c r="C269" s="127">
        <v>0.309</v>
      </c>
      <c r="D269" s="127">
        <v>0.30499999999999999</v>
      </c>
      <c r="E269" s="127">
        <v>0.313</v>
      </c>
    </row>
    <row r="270" spans="1:9" s="455" customFormat="1">
      <c r="B270" s="458" t="s">
        <v>435</v>
      </c>
      <c r="C270" s="127">
        <v>0.40500000000000003</v>
      </c>
      <c r="D270" s="127">
        <v>0.40100000000000002</v>
      </c>
      <c r="E270" s="127">
        <v>0.41</v>
      </c>
    </row>
    <row r="271" spans="1:9" s="455" customFormat="1">
      <c r="B271" s="458" t="s">
        <v>436</v>
      </c>
      <c r="C271" s="127">
        <v>0.441</v>
      </c>
      <c r="D271" s="127">
        <v>0.436</v>
      </c>
      <c r="E271" s="127">
        <v>0.44600000000000001</v>
      </c>
    </row>
    <row r="272" spans="1:9" s="455" customFormat="1">
      <c r="B272" s="458" t="s">
        <v>437</v>
      </c>
      <c r="C272" s="127">
        <v>0.42099999999999999</v>
      </c>
      <c r="D272" s="127">
        <v>0.41599999999999998</v>
      </c>
      <c r="E272" s="127">
        <v>0.42599999999999999</v>
      </c>
    </row>
    <row r="273" spans="1:8" s="455" customFormat="1">
      <c r="B273" s="458" t="s">
        <v>438</v>
      </c>
      <c r="C273" s="127">
        <v>0.373</v>
      </c>
      <c r="D273" s="127">
        <v>0.36799999999999999</v>
      </c>
      <c r="E273" s="127">
        <v>0.378</v>
      </c>
    </row>
    <row r="274" spans="1:8" s="455" customFormat="1"/>
    <row r="275" spans="1:8" s="455" customFormat="1">
      <c r="A275" s="509" t="s">
        <v>427</v>
      </c>
      <c r="B275" s="502"/>
      <c r="C275" s="502"/>
      <c r="D275" s="502"/>
      <c r="E275" s="502"/>
      <c r="F275" s="502"/>
      <c r="G275" s="502"/>
      <c r="H275" s="502"/>
    </row>
    <row r="276" spans="1:8" s="455" customFormat="1"/>
  </sheetData>
  <sortState xmlns:xlrd2="http://schemas.microsoft.com/office/spreadsheetml/2017/richdata2" ref="B153:E173">
    <sortCondition ref="D153:D173"/>
  </sortState>
  <mergeCells count="24">
    <mergeCell ref="A220:H220"/>
    <mergeCell ref="A221:H221"/>
    <mergeCell ref="A194:H194"/>
    <mergeCell ref="A117:I117"/>
    <mergeCell ref="A118:I118"/>
    <mergeCell ref="A176:H176"/>
    <mergeCell ref="A177:H177"/>
    <mergeCell ref="A178:H178"/>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topLeftCell="A188" zoomScaleNormal="100" workbookViewId="0">
      <selection activeCell="C26" sqref="C26:N26"/>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6" customFormat="1">
      <c r="A1" s="384" t="s">
        <v>612</v>
      </c>
      <c r="B1" s="384"/>
      <c r="C1" s="384"/>
      <c r="D1" s="384"/>
      <c r="E1" s="384"/>
      <c r="F1" s="384"/>
    </row>
    <row r="2" spans="1:14" s="455" customFormat="1"/>
    <row r="3" spans="1:14" s="455" customFormat="1">
      <c r="C3" s="512">
        <v>2023</v>
      </c>
      <c r="D3" s="513"/>
      <c r="E3" s="513"/>
      <c r="F3" s="513"/>
      <c r="G3" s="513">
        <v>2024</v>
      </c>
      <c r="H3" s="513"/>
      <c r="I3" s="513"/>
      <c r="J3" s="513"/>
      <c r="K3" s="513"/>
      <c r="L3" s="513"/>
      <c r="M3" s="513"/>
      <c r="N3" s="513"/>
    </row>
    <row r="4" spans="1:14" s="455" customFormat="1">
      <c r="C4" s="455" t="s">
        <v>76</v>
      </c>
      <c r="D4" s="145" t="s">
        <v>77</v>
      </c>
      <c r="E4" s="145" t="s">
        <v>78</v>
      </c>
      <c r="F4" s="254" t="s">
        <v>79</v>
      </c>
      <c r="G4" s="145" t="s">
        <v>80</v>
      </c>
      <c r="H4" s="145" t="s">
        <v>81</v>
      </c>
      <c r="I4" s="254" t="s">
        <v>179</v>
      </c>
      <c r="J4" s="254" t="s">
        <v>82</v>
      </c>
      <c r="K4" s="254" t="s">
        <v>83</v>
      </c>
      <c r="L4" s="145" t="s">
        <v>180</v>
      </c>
      <c r="M4" s="254" t="s">
        <v>74</v>
      </c>
      <c r="N4" s="254" t="s">
        <v>75</v>
      </c>
    </row>
    <row r="5" spans="1:14" s="455"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5" customFormat="1">
      <c r="A6" s="53"/>
      <c r="B6" s="49" t="s">
        <v>6</v>
      </c>
      <c r="C6" s="245">
        <v>4.1000000000000002E-2</v>
      </c>
      <c r="D6" s="446">
        <v>0.04</v>
      </c>
      <c r="E6" s="471">
        <v>3.7999999999999999E-2</v>
      </c>
      <c r="F6" s="93">
        <v>3.7999999999999999E-2</v>
      </c>
      <c r="G6" s="245">
        <v>4.2999999999999997E-2</v>
      </c>
      <c r="H6" s="93">
        <v>4.2999999999999997E-2</v>
      </c>
      <c r="I6" s="93">
        <v>4.1000000000000002E-2</v>
      </c>
      <c r="J6" s="245">
        <v>3.5000000000000003E-2</v>
      </c>
      <c r="K6" s="245">
        <v>3.9E-2</v>
      </c>
      <c r="L6" s="93">
        <v>4.2999999999999997E-2</v>
      </c>
      <c r="M6" s="93">
        <v>4.9000000000000002E-2</v>
      </c>
      <c r="N6" s="245">
        <v>4.8000000000000001E-2</v>
      </c>
    </row>
    <row r="7" spans="1:14" s="455"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5"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5"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55"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55"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5"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55"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55"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5"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5"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5"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55"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55"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1"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5"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55"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5"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55"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55"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5" customFormat="1">
      <c r="A26" s="53"/>
      <c r="B26" s="50" t="s">
        <v>36</v>
      </c>
      <c r="C26" s="258">
        <v>4.4999999999999998E-2</v>
      </c>
      <c r="D26" s="255">
        <v>4.4999999999999998E-2</v>
      </c>
      <c r="E26" s="255">
        <v>4.3999999999999997E-2</v>
      </c>
      <c r="F26" s="259">
        <v>4.4999999999999998E-2</v>
      </c>
      <c r="G26" s="255">
        <v>5.1999999999999998E-2</v>
      </c>
      <c r="H26" s="255">
        <v>5.0999999999999997E-2</v>
      </c>
      <c r="I26" s="259">
        <v>4.8000000000000001E-2</v>
      </c>
      <c r="J26" s="259">
        <v>4.1000000000000002E-2</v>
      </c>
      <c r="K26" s="255">
        <v>4.4999999999999998E-2</v>
      </c>
      <c r="L26" s="255">
        <v>4.8000000000000001E-2</v>
      </c>
      <c r="M26" s="259">
        <v>5.3999999999999999E-2</v>
      </c>
      <c r="N26" s="436">
        <v>5.3999999999999999E-2</v>
      </c>
    </row>
    <row r="27" spans="1:14" s="141" customFormat="1">
      <c r="A27" s="49"/>
      <c r="B27" s="49" t="s">
        <v>6</v>
      </c>
      <c r="C27" s="245">
        <v>4.1000000000000002E-2</v>
      </c>
      <c r="D27" s="446">
        <v>0.04</v>
      </c>
      <c r="E27" s="471">
        <v>3.7999999999999999E-2</v>
      </c>
      <c r="F27" s="93">
        <v>3.7999999999999999E-2</v>
      </c>
      <c r="G27" s="245">
        <v>4.2999999999999997E-2</v>
      </c>
      <c r="H27" s="93">
        <v>4.2999999999999997E-2</v>
      </c>
      <c r="I27" s="93">
        <v>4.1000000000000002E-2</v>
      </c>
      <c r="J27" s="245">
        <v>3.5000000000000003E-2</v>
      </c>
      <c r="K27" s="245">
        <v>3.9E-2</v>
      </c>
      <c r="L27" s="93">
        <v>4.2999999999999997E-2</v>
      </c>
      <c r="M27" s="93">
        <v>4.9000000000000002E-2</v>
      </c>
      <c r="N27" s="245">
        <v>4.8000000000000001E-2</v>
      </c>
    </row>
    <row r="28" spans="1:14" s="455" customFormat="1"/>
    <row r="29" spans="1:14" s="455" customFormat="1" ht="18" customHeight="1">
      <c r="A29" s="487" t="s">
        <v>249</v>
      </c>
      <c r="B29" s="487"/>
      <c r="C29" s="487"/>
      <c r="D29" s="487"/>
      <c r="E29" s="487"/>
      <c r="F29" s="487"/>
      <c r="G29" s="488"/>
      <c r="H29" s="488"/>
      <c r="I29" s="488"/>
      <c r="J29" s="488"/>
      <c r="K29" s="488"/>
      <c r="L29" s="488"/>
      <c r="M29" s="488"/>
    </row>
    <row r="30" spans="1:14" s="455" customFormat="1" ht="18" customHeight="1">
      <c r="A30" s="487" t="s">
        <v>613</v>
      </c>
      <c r="B30" s="487"/>
      <c r="C30" s="487"/>
      <c r="D30" s="487"/>
      <c r="E30" s="487"/>
      <c r="F30" s="487"/>
      <c r="G30" s="488"/>
      <c r="H30" s="488"/>
      <c r="I30" s="488"/>
      <c r="J30" s="488"/>
      <c r="K30" s="488"/>
      <c r="L30" s="488"/>
      <c r="M30" s="488"/>
    </row>
    <row r="31" spans="1:14" s="455" customFormat="1">
      <c r="A31" s="351"/>
      <c r="B31" s="351"/>
      <c r="C31" s="351"/>
      <c r="D31" s="351"/>
      <c r="E31" s="351"/>
      <c r="F31" s="351"/>
    </row>
    <row r="32" spans="1:14" s="456" customFormat="1">
      <c r="A32" s="95" t="s">
        <v>614</v>
      </c>
      <c r="B32" s="38"/>
      <c r="C32" s="38"/>
      <c r="D32" s="38"/>
      <c r="E32" s="38"/>
      <c r="F32" s="38"/>
    </row>
    <row r="33" spans="1:17" s="455" customFormat="1">
      <c r="A33" s="351"/>
      <c r="B33" s="351"/>
      <c r="C33" s="351"/>
      <c r="D33" s="351"/>
      <c r="E33" s="351"/>
      <c r="F33" s="351"/>
    </row>
    <row r="34" spans="1:17" s="455" customFormat="1">
      <c r="A34" s="351"/>
      <c r="C34" s="359"/>
      <c r="D34" s="512">
        <v>2023</v>
      </c>
      <c r="E34" s="513"/>
      <c r="F34" s="513"/>
      <c r="G34" s="513"/>
      <c r="H34" s="513">
        <v>2024</v>
      </c>
      <c r="I34" s="513"/>
      <c r="J34" s="513"/>
      <c r="K34" s="513"/>
      <c r="L34" s="513"/>
      <c r="M34" s="513"/>
      <c r="N34" s="513"/>
      <c r="O34" s="513"/>
      <c r="P34" s="257"/>
      <c r="Q34" s="257"/>
    </row>
    <row r="35" spans="1:17" s="455" customFormat="1">
      <c r="A35" s="351"/>
      <c r="C35" s="145" t="s">
        <v>84</v>
      </c>
      <c r="D35" s="455" t="s">
        <v>76</v>
      </c>
      <c r="E35" s="145" t="s">
        <v>77</v>
      </c>
      <c r="F35" s="145" t="s">
        <v>78</v>
      </c>
      <c r="G35" s="254" t="s">
        <v>79</v>
      </c>
      <c r="H35" s="145" t="s">
        <v>80</v>
      </c>
      <c r="I35" s="145" t="s">
        <v>81</v>
      </c>
      <c r="J35" s="254" t="s">
        <v>179</v>
      </c>
      <c r="K35" s="254" t="s">
        <v>82</v>
      </c>
      <c r="L35" s="254" t="s">
        <v>83</v>
      </c>
      <c r="M35" s="145" t="s">
        <v>180</v>
      </c>
      <c r="N35" s="254" t="s">
        <v>74</v>
      </c>
      <c r="O35" s="254" t="s">
        <v>75</v>
      </c>
      <c r="P35" s="145" t="s">
        <v>41</v>
      </c>
      <c r="Q35" s="145" t="s">
        <v>615</v>
      </c>
    </row>
    <row r="36" spans="1:17" s="455" customFormat="1">
      <c r="A36" s="351"/>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5" customFormat="1">
      <c r="A37" s="351"/>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55" customFormat="1">
      <c r="A38" s="351"/>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55" customFormat="1">
      <c r="A39" s="351"/>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5" customFormat="1">
      <c r="A40" s="351"/>
      <c r="B40" s="49" t="s">
        <v>6</v>
      </c>
      <c r="C40" s="141"/>
      <c r="D40" s="245">
        <v>4.1000000000000002E-2</v>
      </c>
      <c r="E40" s="446">
        <v>0.04</v>
      </c>
      <c r="F40" s="471">
        <v>3.7999999999999999E-2</v>
      </c>
      <c r="G40" s="93">
        <v>3.7999999999999999E-2</v>
      </c>
      <c r="H40" s="245">
        <v>4.2999999999999997E-2</v>
      </c>
      <c r="I40" s="93">
        <v>4.2999999999999997E-2</v>
      </c>
      <c r="J40" s="93">
        <v>4.1000000000000002E-2</v>
      </c>
      <c r="K40" s="245">
        <v>3.5000000000000003E-2</v>
      </c>
      <c r="L40" s="245">
        <v>3.9E-2</v>
      </c>
      <c r="M40" s="93">
        <v>4.2999999999999997E-2</v>
      </c>
      <c r="N40" s="93">
        <v>4.9000000000000002E-2</v>
      </c>
      <c r="O40" s="245">
        <v>4.8000000000000001E-2</v>
      </c>
      <c r="P40" s="94">
        <f>MEDIAN(D40:O40)</f>
        <v>4.1000000000000002E-2</v>
      </c>
      <c r="Q40" s="118">
        <v>4.7E-2</v>
      </c>
    </row>
    <row r="41" spans="1:17" s="455" customFormat="1">
      <c r="A41" s="351"/>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5" customFormat="1">
      <c r="A42" s="351"/>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5" customFormat="1">
      <c r="A43" s="351"/>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5" customFormat="1">
      <c r="A44" s="351"/>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38"/>
      <c r="Q44" s="118">
        <v>4.7E-2</v>
      </c>
    </row>
    <row r="45" spans="1:17" s="455" customFormat="1">
      <c r="A45" s="351"/>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5" customFormat="1">
      <c r="A46" s="351"/>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55" customFormat="1">
      <c r="A47" s="351"/>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55" customFormat="1">
      <c r="A48" s="351"/>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55" customFormat="1">
      <c r="A49" s="351"/>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5" customFormat="1">
      <c r="A50" s="351"/>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55" customFormat="1">
      <c r="A51" s="351"/>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5" customFormat="1">
      <c r="A52" s="351"/>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1"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55" customFormat="1">
      <c r="A54" s="351"/>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5" customFormat="1">
      <c r="A55" s="351"/>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55" customFormat="1">
      <c r="A56" s="351"/>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55" customFormat="1">
      <c r="A57" s="351"/>
      <c r="B57" s="50" t="s">
        <v>36</v>
      </c>
      <c r="C57" s="256">
        <f t="shared" ref="C57" si="2">MEDIAN(D57:O57)</f>
        <v>4.65E-2</v>
      </c>
      <c r="D57" s="258">
        <v>4.4999999999999998E-2</v>
      </c>
      <c r="E57" s="255">
        <v>4.4999999999999998E-2</v>
      </c>
      <c r="F57" s="255">
        <v>4.3999999999999997E-2</v>
      </c>
      <c r="G57" s="259">
        <v>4.4999999999999998E-2</v>
      </c>
      <c r="H57" s="255">
        <v>5.1999999999999998E-2</v>
      </c>
      <c r="I57" s="255">
        <v>5.0999999999999997E-2</v>
      </c>
      <c r="J57" s="259">
        <v>4.8000000000000001E-2</v>
      </c>
      <c r="K57" s="259">
        <v>4.1000000000000002E-2</v>
      </c>
      <c r="L57" s="255">
        <v>4.4999999999999998E-2</v>
      </c>
      <c r="M57" s="255">
        <v>4.8000000000000001E-2</v>
      </c>
      <c r="N57" s="259">
        <v>5.3999999999999999E-2</v>
      </c>
      <c r="O57" s="436">
        <v>5.3999999999999999E-2</v>
      </c>
      <c r="P57" s="140"/>
      <c r="Q57" s="140"/>
    </row>
    <row r="58" spans="1:17" s="455" customFormat="1">
      <c r="A58" s="351"/>
      <c r="B58" s="50"/>
      <c r="C58" s="30"/>
      <c r="D58" s="245"/>
      <c r="E58" s="446"/>
      <c r="F58" s="93"/>
      <c r="G58" s="93"/>
      <c r="H58" s="245"/>
      <c r="I58" s="93"/>
      <c r="J58" s="93"/>
      <c r="K58" s="245"/>
      <c r="L58" s="245"/>
      <c r="M58" s="93"/>
      <c r="N58" s="93"/>
      <c r="O58" s="245"/>
    </row>
    <row r="59" spans="1:17" s="455" customFormat="1" ht="18" customHeight="1">
      <c r="A59" s="487" t="s">
        <v>249</v>
      </c>
      <c r="B59" s="487"/>
      <c r="C59" s="487"/>
      <c r="D59" s="487"/>
      <c r="E59" s="487"/>
      <c r="F59" s="487"/>
      <c r="G59" s="488"/>
      <c r="H59" s="488"/>
      <c r="I59" s="488"/>
      <c r="J59" s="488"/>
      <c r="K59" s="488"/>
      <c r="L59" s="488"/>
      <c r="M59" s="488"/>
    </row>
    <row r="60" spans="1:17" s="455" customFormat="1" ht="18" customHeight="1">
      <c r="A60" s="487" t="s">
        <v>613</v>
      </c>
      <c r="B60" s="487"/>
      <c r="C60" s="487"/>
      <c r="D60" s="487"/>
      <c r="E60" s="487"/>
      <c r="F60" s="487"/>
      <c r="G60" s="488"/>
      <c r="H60" s="488"/>
      <c r="I60" s="488"/>
      <c r="J60" s="488"/>
      <c r="K60" s="488"/>
      <c r="L60" s="488"/>
      <c r="M60" s="488"/>
    </row>
    <row r="61" spans="1:17" s="455" customFormat="1">
      <c r="A61" s="351"/>
      <c r="B61" s="351"/>
      <c r="C61" s="351"/>
      <c r="D61" s="351"/>
      <c r="E61" s="351"/>
      <c r="F61" s="351"/>
    </row>
    <row r="62" spans="1:17" s="129" customFormat="1">
      <c r="A62" s="353" t="s">
        <v>191</v>
      </c>
    </row>
    <row r="63" spans="1:17" s="455" customFormat="1"/>
    <row r="64" spans="1:17" s="455" customFormat="1">
      <c r="A64" s="458"/>
      <c r="B64" s="458"/>
      <c r="C64" s="359">
        <v>2023</v>
      </c>
      <c r="D64" s="359" t="s">
        <v>41</v>
      </c>
      <c r="E64" s="359"/>
      <c r="F64" s="458"/>
      <c r="G64" s="458"/>
      <c r="H64" s="458"/>
      <c r="I64" s="458"/>
      <c r="J64" s="458"/>
    </row>
    <row r="65" spans="1:10" s="455" customFormat="1">
      <c r="A65" s="458"/>
      <c r="B65" s="458" t="s">
        <v>21</v>
      </c>
      <c r="C65" s="127">
        <v>0.13723350000000001</v>
      </c>
      <c r="D65" s="458"/>
      <c r="E65" s="127"/>
      <c r="F65" s="458"/>
      <c r="G65" s="458"/>
      <c r="H65" s="458"/>
      <c r="I65" s="458"/>
      <c r="J65" s="458"/>
    </row>
    <row r="66" spans="1:10" s="455" customFormat="1">
      <c r="A66" s="458"/>
      <c r="B66" s="481" t="s">
        <v>19</v>
      </c>
      <c r="C66" s="127">
        <v>7.9659300000000002E-2</v>
      </c>
      <c r="D66" s="481"/>
      <c r="E66" s="127"/>
      <c r="F66" s="458"/>
      <c r="G66" s="458"/>
      <c r="H66" s="458"/>
      <c r="I66" s="458"/>
      <c r="J66" s="458"/>
    </row>
    <row r="67" spans="1:10" s="455" customFormat="1">
      <c r="A67" s="458"/>
      <c r="B67" s="458" t="s">
        <v>16</v>
      </c>
      <c r="C67" s="127">
        <v>7.4577400000000002E-2</v>
      </c>
      <c r="D67" s="458"/>
      <c r="E67" s="127"/>
      <c r="F67" s="458"/>
      <c r="G67" s="458"/>
      <c r="H67" s="458"/>
      <c r="I67" s="458"/>
      <c r="J67" s="458"/>
    </row>
    <row r="68" spans="1:10" s="455" customFormat="1">
      <c r="A68" s="458"/>
      <c r="B68" s="458" t="s">
        <v>11</v>
      </c>
      <c r="C68" s="127">
        <v>7.2935200000000006E-2</v>
      </c>
      <c r="D68" s="458"/>
      <c r="E68" s="127"/>
      <c r="F68" s="458"/>
      <c r="G68" s="458"/>
      <c r="H68" s="458"/>
      <c r="I68" s="458"/>
      <c r="J68" s="458"/>
    </row>
    <row r="69" spans="1:10" s="455" customFormat="1">
      <c r="A69" s="458"/>
      <c r="B69" s="458" t="s">
        <v>14</v>
      </c>
      <c r="C69" s="127">
        <v>6.7153299999999999E-2</v>
      </c>
      <c r="D69" s="458"/>
      <c r="E69" s="127"/>
      <c r="F69" s="458"/>
      <c r="G69" s="458"/>
      <c r="H69" s="458"/>
      <c r="I69" s="458"/>
      <c r="J69" s="458"/>
    </row>
    <row r="70" spans="1:10" s="455" customFormat="1">
      <c r="A70" s="458"/>
      <c r="B70" s="458" t="s">
        <v>10</v>
      </c>
      <c r="C70" s="127">
        <v>6.7063300000000006E-2</v>
      </c>
      <c r="D70" s="480"/>
      <c r="E70" s="127"/>
      <c r="F70" s="458"/>
      <c r="G70" s="458"/>
      <c r="H70" s="458"/>
      <c r="I70" s="458"/>
      <c r="J70" s="458"/>
    </row>
    <row r="71" spans="1:10" s="455" customFormat="1">
      <c r="A71" s="458"/>
      <c r="B71" s="458" t="s">
        <v>18</v>
      </c>
      <c r="C71" s="127">
        <v>6.6850800000000002E-2</v>
      </c>
      <c r="D71" s="458"/>
      <c r="E71" s="127"/>
      <c r="F71" s="458"/>
      <c r="G71" s="458"/>
      <c r="H71" s="458"/>
      <c r="I71" s="458"/>
      <c r="J71" s="458"/>
    </row>
    <row r="72" spans="1:10" s="455" customFormat="1">
      <c r="A72" s="458"/>
      <c r="B72" s="458" t="s">
        <v>4</v>
      </c>
      <c r="C72" s="127">
        <v>6.1415400000000002E-2</v>
      </c>
      <c r="D72" s="458"/>
      <c r="E72" s="127"/>
      <c r="F72" s="458"/>
      <c r="G72" s="458"/>
      <c r="H72" s="458"/>
      <c r="I72" s="458"/>
      <c r="J72" s="458"/>
    </row>
    <row r="73" spans="1:10" s="455" customFormat="1">
      <c r="A73" s="458"/>
      <c r="B73" s="458" t="s">
        <v>5</v>
      </c>
      <c r="C73" s="127">
        <v>5.6457800000000002E-2</v>
      </c>
      <c r="D73" s="458"/>
      <c r="E73" s="127"/>
      <c r="F73" s="458"/>
      <c r="G73" s="458"/>
      <c r="H73" s="458"/>
      <c r="I73" s="458"/>
      <c r="J73" s="458"/>
    </row>
    <row r="74" spans="1:10" s="455" customFormat="1">
      <c r="A74" s="458"/>
      <c r="B74" s="458" t="s">
        <v>15</v>
      </c>
      <c r="C74" s="127">
        <v>5.5675000000000002E-2</v>
      </c>
      <c r="D74" s="458"/>
      <c r="E74" s="127"/>
      <c r="F74" s="458"/>
      <c r="G74" s="458"/>
      <c r="H74" s="458"/>
      <c r="I74" s="458"/>
      <c r="J74" s="458"/>
    </row>
    <row r="75" spans="1:10" s="455" customFormat="1">
      <c r="A75" s="458"/>
      <c r="B75" s="458" t="s">
        <v>17</v>
      </c>
      <c r="C75" s="127">
        <v>5.39216E-2</v>
      </c>
      <c r="D75" s="458"/>
      <c r="E75" s="127"/>
      <c r="F75" s="458"/>
      <c r="G75" s="458"/>
      <c r="H75" s="458"/>
      <c r="I75" s="458"/>
      <c r="J75" s="458"/>
    </row>
    <row r="76" spans="1:10" s="455" customFormat="1">
      <c r="A76" s="458"/>
      <c r="B76" s="458" t="s">
        <v>3</v>
      </c>
      <c r="C76" s="127">
        <v>5.1183100000000002E-2</v>
      </c>
      <c r="D76" s="458"/>
      <c r="E76" s="127"/>
      <c r="F76" s="458"/>
      <c r="G76" s="458"/>
      <c r="H76" s="458"/>
      <c r="I76" s="458"/>
      <c r="J76" s="458"/>
    </row>
    <row r="77" spans="1:10" s="455" customFormat="1">
      <c r="A77" s="458"/>
      <c r="B77" s="458" t="s">
        <v>20</v>
      </c>
      <c r="C77" s="127">
        <v>4.8031199999999996E-2</v>
      </c>
      <c r="D77" s="480"/>
      <c r="E77" s="127"/>
      <c r="F77" s="458"/>
      <c r="G77" s="458"/>
      <c r="H77" s="458"/>
      <c r="I77" s="458"/>
      <c r="J77" s="458"/>
    </row>
    <row r="78" spans="1:10" s="455" customFormat="1">
      <c r="A78" s="458"/>
      <c r="B78" s="458" t="s">
        <v>9</v>
      </c>
      <c r="C78" s="127">
        <v>4.3699300000000003E-2</v>
      </c>
      <c r="D78" s="458"/>
      <c r="E78" s="127"/>
      <c r="F78" s="458"/>
      <c r="G78" s="458"/>
      <c r="H78" s="458"/>
      <c r="I78" s="458"/>
      <c r="J78" s="458"/>
    </row>
    <row r="79" spans="1:10" s="455" customFormat="1">
      <c r="A79" s="458"/>
      <c r="B79" s="458" t="s">
        <v>13</v>
      </c>
      <c r="C79" s="127">
        <v>3.7602900000000002E-2</v>
      </c>
      <c r="D79" s="458"/>
      <c r="E79" s="127"/>
      <c r="F79" s="458"/>
      <c r="G79" s="458"/>
      <c r="H79" s="458"/>
      <c r="I79" s="458"/>
      <c r="J79" s="458"/>
    </row>
    <row r="80" spans="1:10" s="455" customFormat="1">
      <c r="A80" s="458"/>
      <c r="B80" s="458" t="s">
        <v>7</v>
      </c>
      <c r="C80" s="127">
        <v>3.7151999999999998E-2</v>
      </c>
      <c r="D80" s="481"/>
      <c r="E80" s="127"/>
      <c r="F80" s="458"/>
      <c r="G80" s="458"/>
      <c r="H80" s="458"/>
      <c r="I80" s="458"/>
      <c r="J80" s="458"/>
    </row>
    <row r="81" spans="1:10" s="455" customFormat="1">
      <c r="A81" s="458"/>
      <c r="B81" s="459" t="s">
        <v>6</v>
      </c>
      <c r="D81" s="42">
        <v>3.5925699999999998E-2</v>
      </c>
      <c r="E81" s="127"/>
      <c r="F81" s="458"/>
      <c r="G81" s="458"/>
      <c r="H81" s="458"/>
      <c r="I81" s="458"/>
      <c r="J81" s="458"/>
    </row>
    <row r="82" spans="1:10" s="455" customFormat="1">
      <c r="A82" s="458"/>
      <c r="B82" s="458" t="s">
        <v>1</v>
      </c>
      <c r="C82" s="127">
        <v>3.5087699999999999E-2</v>
      </c>
      <c r="D82" s="458"/>
      <c r="E82" s="127"/>
      <c r="F82" s="458"/>
      <c r="G82" s="458"/>
      <c r="H82" s="458"/>
      <c r="I82" s="458"/>
      <c r="J82" s="458"/>
    </row>
    <row r="83" spans="1:10" s="455" customFormat="1">
      <c r="A83" s="458"/>
      <c r="B83" s="458" t="s">
        <v>8</v>
      </c>
      <c r="C83" s="127">
        <v>3.4970399999999999E-2</v>
      </c>
      <c r="D83" s="458"/>
      <c r="E83" s="127"/>
      <c r="F83" s="458"/>
      <c r="G83" s="458"/>
      <c r="H83" s="458"/>
      <c r="I83" s="458"/>
      <c r="J83" s="458"/>
    </row>
    <row r="84" spans="1:10" s="455" customFormat="1">
      <c r="A84" s="458"/>
      <c r="B84" s="458" t="s">
        <v>12</v>
      </c>
      <c r="C84" s="127">
        <v>3.21071E-2</v>
      </c>
      <c r="D84" s="458"/>
      <c r="E84" s="127"/>
      <c r="F84" s="458"/>
      <c r="G84" s="458"/>
      <c r="H84" s="458"/>
      <c r="I84" s="458"/>
      <c r="J84" s="458"/>
    </row>
    <row r="85" spans="1:10" s="455" customFormat="1">
      <c r="A85" s="458"/>
      <c r="B85" s="458" t="s">
        <v>2</v>
      </c>
      <c r="C85" s="127">
        <v>3.0054299999999999E-2</v>
      </c>
      <c r="D85" s="481"/>
      <c r="E85" s="127"/>
      <c r="F85" s="458"/>
      <c r="G85" s="458"/>
      <c r="H85" s="458"/>
      <c r="I85" s="458"/>
      <c r="J85" s="458"/>
    </row>
    <row r="86" spans="1:10" s="455" customFormat="1">
      <c r="A86" s="458"/>
      <c r="B86" s="458"/>
      <c r="C86" s="458"/>
      <c r="D86" s="458"/>
      <c r="E86" s="458"/>
      <c r="F86" s="458"/>
      <c r="G86" s="458"/>
      <c r="H86" s="458"/>
      <c r="I86" s="458"/>
      <c r="J86" s="458"/>
    </row>
    <row r="87" spans="1:10" s="455" customFormat="1" ht="24.75" customHeight="1">
      <c r="A87" s="484" t="s">
        <v>616</v>
      </c>
      <c r="B87" s="488"/>
      <c r="C87" s="488"/>
      <c r="D87" s="488"/>
      <c r="E87" s="488"/>
      <c r="F87" s="488"/>
      <c r="G87" s="488"/>
      <c r="H87" s="488"/>
      <c r="I87" s="458"/>
      <c r="J87" s="458"/>
    </row>
    <row r="88" spans="1:10" s="455" customFormat="1">
      <c r="A88" s="484" t="s">
        <v>250</v>
      </c>
      <c r="B88" s="488"/>
      <c r="C88" s="488"/>
      <c r="D88" s="488"/>
      <c r="E88" s="488"/>
      <c r="F88" s="488"/>
      <c r="G88" s="488"/>
      <c r="H88" s="488"/>
      <c r="I88" s="458"/>
      <c r="J88" s="458"/>
    </row>
    <row r="89" spans="1:10" s="455" customFormat="1" ht="24.75" customHeight="1">
      <c r="A89" s="484" t="s">
        <v>251</v>
      </c>
      <c r="B89" s="488"/>
      <c r="C89" s="488"/>
      <c r="D89" s="488"/>
      <c r="E89" s="488"/>
      <c r="F89" s="488"/>
      <c r="G89" s="488"/>
      <c r="H89" s="488"/>
      <c r="I89" s="458"/>
      <c r="J89" s="458"/>
    </row>
    <row r="90" spans="1:10" s="455" customFormat="1"/>
    <row r="91" spans="1:10" s="353" customFormat="1">
      <c r="A91" s="353" t="s">
        <v>145</v>
      </c>
    </row>
    <row r="92" spans="1:10" s="455" customFormat="1"/>
    <row r="93" spans="1:10" s="455" customFormat="1">
      <c r="B93" s="458" t="s">
        <v>71</v>
      </c>
      <c r="C93" s="458" t="s">
        <v>146</v>
      </c>
    </row>
    <row r="94" spans="1:10" s="455" customFormat="1">
      <c r="B94" s="458">
        <v>2019</v>
      </c>
      <c r="C94" s="127">
        <v>3.1565500000000003E-2</v>
      </c>
    </row>
    <row r="95" spans="1:10" s="455" customFormat="1">
      <c r="B95" s="458">
        <v>2020</v>
      </c>
      <c r="C95" s="253">
        <v>3.0489099999999998E-2</v>
      </c>
    </row>
    <row r="96" spans="1:10" s="455" customFormat="1">
      <c r="B96" s="458">
        <v>2021</v>
      </c>
      <c r="C96" s="253">
        <v>3.5555200000000002E-2</v>
      </c>
    </row>
    <row r="97" spans="1:17" s="455" customFormat="1">
      <c r="B97" s="458">
        <v>2022</v>
      </c>
      <c r="C97" s="127">
        <v>3.1311699999999998E-2</v>
      </c>
    </row>
    <row r="98" spans="1:17" s="458" customFormat="1" ht="12.75">
      <c r="B98" s="458">
        <v>2023</v>
      </c>
      <c r="C98" s="127">
        <v>3.5925699999999998E-2</v>
      </c>
    </row>
    <row r="99" spans="1:17" s="458" customFormat="1" ht="12.75"/>
    <row r="100" spans="1:17" s="458" customFormat="1" ht="24.75" customHeight="1">
      <c r="A100" s="484" t="s">
        <v>617</v>
      </c>
      <c r="B100" s="488"/>
      <c r="C100" s="488"/>
      <c r="D100" s="488"/>
      <c r="E100" s="488"/>
      <c r="F100" s="488"/>
      <c r="G100" s="488"/>
      <c r="H100" s="488"/>
    </row>
    <row r="101" spans="1:17" s="455" customFormat="1">
      <c r="A101" s="484" t="s">
        <v>250</v>
      </c>
      <c r="B101" s="488"/>
      <c r="C101" s="488"/>
      <c r="D101" s="488"/>
      <c r="E101" s="488"/>
      <c r="F101" s="488"/>
      <c r="G101" s="488"/>
      <c r="H101" s="488"/>
    </row>
    <row r="102" spans="1:17" s="458" customFormat="1" ht="28.5" customHeight="1">
      <c r="A102" s="484" t="s">
        <v>251</v>
      </c>
      <c r="B102" s="488"/>
      <c r="C102" s="488"/>
      <c r="D102" s="488"/>
      <c r="E102" s="488"/>
      <c r="F102" s="488"/>
      <c r="G102" s="488"/>
      <c r="H102" s="488"/>
    </row>
    <row r="103" spans="1:17" s="78" customFormat="1"/>
    <row r="104" spans="1:17" s="129" customFormat="1">
      <c r="A104" s="492" t="s">
        <v>618</v>
      </c>
      <c r="B104" s="502"/>
      <c r="C104" s="502"/>
      <c r="D104" s="502"/>
      <c r="E104" s="502"/>
    </row>
    <row r="105" spans="1:17" s="458" customFormat="1" ht="12.75"/>
    <row r="106" spans="1:17" s="458" customFormat="1" ht="63.75">
      <c r="B106" s="460" t="s">
        <v>252</v>
      </c>
      <c r="C106" s="187" t="s">
        <v>253</v>
      </c>
      <c r="D106" s="187" t="s">
        <v>254</v>
      </c>
      <c r="E106" s="187" t="s">
        <v>255</v>
      </c>
      <c r="F106" s="187" t="s">
        <v>619</v>
      </c>
      <c r="G106" s="187" t="s">
        <v>620</v>
      </c>
      <c r="Q106" s="460"/>
    </row>
    <row r="107" spans="1:17" s="458" customFormat="1" ht="12.75">
      <c r="B107" s="454" t="s">
        <v>787</v>
      </c>
      <c r="C107" s="454">
        <v>91.3</v>
      </c>
      <c r="D107" s="454">
        <v>88.6</v>
      </c>
      <c r="E107" s="454">
        <v>69.599999999999994</v>
      </c>
      <c r="F107" s="448">
        <v>77.3</v>
      </c>
      <c r="G107" s="458">
        <v>91.1</v>
      </c>
    </row>
    <row r="108" spans="1:17" s="458" customFormat="1" ht="12.75">
      <c r="B108" s="454" t="s">
        <v>788</v>
      </c>
      <c r="C108" s="454">
        <v>85.4</v>
      </c>
      <c r="D108" s="454">
        <v>93.3</v>
      </c>
      <c r="E108" s="454">
        <v>91.7</v>
      </c>
      <c r="F108" s="448">
        <v>86.2</v>
      </c>
      <c r="G108" s="458">
        <v>91.1</v>
      </c>
    </row>
    <row r="109" spans="1:17" s="458" customFormat="1" ht="12.75">
      <c r="B109" s="454" t="s">
        <v>789</v>
      </c>
      <c r="C109" s="454">
        <v>86.7</v>
      </c>
      <c r="D109" s="454">
        <v>88.9</v>
      </c>
      <c r="E109" s="454">
        <v>84.4</v>
      </c>
      <c r="F109" s="448">
        <v>87.9</v>
      </c>
      <c r="G109" s="458">
        <v>91.1</v>
      </c>
    </row>
    <row r="110" spans="1:17" s="458" customFormat="1" ht="12.75">
      <c r="B110" s="454" t="s">
        <v>790</v>
      </c>
      <c r="C110" s="454">
        <v>91.2</v>
      </c>
      <c r="D110" s="454">
        <v>92.1</v>
      </c>
      <c r="E110" s="454">
        <v>93.2</v>
      </c>
      <c r="F110" s="448">
        <v>88.5</v>
      </c>
      <c r="G110" s="458">
        <v>91.1</v>
      </c>
    </row>
    <row r="111" spans="1:17" s="458" customFormat="1" ht="12.75">
      <c r="B111" s="454" t="s">
        <v>791</v>
      </c>
      <c r="C111" s="454">
        <v>91.2</v>
      </c>
      <c r="D111" s="454">
        <v>90.8</v>
      </c>
      <c r="E111" s="454">
        <v>88.9</v>
      </c>
      <c r="F111" s="448">
        <v>89.4</v>
      </c>
      <c r="G111" s="458">
        <v>91.1</v>
      </c>
    </row>
    <row r="112" spans="1:17" s="458" customFormat="1" ht="12.75">
      <c r="B112" s="454" t="s">
        <v>792</v>
      </c>
      <c r="C112" s="454">
        <v>90.6</v>
      </c>
      <c r="D112" s="454">
        <v>90.5</v>
      </c>
      <c r="E112" s="454">
        <v>96.3</v>
      </c>
      <c r="F112" s="448">
        <v>90.4</v>
      </c>
      <c r="G112" s="458">
        <v>91.1</v>
      </c>
    </row>
    <row r="113" spans="2:7" s="458" customFormat="1" ht="12.75">
      <c r="B113" s="454" t="s">
        <v>793</v>
      </c>
      <c r="C113" s="454">
        <v>88.1</v>
      </c>
      <c r="D113" s="454">
        <v>88.2</v>
      </c>
      <c r="E113" s="454">
        <v>88.1</v>
      </c>
      <c r="F113" s="448">
        <v>90.7</v>
      </c>
      <c r="G113" s="458">
        <v>91.1</v>
      </c>
    </row>
    <row r="114" spans="2:7" s="458" customFormat="1" ht="12.75">
      <c r="B114" s="454" t="s">
        <v>794</v>
      </c>
      <c r="C114" s="454">
        <v>92</v>
      </c>
      <c r="D114" s="454">
        <v>93.4</v>
      </c>
      <c r="E114" s="454">
        <v>95.3</v>
      </c>
      <c r="F114" s="448">
        <v>91.2</v>
      </c>
      <c r="G114" s="458">
        <v>91.1</v>
      </c>
    </row>
    <row r="115" spans="2:7" s="458" customFormat="1" ht="12.75">
      <c r="B115" s="454" t="s">
        <v>795</v>
      </c>
      <c r="C115" s="454">
        <v>86.5</v>
      </c>
      <c r="D115" s="454">
        <v>91.9</v>
      </c>
      <c r="E115" s="454">
        <v>89.8</v>
      </c>
      <c r="F115" s="448">
        <v>91.7</v>
      </c>
      <c r="G115" s="458">
        <v>91.1</v>
      </c>
    </row>
    <row r="116" spans="2:7" s="458" customFormat="1" ht="12.75">
      <c r="B116" s="454" t="s">
        <v>796</v>
      </c>
      <c r="C116" s="454">
        <v>97.3</v>
      </c>
      <c r="D116" s="454">
        <v>95.9</v>
      </c>
      <c r="E116" s="454">
        <v>97.3</v>
      </c>
      <c r="F116" s="448">
        <v>92.2</v>
      </c>
      <c r="G116" s="458">
        <v>91.1</v>
      </c>
    </row>
    <row r="117" spans="2:7" s="458" customFormat="1" ht="12.75">
      <c r="B117" s="454" t="s">
        <v>797</v>
      </c>
      <c r="C117" s="454">
        <v>94.9</v>
      </c>
      <c r="D117" s="454">
        <v>92.1</v>
      </c>
      <c r="E117" s="454">
        <v>92.9</v>
      </c>
      <c r="F117" s="448">
        <v>92.5</v>
      </c>
      <c r="G117" s="458">
        <v>91.1</v>
      </c>
    </row>
    <row r="118" spans="2:7" s="458" customFormat="1" ht="12.75">
      <c r="B118" s="454" t="s">
        <v>798</v>
      </c>
      <c r="C118" s="454">
        <v>94.8</v>
      </c>
      <c r="D118" s="454">
        <v>91.9</v>
      </c>
      <c r="E118" s="454">
        <v>90</v>
      </c>
      <c r="F118" s="448">
        <v>92.9</v>
      </c>
      <c r="G118" s="458">
        <v>91.1</v>
      </c>
    </row>
    <row r="119" spans="2:7" s="458" customFormat="1" ht="12.75">
      <c r="B119" s="454" t="s">
        <v>799</v>
      </c>
      <c r="C119" s="454">
        <v>94.4</v>
      </c>
      <c r="D119" s="454">
        <v>98.1</v>
      </c>
      <c r="E119" s="454">
        <v>94.9</v>
      </c>
      <c r="F119" s="448">
        <v>93</v>
      </c>
      <c r="G119" s="458">
        <v>91.1</v>
      </c>
    </row>
    <row r="120" spans="2:7" s="458" customFormat="1" ht="12.75">
      <c r="B120" s="454" t="s">
        <v>800</v>
      </c>
      <c r="C120" s="454">
        <v>92.8</v>
      </c>
      <c r="D120" s="454">
        <v>93.4</v>
      </c>
      <c r="E120" s="454">
        <v>96.1</v>
      </c>
      <c r="F120" s="448">
        <v>93.2</v>
      </c>
      <c r="G120" s="458">
        <v>91.1</v>
      </c>
    </row>
    <row r="121" spans="2:7" s="82" customFormat="1" ht="12.75">
      <c r="B121" s="454" t="s">
        <v>801</v>
      </c>
      <c r="C121" s="454">
        <v>97.8</v>
      </c>
      <c r="D121" s="454">
        <v>100</v>
      </c>
      <c r="E121" s="454">
        <v>92.9</v>
      </c>
      <c r="F121" s="448">
        <v>94</v>
      </c>
      <c r="G121" s="458">
        <v>91.1</v>
      </c>
    </row>
    <row r="122" spans="2:7" s="458" customFormat="1" ht="12.75">
      <c r="B122" s="454" t="s">
        <v>802</v>
      </c>
      <c r="C122" s="454">
        <v>95.7</v>
      </c>
      <c r="D122" s="454">
        <v>92</v>
      </c>
      <c r="E122" s="454">
        <v>91.1</v>
      </c>
      <c r="F122" s="448">
        <v>94.2</v>
      </c>
      <c r="G122" s="458">
        <v>91.1</v>
      </c>
    </row>
    <row r="123" spans="2:7" s="458" customFormat="1" ht="12.75">
      <c r="B123" s="454" t="s">
        <v>803</v>
      </c>
      <c r="C123" s="454">
        <v>92.9</v>
      </c>
      <c r="D123" s="454">
        <v>90.2</v>
      </c>
      <c r="E123" s="454">
        <v>93.2</v>
      </c>
      <c r="F123" s="448">
        <v>94.6</v>
      </c>
      <c r="G123" s="458">
        <v>91.1</v>
      </c>
    </row>
    <row r="124" spans="2:7" s="458" customFormat="1" ht="12.75">
      <c r="B124" s="454" t="s">
        <v>804</v>
      </c>
      <c r="C124" s="454">
        <v>94.3</v>
      </c>
      <c r="D124" s="454">
        <v>95.9</v>
      </c>
      <c r="E124" s="454">
        <v>90.3</v>
      </c>
      <c r="F124" s="448">
        <v>94.6</v>
      </c>
      <c r="G124" s="458">
        <v>91.1</v>
      </c>
    </row>
    <row r="125" spans="2:7" s="458" customFormat="1" ht="12.75">
      <c r="B125" s="454" t="s">
        <v>805</v>
      </c>
      <c r="C125" s="454">
        <v>97.5</v>
      </c>
      <c r="D125" s="454">
        <v>97.8</v>
      </c>
      <c r="E125" s="454">
        <v>96.7</v>
      </c>
      <c r="F125" s="448">
        <v>94.7</v>
      </c>
      <c r="G125" s="458">
        <v>91.1</v>
      </c>
    </row>
    <row r="126" spans="2:7" s="458" customFormat="1" ht="12.75">
      <c r="B126" s="454" t="s">
        <v>806</v>
      </c>
      <c r="C126" s="454">
        <v>96</v>
      </c>
      <c r="D126" s="454">
        <v>93.6</v>
      </c>
      <c r="E126" s="454">
        <v>97</v>
      </c>
      <c r="F126" s="448">
        <v>94.9</v>
      </c>
      <c r="G126" s="458">
        <v>91.1</v>
      </c>
    </row>
    <row r="127" spans="2:7" s="458" customFormat="1" ht="12.75">
      <c r="B127" s="454" t="s">
        <v>807</v>
      </c>
      <c r="C127" s="454">
        <v>97</v>
      </c>
      <c r="D127" s="454">
        <v>96.7</v>
      </c>
      <c r="E127" s="454">
        <v>97.6</v>
      </c>
      <c r="F127" s="448">
        <v>95</v>
      </c>
      <c r="G127" s="458">
        <v>91.1</v>
      </c>
    </row>
    <row r="128" spans="2:7" s="458" customFormat="1" ht="12.75">
      <c r="B128" s="454" t="s">
        <v>808</v>
      </c>
      <c r="C128" s="454">
        <v>93</v>
      </c>
      <c r="D128" s="454">
        <v>94.1</v>
      </c>
      <c r="E128" s="454">
        <v>96.7</v>
      </c>
      <c r="F128" s="448">
        <v>95.3</v>
      </c>
      <c r="G128" s="458">
        <v>91.1</v>
      </c>
    </row>
    <row r="129" spans="2:7" s="458" customFormat="1" ht="12.75">
      <c r="B129" s="454" t="s">
        <v>809</v>
      </c>
      <c r="C129" s="454">
        <v>94.4</v>
      </c>
      <c r="D129" s="454">
        <v>98.1</v>
      </c>
      <c r="E129" s="454">
        <v>96.3</v>
      </c>
      <c r="F129" s="448">
        <v>95.4</v>
      </c>
      <c r="G129" s="458">
        <v>91.1</v>
      </c>
    </row>
    <row r="130" spans="2:7" s="458" customFormat="1" ht="12.75">
      <c r="B130" s="454" t="s">
        <v>810</v>
      </c>
      <c r="C130" s="454">
        <v>96.6</v>
      </c>
      <c r="D130" s="454">
        <v>94.9</v>
      </c>
      <c r="E130" s="454">
        <v>100</v>
      </c>
      <c r="F130" s="448">
        <v>96.2</v>
      </c>
      <c r="G130" s="458">
        <v>91.1</v>
      </c>
    </row>
    <row r="131" spans="2:7" s="458" customFormat="1" ht="12.75">
      <c r="B131" s="454" t="s">
        <v>811</v>
      </c>
      <c r="C131" s="454">
        <v>98.5</v>
      </c>
      <c r="D131" s="454">
        <v>97.5</v>
      </c>
      <c r="E131" s="454">
        <v>97.7</v>
      </c>
      <c r="F131" s="448">
        <v>96.2</v>
      </c>
      <c r="G131" s="458">
        <v>91.1</v>
      </c>
    </row>
    <row r="132" spans="2:7" s="458" customFormat="1" ht="12.75">
      <c r="B132" s="454" t="s">
        <v>812</v>
      </c>
      <c r="C132" s="454">
        <v>95.6</v>
      </c>
      <c r="D132" s="454">
        <v>92.4</v>
      </c>
      <c r="E132" s="454">
        <v>87.2</v>
      </c>
      <c r="F132" s="448">
        <v>96.4</v>
      </c>
      <c r="G132" s="458">
        <v>91.1</v>
      </c>
    </row>
    <row r="133" spans="2:7" s="458" customFormat="1" ht="12.75">
      <c r="B133" s="454" t="s">
        <v>813</v>
      </c>
      <c r="C133" s="454">
        <v>98.6</v>
      </c>
      <c r="D133" s="454">
        <v>96.4</v>
      </c>
      <c r="E133" s="454">
        <v>97.1</v>
      </c>
      <c r="F133" s="448">
        <v>96.5</v>
      </c>
      <c r="G133" s="458">
        <v>91.1</v>
      </c>
    </row>
    <row r="134" spans="2:7" s="458" customFormat="1" ht="12.75">
      <c r="B134" s="454" t="s">
        <v>814</v>
      </c>
      <c r="C134" s="454">
        <v>97.9</v>
      </c>
      <c r="D134" s="454">
        <v>97.3</v>
      </c>
      <c r="E134" s="454">
        <v>94.7</v>
      </c>
      <c r="F134" s="448">
        <v>96.6</v>
      </c>
      <c r="G134" s="458">
        <v>91.1</v>
      </c>
    </row>
    <row r="135" spans="2:7" s="458" customFormat="1" ht="12.75">
      <c r="B135" s="454" t="s">
        <v>815</v>
      </c>
      <c r="C135" s="454">
        <v>98.4</v>
      </c>
      <c r="D135" s="454">
        <v>99.2</v>
      </c>
      <c r="E135" s="454">
        <v>96.9</v>
      </c>
      <c r="F135" s="448">
        <v>96.7</v>
      </c>
      <c r="G135" s="458">
        <v>91.1</v>
      </c>
    </row>
    <row r="136" spans="2:7" s="458" customFormat="1" ht="12.75">
      <c r="B136" s="454" t="s">
        <v>816</v>
      </c>
      <c r="C136" s="454">
        <v>96.3</v>
      </c>
      <c r="D136" s="454">
        <v>96.1</v>
      </c>
      <c r="E136" s="454">
        <v>92.8</v>
      </c>
      <c r="F136" s="448">
        <v>96.9</v>
      </c>
      <c r="G136" s="458">
        <v>91.1</v>
      </c>
    </row>
    <row r="137" spans="2:7" s="458" customFormat="1" ht="12.75">
      <c r="B137" s="454" t="s">
        <v>817</v>
      </c>
      <c r="C137" s="454">
        <v>94</v>
      </c>
      <c r="D137" s="454">
        <v>93.8</v>
      </c>
      <c r="E137" s="454">
        <v>91.4</v>
      </c>
      <c r="F137" s="448">
        <v>97</v>
      </c>
      <c r="G137" s="458">
        <v>91.1</v>
      </c>
    </row>
    <row r="138" spans="2:7" s="458" customFormat="1" ht="12.75">
      <c r="B138" s="454" t="s">
        <v>818</v>
      </c>
      <c r="C138" s="454">
        <v>96</v>
      </c>
      <c r="D138" s="454">
        <v>95.1</v>
      </c>
      <c r="E138" s="454">
        <v>94.1</v>
      </c>
      <c r="F138" s="448">
        <v>97.1</v>
      </c>
      <c r="G138" s="458">
        <v>91.1</v>
      </c>
    </row>
    <row r="139" spans="2:7" s="458" customFormat="1" ht="12.75">
      <c r="B139" s="454" t="s">
        <v>819</v>
      </c>
      <c r="C139" s="454">
        <v>100</v>
      </c>
      <c r="D139" s="454">
        <v>98.6</v>
      </c>
      <c r="E139" s="454">
        <v>98.9</v>
      </c>
      <c r="F139" s="448">
        <v>97.2</v>
      </c>
      <c r="G139" s="458">
        <v>91.1</v>
      </c>
    </row>
    <row r="140" spans="2:7" s="458" customFormat="1" ht="12.75">
      <c r="B140" s="454" t="s">
        <v>820</v>
      </c>
      <c r="C140" s="454">
        <v>97.9</v>
      </c>
      <c r="D140" s="454">
        <v>95.2</v>
      </c>
      <c r="E140" s="454">
        <v>98.6</v>
      </c>
      <c r="F140" s="448">
        <v>97.3</v>
      </c>
      <c r="G140" s="458">
        <v>91.1</v>
      </c>
    </row>
    <row r="141" spans="2:7" s="458" customFormat="1" ht="12.75">
      <c r="B141" s="454" t="s">
        <v>821</v>
      </c>
      <c r="C141" s="454">
        <v>98.7</v>
      </c>
      <c r="D141" s="454">
        <v>98.2</v>
      </c>
      <c r="E141" s="454">
        <v>96.2</v>
      </c>
      <c r="F141" s="448">
        <v>97.4</v>
      </c>
      <c r="G141" s="458">
        <v>91.1</v>
      </c>
    </row>
    <row r="142" spans="2:7" s="458" customFormat="1" ht="12.75">
      <c r="B142" s="454" t="s">
        <v>822</v>
      </c>
      <c r="C142" s="454">
        <v>94.4</v>
      </c>
      <c r="D142" s="454">
        <v>97.5</v>
      </c>
      <c r="E142" s="454">
        <v>95.4</v>
      </c>
      <c r="F142" s="448">
        <v>97.5</v>
      </c>
      <c r="G142" s="458">
        <v>91.1</v>
      </c>
    </row>
    <row r="143" spans="2:7" s="458" customFormat="1" ht="12.75">
      <c r="B143" s="454" t="s">
        <v>823</v>
      </c>
      <c r="C143" s="454">
        <v>98.1</v>
      </c>
      <c r="D143" s="454">
        <v>96.7</v>
      </c>
      <c r="E143" s="454">
        <v>98.4</v>
      </c>
      <c r="F143" s="448">
        <v>97.5</v>
      </c>
      <c r="G143" s="458">
        <v>91.1</v>
      </c>
    </row>
    <row r="144" spans="2:7" s="458" customFormat="1" ht="12.75">
      <c r="B144" s="454" t="s">
        <v>824</v>
      </c>
      <c r="C144" s="454">
        <v>96.5</v>
      </c>
      <c r="D144" s="454">
        <v>95.7</v>
      </c>
      <c r="E144" s="454">
        <v>97.7</v>
      </c>
      <c r="F144" s="448">
        <v>97.8</v>
      </c>
      <c r="G144" s="458">
        <v>91.1</v>
      </c>
    </row>
    <row r="145" spans="1:8" s="458" customFormat="1" ht="12.75">
      <c r="B145" s="454" t="s">
        <v>825</v>
      </c>
      <c r="C145" s="454">
        <v>95.1</v>
      </c>
      <c r="D145" s="454">
        <v>98.4</v>
      </c>
      <c r="E145" s="454">
        <v>97.6</v>
      </c>
      <c r="F145" s="448">
        <v>98</v>
      </c>
      <c r="G145" s="458">
        <v>91.1</v>
      </c>
    </row>
    <row r="146" spans="1:8" s="458" customFormat="1" ht="12.75">
      <c r="B146" s="454" t="s">
        <v>826</v>
      </c>
      <c r="C146" s="454">
        <v>97.9</v>
      </c>
      <c r="D146" s="454">
        <v>97.8</v>
      </c>
      <c r="E146" s="454">
        <v>97.4</v>
      </c>
      <c r="F146" s="448">
        <v>98.1</v>
      </c>
      <c r="G146" s="458">
        <v>91.1</v>
      </c>
    </row>
    <row r="147" spans="1:8" s="458" customFormat="1" ht="12.75">
      <c r="B147" s="454" t="s">
        <v>827</v>
      </c>
      <c r="C147" s="454">
        <v>97.4</v>
      </c>
      <c r="D147" s="454">
        <v>98.4</v>
      </c>
      <c r="E147" s="454">
        <v>96.6</v>
      </c>
      <c r="F147" s="448">
        <v>98.4</v>
      </c>
      <c r="G147" s="458">
        <v>91.1</v>
      </c>
    </row>
    <row r="148" spans="1:8" s="458" customFormat="1" ht="12.75">
      <c r="B148" s="454" t="s">
        <v>828</v>
      </c>
      <c r="C148" s="454">
        <v>100</v>
      </c>
      <c r="D148" s="454">
        <v>100</v>
      </c>
      <c r="E148" s="454">
        <v>98.8</v>
      </c>
      <c r="F148" s="448">
        <v>98.8</v>
      </c>
      <c r="G148" s="458">
        <v>91.1</v>
      </c>
    </row>
    <row r="149" spans="1:8" s="458" customFormat="1" ht="12.75">
      <c r="B149" s="454" t="s">
        <v>829</v>
      </c>
      <c r="C149" s="454">
        <v>99.2</v>
      </c>
      <c r="D149" s="454">
        <v>99.6</v>
      </c>
      <c r="E149" s="454">
        <v>99.4</v>
      </c>
      <c r="F149" s="448">
        <v>99</v>
      </c>
      <c r="G149" s="458">
        <v>91.1</v>
      </c>
    </row>
    <row r="150" spans="1:8" s="458" customFormat="1" ht="12.75">
      <c r="B150" s="454" t="s">
        <v>830</v>
      </c>
      <c r="C150" s="454">
        <v>98.3</v>
      </c>
      <c r="D150" s="454">
        <v>97.6</v>
      </c>
      <c r="E150" s="454">
        <v>98.3</v>
      </c>
      <c r="F150" s="448">
        <v>99.4</v>
      </c>
      <c r="G150" s="458">
        <v>91.1</v>
      </c>
    </row>
    <row r="151" spans="1:8" s="458" customFormat="1" ht="12.75">
      <c r="B151" s="82" t="s">
        <v>36</v>
      </c>
      <c r="C151" s="82">
        <v>91</v>
      </c>
      <c r="D151" s="82">
        <v>90.6</v>
      </c>
      <c r="E151" s="82">
        <v>90.9</v>
      </c>
      <c r="F151" s="82">
        <v>91.1</v>
      </c>
      <c r="G151" s="82">
        <v>91.1</v>
      </c>
    </row>
    <row r="152" spans="1:8" s="458" customFormat="1" ht="12.75"/>
    <row r="153" spans="1:8" s="458" customFormat="1" ht="30" customHeight="1">
      <c r="A153" s="484" t="s">
        <v>621</v>
      </c>
      <c r="B153" s="484"/>
      <c r="C153" s="484"/>
      <c r="D153" s="484"/>
      <c r="E153" s="484"/>
      <c r="F153" s="484"/>
      <c r="G153" s="484"/>
      <c r="H153" s="484"/>
    </row>
    <row r="154" spans="1:8" s="458" customFormat="1" ht="27.75" customHeight="1">
      <c r="A154" s="484" t="s">
        <v>622</v>
      </c>
      <c r="B154" s="484"/>
      <c r="C154" s="484"/>
      <c r="D154" s="484"/>
      <c r="E154" s="484"/>
      <c r="F154" s="484"/>
      <c r="G154" s="484"/>
      <c r="H154" s="484"/>
    </row>
    <row r="155" spans="1:8" s="455" customFormat="1" ht="41.25" customHeight="1">
      <c r="A155" s="484" t="s">
        <v>256</v>
      </c>
      <c r="B155" s="484"/>
      <c r="C155" s="484"/>
      <c r="D155" s="484"/>
      <c r="E155" s="484"/>
      <c r="F155" s="484"/>
      <c r="G155" s="484"/>
      <c r="H155" s="484"/>
    </row>
    <row r="156" spans="1:8" s="455" customFormat="1"/>
    <row r="157" spans="1:8" s="129" customFormat="1">
      <c r="A157" s="353" t="s">
        <v>623</v>
      </c>
    </row>
    <row r="158" spans="1:8" s="455" customFormat="1">
      <c r="A158" s="141"/>
    </row>
    <row r="159" spans="1:8" s="455" customFormat="1" ht="63.75">
      <c r="B159" s="359" t="s">
        <v>41</v>
      </c>
      <c r="C159" s="460" t="s">
        <v>147</v>
      </c>
      <c r="D159" s="359" t="s">
        <v>41</v>
      </c>
      <c r="E159" s="359" t="s">
        <v>624</v>
      </c>
    </row>
    <row r="160" spans="1:8" s="455" customFormat="1">
      <c r="B160" s="175" t="s">
        <v>13</v>
      </c>
      <c r="C160" s="164">
        <v>0.9</v>
      </c>
      <c r="D160" s="458"/>
      <c r="E160" s="261">
        <v>0.94</v>
      </c>
    </row>
    <row r="161" spans="2:5" s="455" customFormat="1">
      <c r="B161" s="175" t="s">
        <v>21</v>
      </c>
      <c r="C161" s="164">
        <v>0.91700000000000004</v>
      </c>
      <c r="D161" s="458"/>
      <c r="E161" s="261">
        <v>0.94</v>
      </c>
    </row>
    <row r="162" spans="2:5" s="455" customFormat="1">
      <c r="B162" s="175" t="s">
        <v>17</v>
      </c>
      <c r="C162" s="164">
        <v>0.91900000000000004</v>
      </c>
      <c r="D162" s="458"/>
      <c r="E162" s="261">
        <v>0.94</v>
      </c>
    </row>
    <row r="163" spans="2:5" s="455" customFormat="1">
      <c r="B163" s="175" t="s">
        <v>19</v>
      </c>
      <c r="C163" s="164">
        <v>0.92400000000000004</v>
      </c>
      <c r="D163" s="458"/>
      <c r="E163" s="261">
        <v>0.94</v>
      </c>
    </row>
    <row r="164" spans="2:5" s="455" customFormat="1">
      <c r="B164" s="175" t="s">
        <v>12</v>
      </c>
      <c r="C164" s="164">
        <v>0.92500000000000004</v>
      </c>
      <c r="D164" s="458"/>
      <c r="E164" s="261">
        <v>0.94</v>
      </c>
    </row>
    <row r="165" spans="2:5" s="455" customFormat="1">
      <c r="B165" s="175" t="s">
        <v>10</v>
      </c>
      <c r="C165" s="164">
        <v>0.93100000000000005</v>
      </c>
      <c r="D165" s="458"/>
      <c r="E165" s="261">
        <v>0.94</v>
      </c>
    </row>
    <row r="166" spans="2:5" s="455" customFormat="1">
      <c r="B166" s="175" t="s">
        <v>18</v>
      </c>
      <c r="C166" s="164">
        <v>0.93300000000000005</v>
      </c>
      <c r="D166" s="458"/>
      <c r="E166" s="261">
        <v>0.94</v>
      </c>
    </row>
    <row r="167" spans="2:5" s="455" customFormat="1">
      <c r="B167" s="175" t="s">
        <v>9</v>
      </c>
      <c r="C167" s="164">
        <v>0.93400000000000005</v>
      </c>
      <c r="D167" s="94"/>
      <c r="E167" s="261">
        <v>0.94</v>
      </c>
    </row>
    <row r="168" spans="2:5" s="455" customFormat="1">
      <c r="B168" s="175" t="s">
        <v>15</v>
      </c>
      <c r="C168" s="164">
        <v>0.93500000000000005</v>
      </c>
      <c r="D168" s="458"/>
      <c r="E168" s="261">
        <v>0.94</v>
      </c>
    </row>
    <row r="169" spans="2:5" s="455" customFormat="1">
      <c r="B169" s="175" t="s">
        <v>7</v>
      </c>
      <c r="C169" s="164">
        <v>0.94</v>
      </c>
      <c r="D169" s="458"/>
      <c r="E169" s="261">
        <v>0.94</v>
      </c>
    </row>
    <row r="170" spans="2:5" s="455" customFormat="1">
      <c r="B170" s="175" t="s">
        <v>11</v>
      </c>
      <c r="C170" s="164">
        <v>0.94299999999999995</v>
      </c>
      <c r="D170" s="458"/>
      <c r="E170" s="261">
        <v>0.94</v>
      </c>
    </row>
    <row r="171" spans="2:5" s="455" customFormat="1">
      <c r="B171" s="175" t="s">
        <v>16</v>
      </c>
      <c r="C171" s="164">
        <v>0.94499999999999995</v>
      </c>
      <c r="D171" s="458"/>
      <c r="E171" s="261">
        <v>0.94</v>
      </c>
    </row>
    <row r="172" spans="2:5" s="455" customFormat="1">
      <c r="B172" s="175" t="s">
        <v>20</v>
      </c>
      <c r="C172" s="164">
        <v>0.94499999999999995</v>
      </c>
      <c r="E172" s="261">
        <v>0.94</v>
      </c>
    </row>
    <row r="173" spans="2:5" s="455" customFormat="1">
      <c r="B173" s="320" t="s">
        <v>6</v>
      </c>
      <c r="D173" s="167">
        <v>0.94599999999999995</v>
      </c>
      <c r="E173" s="261">
        <v>0.94</v>
      </c>
    </row>
    <row r="174" spans="2:5" s="455" customFormat="1">
      <c r="B174" s="175" t="s">
        <v>8</v>
      </c>
      <c r="C174" s="164">
        <v>0.95199999999999996</v>
      </c>
      <c r="D174" s="458"/>
      <c r="E174" s="261">
        <v>0.94</v>
      </c>
    </row>
    <row r="175" spans="2:5" s="455" customFormat="1">
      <c r="B175" s="175" t="s">
        <v>14</v>
      </c>
      <c r="C175" s="164">
        <v>0.95299999999999996</v>
      </c>
      <c r="D175" s="458"/>
      <c r="E175" s="261">
        <v>0.94</v>
      </c>
    </row>
    <row r="176" spans="2:5" s="455" customFormat="1">
      <c r="B176" s="175" t="s">
        <v>3</v>
      </c>
      <c r="C176" s="164">
        <v>0.95799999999999996</v>
      </c>
      <c r="D176" s="458"/>
      <c r="E176" s="261">
        <v>0.94</v>
      </c>
    </row>
    <row r="177" spans="1:8" s="455" customFormat="1">
      <c r="B177" s="175" t="s">
        <v>4</v>
      </c>
      <c r="C177" s="164">
        <v>0.96</v>
      </c>
      <c r="D177" s="458"/>
      <c r="E177" s="261">
        <v>0.94</v>
      </c>
    </row>
    <row r="178" spans="1:8" s="455" customFormat="1">
      <c r="B178" s="175" t="s">
        <v>1</v>
      </c>
      <c r="C178" s="164">
        <v>0.96099999999999997</v>
      </c>
      <c r="D178" s="458"/>
      <c r="E178" s="261">
        <v>0.94</v>
      </c>
    </row>
    <row r="179" spans="1:8" s="455" customFormat="1">
      <c r="B179" s="175" t="s">
        <v>5</v>
      </c>
      <c r="C179" s="164">
        <v>0.96199999999999997</v>
      </c>
      <c r="E179" s="261">
        <v>0.94</v>
      </c>
    </row>
    <row r="180" spans="1:8" s="455" customFormat="1">
      <c r="B180" s="175" t="s">
        <v>2</v>
      </c>
      <c r="C180" s="164">
        <v>0.96499999999999997</v>
      </c>
      <c r="D180" s="458"/>
      <c r="E180" s="261">
        <v>0.94</v>
      </c>
    </row>
    <row r="181" spans="1:8" s="455" customFormat="1">
      <c r="B181" s="213" t="s">
        <v>36</v>
      </c>
      <c r="C181" s="262">
        <v>0.94</v>
      </c>
      <c r="D181" s="458"/>
      <c r="E181" s="458"/>
    </row>
    <row r="182" spans="1:8" s="455" customFormat="1">
      <c r="A182" s="74"/>
      <c r="B182" s="124"/>
    </row>
    <row r="183" spans="1:8" s="455" customFormat="1" ht="25.5" customHeight="1">
      <c r="A183" s="484" t="s">
        <v>625</v>
      </c>
      <c r="B183" s="488"/>
      <c r="C183" s="488"/>
      <c r="D183" s="488"/>
      <c r="E183" s="488"/>
      <c r="F183" s="488"/>
      <c r="G183" s="488"/>
      <c r="H183" s="488"/>
    </row>
    <row r="184" spans="1:8" s="151" customFormat="1">
      <c r="A184" s="162"/>
    </row>
    <row r="185" spans="1:8" s="353" customFormat="1">
      <c r="A185" s="353" t="s">
        <v>257</v>
      </c>
    </row>
    <row r="186" spans="1:8" s="455" customFormat="1"/>
    <row r="187" spans="1:8" s="458" customFormat="1" ht="63.75">
      <c r="B187" s="359" t="s">
        <v>71</v>
      </c>
      <c r="C187" s="460" t="s">
        <v>147</v>
      </c>
    </row>
    <row r="188" spans="1:8" s="458" customFormat="1" ht="12.75">
      <c r="B188" s="462">
        <v>2019</v>
      </c>
      <c r="C188" s="114">
        <v>0.91700000000000004</v>
      </c>
    </row>
    <row r="189" spans="1:8" s="458" customFormat="1" ht="12.75">
      <c r="B189" s="462" t="s">
        <v>214</v>
      </c>
      <c r="C189" s="176">
        <v>0.91200000000000003</v>
      </c>
    </row>
    <row r="190" spans="1:8" s="458" customFormat="1" ht="12.75">
      <c r="B190" s="462">
        <v>2021</v>
      </c>
      <c r="C190" s="176">
        <v>0.94199999999999995</v>
      </c>
    </row>
    <row r="191" spans="1:8" s="458" customFormat="1" ht="12.75">
      <c r="B191" s="462">
        <v>2022</v>
      </c>
      <c r="C191" s="176">
        <v>0.95499999999999996</v>
      </c>
    </row>
    <row r="192" spans="1:8" s="458" customFormat="1" ht="12.75">
      <c r="B192" s="462">
        <v>2023</v>
      </c>
      <c r="C192" s="176">
        <v>0.94599999999999995</v>
      </c>
    </row>
    <row r="193" spans="1:7" s="458" customFormat="1" ht="12.75"/>
    <row r="194" spans="1:7" s="458" customFormat="1" ht="27" customHeight="1">
      <c r="A194" s="484" t="s">
        <v>626</v>
      </c>
      <c r="B194" s="488"/>
      <c r="C194" s="488"/>
      <c r="D194" s="488"/>
      <c r="E194" s="488"/>
      <c r="F194" s="488"/>
      <c r="G194" s="488"/>
    </row>
    <row r="195" spans="1:7" s="458" customFormat="1" ht="27.75" customHeight="1">
      <c r="A195" s="484" t="s">
        <v>215</v>
      </c>
      <c r="B195" s="484"/>
      <c r="C195" s="484"/>
      <c r="D195" s="484"/>
      <c r="E195" s="484"/>
      <c r="F195" s="484"/>
      <c r="G195" s="484"/>
    </row>
    <row r="196" spans="1:7" s="458" customFormat="1">
      <c r="B196" s="455"/>
      <c r="C196" s="455"/>
      <c r="D196" s="455"/>
      <c r="E196" s="455"/>
      <c r="F196" s="455"/>
      <c r="G196" s="455"/>
    </row>
    <row r="197" spans="1:7" s="98" customFormat="1">
      <c r="A197" s="263"/>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3"/>
    </row>
    <row r="206" spans="1:7" s="98" customFormat="1"/>
    <row r="207" spans="1:7" s="98" customFormat="1">
      <c r="A207" s="263"/>
    </row>
    <row r="208" spans="1:7" s="98" customFormat="1">
      <c r="A208" s="263"/>
    </row>
    <row r="209" spans="2:5" s="98" customFormat="1">
      <c r="C209" s="264"/>
    </row>
    <row r="210" spans="2:5" s="98" customFormat="1">
      <c r="C210" s="265"/>
      <c r="E210" s="266"/>
    </row>
    <row r="211" spans="2:5" s="98" customFormat="1">
      <c r="C211" s="265"/>
      <c r="E211" s="266"/>
    </row>
    <row r="212" spans="2:5" s="98" customFormat="1">
      <c r="C212" s="265"/>
      <c r="E212" s="266"/>
    </row>
    <row r="213" spans="2:5" s="98" customFormat="1">
      <c r="C213" s="265"/>
      <c r="E213" s="266"/>
    </row>
    <row r="214" spans="2:5" s="98" customFormat="1">
      <c r="C214" s="265"/>
      <c r="E214" s="266"/>
    </row>
    <row r="215" spans="2:5" s="98" customFormat="1">
      <c r="C215" s="265"/>
      <c r="E215" s="266"/>
    </row>
    <row r="216" spans="2:5" s="98" customFormat="1">
      <c r="C216" s="265"/>
      <c r="E216" s="266"/>
    </row>
    <row r="217" spans="2:5" s="98" customFormat="1">
      <c r="C217" s="265"/>
      <c r="E217" s="266"/>
    </row>
    <row r="218" spans="2:5" s="98" customFormat="1">
      <c r="B218" s="31"/>
      <c r="C218" s="267"/>
      <c r="E218" s="266"/>
    </row>
    <row r="219" spans="2:5" s="98" customFormat="1">
      <c r="B219" s="263"/>
      <c r="D219" s="268"/>
      <c r="E219" s="266"/>
    </row>
    <row r="220" spans="2:5" s="98" customFormat="1">
      <c r="C220" s="265"/>
      <c r="E220" s="266"/>
    </row>
    <row r="221" spans="2:5" s="98" customFormat="1">
      <c r="C221" s="265"/>
      <c r="E221" s="266"/>
    </row>
    <row r="222" spans="2:5" s="98" customFormat="1">
      <c r="C222" s="265"/>
      <c r="E222" s="266"/>
    </row>
    <row r="223" spans="2:5" s="98" customFormat="1">
      <c r="C223" s="265"/>
      <c r="E223" s="266"/>
    </row>
    <row r="224" spans="2:5" s="98" customFormat="1">
      <c r="C224" s="265"/>
      <c r="E224" s="266"/>
    </row>
    <row r="225" spans="1:5" s="98" customFormat="1">
      <c r="C225" s="265"/>
      <c r="E225" s="266"/>
    </row>
    <row r="226" spans="1:5" s="98" customFormat="1">
      <c r="C226" s="265"/>
      <c r="E226" s="266"/>
    </row>
    <row r="227" spans="1:5" s="98" customFormat="1">
      <c r="C227" s="265"/>
      <c r="E227" s="266"/>
    </row>
    <row r="228" spans="1:5" s="98" customFormat="1">
      <c r="C228" s="265"/>
      <c r="E228" s="266"/>
    </row>
    <row r="229" spans="1:5" s="98" customFormat="1">
      <c r="C229" s="265"/>
      <c r="E229" s="266"/>
    </row>
    <row r="230" spans="1:5" s="98" customFormat="1">
      <c r="C230" s="265"/>
      <c r="E230" s="266"/>
    </row>
    <row r="231" spans="1:5" s="98" customFormat="1">
      <c r="B231" s="269"/>
      <c r="C231" s="270"/>
    </row>
    <row r="232" spans="1:5" s="98" customFormat="1">
      <c r="A232" s="271"/>
      <c r="B232" s="265"/>
    </row>
    <row r="233" spans="1:5" s="98" customFormat="1">
      <c r="A233" s="263"/>
    </row>
    <row r="234" spans="1:5" s="98" customFormat="1">
      <c r="A234" s="263"/>
    </row>
    <row r="235" spans="1:5" s="98" customFormat="1"/>
    <row r="236" spans="1:5" s="263" customFormat="1"/>
    <row r="237" spans="1:5" s="98" customFormat="1"/>
    <row r="238" spans="1:5" s="98" customFormat="1"/>
    <row r="239" spans="1:5" s="98" customFormat="1">
      <c r="C239" s="265"/>
    </row>
    <row r="240" spans="1:5" s="98" customFormat="1">
      <c r="C240" s="265"/>
    </row>
    <row r="241" spans="1:14" s="98" customFormat="1">
      <c r="C241" s="265"/>
    </row>
    <row r="242" spans="1:14" s="98" customFormat="1">
      <c r="C242" s="265"/>
    </row>
    <row r="243" spans="1:14" s="98" customFormat="1">
      <c r="C243" s="265"/>
    </row>
    <row r="244" spans="1:14" s="98" customFormat="1"/>
    <row r="245" spans="1:14" s="98" customFormat="1">
      <c r="A245" s="263"/>
    </row>
    <row r="246" spans="1:14" s="98" customFormat="1">
      <c r="A246" s="263"/>
    </row>
    <row r="247" spans="1:14" s="98" customFormat="1"/>
    <row r="248" spans="1:14" s="98" customFormat="1">
      <c r="A248" s="272"/>
      <c r="B248" s="160"/>
      <c r="C248" s="160"/>
      <c r="D248" s="160"/>
      <c r="E248" s="160"/>
      <c r="F248" s="160"/>
      <c r="G248" s="273"/>
      <c r="H248" s="273"/>
      <c r="I248" s="273"/>
      <c r="J248" s="273"/>
      <c r="K248" s="273"/>
      <c r="L248" s="273"/>
      <c r="M248" s="273"/>
      <c r="N248" s="273"/>
    </row>
    <row r="249" spans="1:14" s="98" customFormat="1"/>
    <row r="250" spans="1:14" s="98" customFormat="1"/>
  </sheetData>
  <sortState xmlns:xlrd2="http://schemas.microsoft.com/office/spreadsheetml/2017/richdata2" ref="B107:G150">
    <sortCondition ref="F107:F150"/>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2025-04-03T13:09:09Z</dcterms:modified>
</cp:coreProperties>
</file>